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Economic Research Department\07. Statistics Division\Published Balance Sheet\Balance Sheet Magh\"/>
    </mc:Choice>
  </mc:AlternateContent>
  <bookViews>
    <workbookView xWindow="0" yWindow="0" windowWidth="28800" windowHeight="12315"/>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52511"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9" i="2" l="1"/>
  <c r="E29" i="2"/>
  <c r="D29" i="2"/>
  <c r="F28" i="2"/>
  <c r="E28" i="2"/>
  <c r="D28" i="2"/>
  <c r="F27" i="2"/>
  <c r="E27" i="2"/>
  <c r="D27" i="2"/>
  <c r="F26" i="2"/>
  <c r="E26" i="2"/>
  <c r="D26" i="2"/>
  <c r="F25" i="2"/>
  <c r="E25" i="2"/>
  <c r="D25" i="2"/>
  <c r="F24" i="2"/>
  <c r="E24" i="2"/>
  <c r="D24" i="2"/>
  <c r="F23" i="2"/>
  <c r="E23" i="2"/>
  <c r="D23" i="2"/>
  <c r="F22" i="2"/>
  <c r="E22" i="2"/>
  <c r="D22" i="2"/>
  <c r="F21" i="2"/>
  <c r="E21" i="2"/>
  <c r="D21" i="2"/>
  <c r="F18" i="2"/>
  <c r="E18" i="2"/>
  <c r="D18" i="2"/>
  <c r="F17" i="2"/>
  <c r="E17" i="2"/>
  <c r="D17"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<sst xmlns="http://schemas.openxmlformats.org/spreadsheetml/2006/main" count="62" uniqueCount="49">
  <si>
    <t>NEPAL RASTRA BANK</t>
  </si>
  <si>
    <t>Central Bank Survey and Liquidity Position</t>
  </si>
  <si>
    <t>(In Rs. Million)</t>
  </si>
  <si>
    <t>Date (BS/AD)</t>
  </si>
  <si>
    <t>Magh 18, 2082</t>
  </si>
  <si>
    <t>Magh 17,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</si>
  <si>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</si>
  <si>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</si>
  <si>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</si>
  <si>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</si>
  <si>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</si>
  <si>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</si>
  <si>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</si>
  <si>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</si>
  <si>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</si>
  <si>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</si>
  <si>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</si>
  <si>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</si>
  <si>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</si>
  <si>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</si>
  <si>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</si>
  <si>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</si>
  <si>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</si>
  <si>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NRB Bond</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</si>
  <si>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</si>
  <si>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</si>
  <si>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</si>
  <si>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</si>
  <si>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</si>
  <si>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</si>
  <si>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</si>
  <si>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</si>
  <si>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</si>
  <si>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xml:space="preserve">   </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</si>
  <si>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</si>
  <si>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</si>
  <si>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</si>
  <si>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</si>
  <si>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</si>
  <si>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</si>
  <si>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</si>
  <si>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</si>
  <si>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</si>
  <si>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</si>
  <si>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</si>
  <si>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</si>
  <si>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</si>
  <si>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</si>
  <si>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Magh 18, 2082(February 01,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</si>
</sst>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xmlns=""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1913947.58</v>
          </cell>
          <cell r="B2">
            <v>1797102.09204299</v>
          </cell>
        </row>
        <row r="3">
          <cell r="A3">
            <v>3063404.35</v>
          </cell>
        </row>
        <row r="4">
          <cell r="A4">
            <v>42988.86</v>
          </cell>
          <cell r="B4">
            <v>41104.660080550006</v>
          </cell>
        </row>
        <row r="5">
          <cell r="A5">
            <v>-276006.76</v>
          </cell>
          <cell r="B5">
            <v>-75744.713864250021</v>
          </cell>
        </row>
        <row r="6">
          <cell r="A6">
            <v>291071.98</v>
          </cell>
          <cell r="B6">
            <v>90472.499174490018</v>
          </cell>
        </row>
        <row r="7">
          <cell r="A7">
            <v>-873450</v>
          </cell>
          <cell r="B7">
            <v>-654050</v>
          </cell>
        </row>
        <row r="12">
          <cell r="A12">
            <v>-421800</v>
          </cell>
          <cell r="B12">
            <v>-377450</v>
          </cell>
        </row>
        <row r="13">
          <cell r="A13">
            <v>-276650</v>
          </cell>
          <cell r="B13">
            <v>-276600</v>
          </cell>
        </row>
        <row r="16">
          <cell r="A16">
            <v>1913947.58</v>
          </cell>
          <cell r="B16">
            <v>1797102.0920436201</v>
          </cell>
        </row>
        <row r="17">
          <cell r="A17">
            <v>328469.36</v>
          </cell>
          <cell r="B17">
            <v>366199.81604142999</v>
          </cell>
        </row>
        <row r="18">
          <cell r="A18">
            <v>759944.33</v>
          </cell>
          <cell r="B18">
            <v>750112.42215450003</v>
          </cell>
        </row>
        <row r="19">
          <cell r="A19">
            <v>22476.57</v>
          </cell>
          <cell r="B19">
            <v>25724.0275434</v>
          </cell>
        </row>
        <row r="20">
          <cell r="A20">
            <v>803057.31</v>
          </cell>
          <cell r="B20">
            <v>655065.82630428986</v>
          </cell>
        </row>
        <row r="21">
          <cell r="A21">
            <v>1110890.27</v>
          </cell>
          <cell r="B21">
            <v>1142036.2657393301</v>
          </cell>
        </row>
        <row r="22">
          <cell r="A22">
            <v>266113</v>
          </cell>
          <cell r="B22">
            <v>250109.83272953154</v>
          </cell>
        </row>
        <row r="23">
          <cell r="A23">
            <v>62356.36</v>
          </cell>
          <cell r="B23">
            <v>116089.98331189845</v>
          </cell>
        </row>
        <row r="24">
          <cell r="A24">
            <v>556882.41</v>
          </cell>
          <cell r="B24">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tabSelected="1" workbookViewId="0">
      <selection activeCell="A30" sqref="A30:F30"/>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48</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46054</v>
      </c>
      <c r="C6" s="10">
        <v>46053</v>
      </c>
      <c r="D6" s="11" t="s">
        <v>7</v>
      </c>
      <c r="E6" s="11" t="s">
        <v>8</v>
      </c>
      <c r="F6" s="11" t="s">
        <v>9</v>
      </c>
    </row>
    <row r="7" spans="1:6" ht="16.5" thickBot="1" x14ac:dyDescent="0.3">
      <c r="A7" s="12" t="s">
        <v>10</v>
      </c>
      <c r="B7" s="13">
        <v>2038031.3535247901</v>
      </c>
      <c r="C7" s="13">
        <v>1996322.2986429399</v>
      </c>
      <c r="D7" s="14">
        <v>41709.054881850258</v>
      </c>
      <c r="E7" s="14">
        <v>124083.77352479007</v>
      </c>
      <c r="F7" s="14">
        <v>240929.26148180012</v>
      </c>
    </row>
    <row r="8" spans="1:6" ht="15.75" x14ac:dyDescent="0.25">
      <c r="A8" s="15" t="s">
        <v>11</v>
      </c>
      <c r="B8" s="16">
        <v>3204613.1508334004</v>
      </c>
      <c r="C8" s="16">
        <v>3166529.6790637202</v>
      </c>
      <c r="D8" s="17">
        <v>38083.471769680269</v>
      </c>
      <c r="E8" s="17">
        <v>141208.80083340034</v>
      </c>
      <c r="F8" s="17">
        <v>677716.34492616029</v>
      </c>
    </row>
    <row r="9" spans="1:6" ht="15.75" x14ac:dyDescent="0.25">
      <c r="A9" s="18" t="s">
        <v>12</v>
      </c>
      <c r="B9" s="19">
        <v>44425.07314842999</v>
      </c>
      <c r="C9" s="19">
        <v>44237.179323309996</v>
      </c>
      <c r="D9" s="20">
        <v>187.89382511999429</v>
      </c>
      <c r="E9" s="20">
        <v>1436.2131484299898</v>
      </c>
      <c r="F9" s="20">
        <v>3320.4130678799847</v>
      </c>
    </row>
    <row r="10" spans="1:6" ht="15.75" x14ac:dyDescent="0.25">
      <c r="A10" s="15" t="s">
        <v>13</v>
      </c>
      <c r="B10" s="16">
        <v>-302181.79730861005</v>
      </c>
      <c r="C10" s="16">
        <v>-300057.38042078004</v>
      </c>
      <c r="D10" s="17">
        <v>-2124.4168878300115</v>
      </c>
      <c r="E10" s="17">
        <v>-26175.037308610044</v>
      </c>
      <c r="F10" s="17">
        <v>-226437.08344436003</v>
      </c>
    </row>
    <row r="11" spans="1:6" ht="15.75" x14ac:dyDescent="0.25">
      <c r="A11" s="18" t="s">
        <v>14</v>
      </c>
      <c r="B11" s="19">
        <v>317247.00871623005</v>
      </c>
      <c r="C11" s="19">
        <v>315122.59182840004</v>
      </c>
      <c r="D11" s="21">
        <v>2124.4168878300115</v>
      </c>
      <c r="E11" s="21">
        <v>26175.028716230066</v>
      </c>
      <c r="F11" s="21">
        <v>226774.50954174003</v>
      </c>
    </row>
    <row r="12" spans="1:6" ht="15.75" x14ac:dyDescent="0.25">
      <c r="A12" s="22" t="s">
        <v>15</v>
      </c>
      <c r="B12" s="23">
        <v>-864400</v>
      </c>
      <c r="C12" s="23">
        <v>-870150</v>
      </c>
      <c r="D12" s="17">
        <v>5750</v>
      </c>
      <c r="E12" s="17">
        <v>9050</v>
      </c>
      <c r="F12" s="17">
        <v>-210350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-464550</v>
      </c>
      <c r="C17" s="19">
        <v>-464550</v>
      </c>
      <c r="D17" s="21">
        <v>0</v>
      </c>
      <c r="E17" s="21">
        <v>-42750</v>
      </c>
      <c r="F17" s="21">
        <v>-87100</v>
      </c>
    </row>
    <row r="18" spans="1:6" ht="15.75" x14ac:dyDescent="0.25">
      <c r="A18" s="24" t="s">
        <v>21</v>
      </c>
      <c r="B18" s="19">
        <v>-199850</v>
      </c>
      <c r="C18" s="19">
        <v>-205600</v>
      </c>
      <c r="D18" s="21">
        <v>5750</v>
      </c>
      <c r="E18" s="21">
        <v>76800</v>
      </c>
      <c r="F18" s="21">
        <v>76750</v>
      </c>
    </row>
    <row r="19" spans="1:6" ht="15.75" x14ac:dyDescent="0.25">
      <c r="A19" s="24" t="s">
        <v>22</v>
      </c>
      <c r="B19" s="19">
        <v>0</v>
      </c>
      <c r="C19" s="19">
        <v>0</v>
      </c>
      <c r="D19" s="20">
        <v>0</v>
      </c>
      <c r="E19" s="20">
        <v>0</v>
      </c>
      <c r="F19" s="20">
        <v>0</v>
      </c>
    </row>
    <row r="20" spans="1:6" ht="16.5" thickBot="1" x14ac:dyDescent="0.3">
      <c r="A20" s="24" t="s">
        <v>23</v>
      </c>
      <c r="B20" s="19">
        <v>-200000</v>
      </c>
      <c r="C20" s="19">
        <v>-200000</v>
      </c>
      <c r="D20" s="20">
        <v>0</v>
      </c>
      <c r="E20" s="20">
        <v>-25000</v>
      </c>
      <c r="F20" s="20">
        <v>-200000</v>
      </c>
    </row>
    <row r="21" spans="1:6" ht="16.5" thickBot="1" x14ac:dyDescent="0.3">
      <c r="A21" s="12" t="s">
        <v>24</v>
      </c>
      <c r="B21" s="25">
        <v>2038031.3596296704</v>
      </c>
      <c r="C21" s="25">
        <v>1996322.2986357701</v>
      </c>
      <c r="D21" s="14">
        <v>41709.06099390029</v>
      </c>
      <c r="E21" s="14">
        <v>124083.77962967032</v>
      </c>
      <c r="F21" s="14">
        <v>240929.26758605032</v>
      </c>
    </row>
    <row r="22" spans="1:6" ht="15.75" x14ac:dyDescent="0.25">
      <c r="A22" s="22" t="s">
        <v>25</v>
      </c>
      <c r="B22" s="16">
        <v>359742.18430788</v>
      </c>
      <c r="C22" s="16">
        <v>346205.06941252999</v>
      </c>
      <c r="D22" s="26">
        <v>13537.114895350009</v>
      </c>
      <c r="E22" s="26">
        <v>31272.824307880015</v>
      </c>
      <c r="F22" s="26">
        <v>-6457.6317335499916</v>
      </c>
    </row>
    <row r="23" spans="1:6" ht="15.75" x14ac:dyDescent="0.25">
      <c r="A23" s="22" t="s">
        <v>26</v>
      </c>
      <c r="B23" s="16">
        <v>766780.27437799994</v>
      </c>
      <c r="C23" s="16">
        <v>765236.02184499998</v>
      </c>
      <c r="D23" s="26">
        <v>1544.2525329999626</v>
      </c>
      <c r="E23" s="26">
        <v>6835.9443779999856</v>
      </c>
      <c r="F23" s="26">
        <v>16667.852223499911</v>
      </c>
    </row>
    <row r="24" spans="1:6" ht="15.75" x14ac:dyDescent="0.25">
      <c r="A24" s="22" t="s">
        <v>27</v>
      </c>
      <c r="B24" s="16">
        <v>26124.641815899999</v>
      </c>
      <c r="C24" s="16">
        <v>26489.476040330002</v>
      </c>
      <c r="D24" s="26">
        <v>-364.83422443000381</v>
      </c>
      <c r="E24" s="26">
        <v>3648.0718158999989</v>
      </c>
      <c r="F24" s="26">
        <v>400.61427249999906</v>
      </c>
    </row>
    <row r="25" spans="1:6" ht="16.5" thickBot="1" x14ac:dyDescent="0.3">
      <c r="A25" s="22" t="s">
        <v>28</v>
      </c>
      <c r="B25" s="16">
        <v>885384.25912789023</v>
      </c>
      <c r="C25" s="16">
        <v>858391.73133790994</v>
      </c>
      <c r="D25" s="27">
        <v>26992.52778998029</v>
      </c>
      <c r="E25" s="27">
        <v>82326.94912789017</v>
      </c>
      <c r="F25" s="27">
        <v>230318.43282360036</v>
      </c>
    </row>
    <row r="26" spans="1:6" ht="16.5" thickBot="1" x14ac:dyDescent="0.3">
      <c r="A26" s="12" t="s">
        <v>29</v>
      </c>
      <c r="B26" s="25">
        <v>1152647.1005017802</v>
      </c>
      <c r="C26" s="25">
        <v>1137930.56729786</v>
      </c>
      <c r="D26" s="14">
        <v>14716.533203920117</v>
      </c>
      <c r="E26" s="14">
        <v>41756.830501780147</v>
      </c>
      <c r="F26" s="14">
        <v>10610.834762450075</v>
      </c>
    </row>
    <row r="27" spans="1:6" ht="16.5" thickBot="1" x14ac:dyDescent="0.3">
      <c r="A27" s="28" t="s">
        <v>30</v>
      </c>
      <c r="B27" s="29">
        <v>268253</v>
      </c>
      <c r="C27" s="29">
        <v>268253</v>
      </c>
      <c r="D27" s="30">
        <v>0</v>
      </c>
      <c r="E27" s="30">
        <v>2140</v>
      </c>
      <c r="F27" s="30">
        <v>18143.167270468461</v>
      </c>
    </row>
    <row r="28" spans="1:6" ht="16.5" thickBot="1" x14ac:dyDescent="0.3">
      <c r="A28" s="28" t="s">
        <v>31</v>
      </c>
      <c r="B28" s="29">
        <v>91489.184307880001</v>
      </c>
      <c r="C28" s="29">
        <v>77952.069412529992</v>
      </c>
      <c r="D28" s="14">
        <v>13537.114895350009</v>
      </c>
      <c r="E28" s="14">
        <v>29132.824307880001</v>
      </c>
      <c r="F28" s="14">
        <v>-24600.799004018452</v>
      </c>
    </row>
    <row r="29" spans="1:6" ht="16.5" thickBot="1" x14ac:dyDescent="0.3">
      <c r="A29" s="31" t="s">
        <v>32</v>
      </c>
      <c r="B29" s="29">
        <v>650471.59235243977</v>
      </c>
      <c r="C29" s="29">
        <v>629552.12966968992</v>
      </c>
      <c r="D29" s="14">
        <v>20919.462682749843</v>
      </c>
      <c r="E29" s="14">
        <v>93589.182352439733</v>
      </c>
      <c r="F29" s="14">
        <v>251147.79853973974</v>
      </c>
    </row>
    <row r="30" spans="1:6" ht="40.5" customHeight="1" x14ac:dyDescent="0.25">
      <c r="A30" s="32" t="s">
        <v>33</v>
      </c>
      <c r="B30" s="33"/>
      <c r="C30" s="34"/>
      <c r="D30" s="34"/>
      <c r="E30" s="34"/>
      <c r="F30" s="34"/>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workbookViewId="0">
      <selection activeCell="B5" sqref="B5"/>
    </sheetView>
  </sheetViews>
  <sheetFormatPr defaultColWidth="0" defaultRowHeight="15" customHeight="1" zeroHeight="1" x14ac:dyDescent="0.25"/>
  <cols>
    <col min="1" max="1" width="103.140625" style="36" bestFit="1" customWidth="1"/>
    <col min="2" max="16384" width="9.140625" style="36" hidden="1"/>
  </cols>
  <sheetData>
    <row r="1" spans="1:6" x14ac:dyDescent="0.25">
      <c r="A1" s="35" t="s">
        <v>34</v>
      </c>
    </row>
    <row r="2" spans="1:6" ht="15.75" x14ac:dyDescent="0.25">
      <c r="A2" s="15" t="s">
        <v>35</v>
      </c>
    </row>
    <row r="3" spans="1:6" ht="39.75" customHeight="1" x14ac:dyDescent="0.25">
      <c r="A3" s="37" t="str">
        <f>CBP_LP!A3</f>
        <v>Magh 18, 2082(February 01, 2026)</v>
      </c>
    </row>
    <row r="4" spans="1:6" ht="15.75" x14ac:dyDescent="0.25">
      <c r="A4" s="15" t="s">
        <v>36</v>
      </c>
    </row>
    <row r="5" spans="1:6" ht="49.5" customHeight="1" thickBot="1" x14ac:dyDescent="0.3">
      <c r="A5" s="38" t="s">
        <v>37</v>
      </c>
      <c r="B5" s="39" t="s">
        <v>5</v>
      </c>
      <c r="C5" s="39" t="s">
        <v>5</v>
      </c>
    </row>
    <row r="6" spans="1:6" ht="16.5" thickBot="1" x14ac:dyDescent="0.3">
      <c r="A6" s="15" t="s">
        <v>38</v>
      </c>
      <c r="B6" s="10">
        <v>46053</v>
      </c>
      <c r="C6" s="10">
        <v>46053</v>
      </c>
    </row>
    <row r="7" spans="1:6" ht="63.75" thickBot="1" x14ac:dyDescent="0.3">
      <c r="A7" s="38" t="s">
        <v>39</v>
      </c>
      <c r="B7" s="13">
        <v>1996322.2986429399</v>
      </c>
      <c r="C7" s="13">
        <v>1996322.2986429399</v>
      </c>
      <c r="D7" s="40">
        <f t="shared" ref="D7:D12" si="0">B7-C7</f>
        <v>0</v>
      </c>
      <c r="E7" s="40">
        <f>B7-[1]Sheet1!A2</f>
        <v>82374.718642939813</v>
      </c>
      <c r="F7" s="40">
        <f>B7-[1]Sheet1!B2</f>
        <v>199220.20659994986</v>
      </c>
    </row>
    <row r="8" spans="1:6" ht="15.75" x14ac:dyDescent="0.25">
      <c r="A8" s="15" t="s">
        <v>40</v>
      </c>
      <c r="B8" s="16">
        <v>3166529.6790637202</v>
      </c>
      <c r="C8" s="16">
        <v>3166529.6790637202</v>
      </c>
      <c r="D8" s="40">
        <f t="shared" si="0"/>
        <v>0</v>
      </c>
      <c r="E8" s="40">
        <f>B8-[1]Sheet1!A3</f>
        <v>103125.32906372007</v>
      </c>
      <c r="F8" s="40">
        <f>B8-[1]Sheet1!A2</f>
        <v>1252582.0990637201</v>
      </c>
    </row>
    <row r="9" spans="1:6" ht="15.75" x14ac:dyDescent="0.25">
      <c r="A9" s="38" t="s">
        <v>41</v>
      </c>
      <c r="B9" s="19">
        <v>44237.179323309996</v>
      </c>
      <c r="C9" s="19">
        <v>44237.179323309996</v>
      </c>
      <c r="D9" s="36">
        <f t="shared" si="0"/>
        <v>0</v>
      </c>
      <c r="E9" s="36">
        <f>B9-[1]Sheet1!A4</f>
        <v>1248.3193233099955</v>
      </c>
      <c r="F9" s="36">
        <f>B9-[1]Sheet1!B4</f>
        <v>3132.5192427599904</v>
      </c>
    </row>
    <row r="10" spans="1:6" ht="15.75" x14ac:dyDescent="0.25">
      <c r="A10" s="15" t="s">
        <v>42</v>
      </c>
      <c r="B10" s="16">
        <v>-300057.38042078004</v>
      </c>
      <c r="C10" s="16">
        <v>-300057.38042078004</v>
      </c>
      <c r="D10" s="36">
        <f t="shared" si="0"/>
        <v>0</v>
      </c>
      <c r="E10" s="36">
        <f>B10-[1]Sheet1!A5</f>
        <v>-24050.620420780033</v>
      </c>
      <c r="F10" s="36">
        <f>B10-[1]Sheet1!B5</f>
        <v>-224312.66655653002</v>
      </c>
    </row>
    <row r="11" spans="1:6" ht="31.5" x14ac:dyDescent="0.25">
      <c r="A11" s="38" t="s">
        <v>43</v>
      </c>
      <c r="B11" s="19">
        <v>315122.59182840004</v>
      </c>
      <c r="C11" s="19">
        <v>315122.59182840004</v>
      </c>
      <c r="D11" s="36">
        <f t="shared" si="0"/>
        <v>0</v>
      </c>
      <c r="E11" s="36">
        <f>B11-[1]Sheet1!A6</f>
        <v>24050.611828400055</v>
      </c>
      <c r="F11" s="36">
        <f>B11-[1]Sheet1!B6</f>
        <v>224650.09265391002</v>
      </c>
    </row>
    <row r="12" spans="1:6" ht="15.75" x14ac:dyDescent="0.25">
      <c r="A12" s="15" t="s">
        <v>44</v>
      </c>
      <c r="B12" s="23">
        <v>-870150</v>
      </c>
      <c r="C12" s="23">
        <v>-870150</v>
      </c>
      <c r="D12" s="36">
        <f t="shared" si="0"/>
        <v>0</v>
      </c>
      <c r="E12" s="36">
        <f>B12-[1]Sheet1!A7</f>
        <v>3300</v>
      </c>
      <c r="F12" s="36">
        <f>B12-[1]Sheet1!B7</f>
        <v>-216100</v>
      </c>
    </row>
    <row r="13" spans="1:6" ht="15.75" x14ac:dyDescent="0.25">
      <c r="A13" s="24" t="s">
        <v>16</v>
      </c>
      <c r="B13" s="19">
        <v>0</v>
      </c>
      <c r="C13" s="19">
        <v>0</v>
      </c>
      <c r="D13" s="36">
        <v>0</v>
      </c>
      <c r="E13" s="36">
        <v>0</v>
      </c>
      <c r="F13" s="36">
        <v>0</v>
      </c>
    </row>
    <row r="14" spans="1:6" ht="15.75" x14ac:dyDescent="0.25">
      <c r="A14" s="24" t="s">
        <v>17</v>
      </c>
      <c r="B14" s="19">
        <v>0</v>
      </c>
      <c r="C14" s="19">
        <v>0</v>
      </c>
      <c r="D14" s="36">
        <v>0</v>
      </c>
      <c r="E14" s="36">
        <v>0</v>
      </c>
      <c r="F14" s="36">
        <v>0</v>
      </c>
    </row>
    <row r="15" spans="1:6" ht="15.75" x14ac:dyDescent="0.25">
      <c r="A15" s="24" t="s">
        <v>18</v>
      </c>
      <c r="B15" s="19">
        <v>0</v>
      </c>
      <c r="C15" s="19">
        <v>0</v>
      </c>
      <c r="D15" s="36">
        <v>0</v>
      </c>
      <c r="E15" s="36">
        <v>0</v>
      </c>
      <c r="F15" s="36">
        <v>0</v>
      </c>
    </row>
    <row r="16" spans="1:6" ht="15.75" x14ac:dyDescent="0.25">
      <c r="A16" s="24" t="s">
        <v>19</v>
      </c>
      <c r="B16" s="19">
        <v>0</v>
      </c>
      <c r="C16" s="19">
        <v>0</v>
      </c>
      <c r="D16" s="36">
        <v>0</v>
      </c>
      <c r="E16" s="36">
        <v>0</v>
      </c>
      <c r="F16" s="36">
        <v>0</v>
      </c>
    </row>
    <row r="17" spans="1:6" ht="15.75" x14ac:dyDescent="0.25">
      <c r="A17" s="24" t="s">
        <v>20</v>
      </c>
      <c r="B17" s="19">
        <v>-464550</v>
      </c>
      <c r="C17" s="19">
        <v>-464550</v>
      </c>
      <c r="D17" s="36">
        <f>B17-C17</f>
        <v>0</v>
      </c>
      <c r="E17" s="36">
        <f>B17-[1]Sheet1!A12</f>
        <v>-42750</v>
      </c>
      <c r="F17" s="36">
        <f>B17-[1]Sheet1!B12</f>
        <v>-87100</v>
      </c>
    </row>
    <row r="18" spans="1:6" ht="15.75" x14ac:dyDescent="0.25">
      <c r="A18" s="24" t="s">
        <v>21</v>
      </c>
      <c r="B18" s="19">
        <v>-205600</v>
      </c>
      <c r="C18" s="19">
        <v>-205600</v>
      </c>
      <c r="D18" s="36">
        <f>B18-C18</f>
        <v>0</v>
      </c>
      <c r="E18" s="36">
        <f>B18-[1]Sheet1!A13</f>
        <v>71050</v>
      </c>
      <c r="F18" s="36">
        <f>B18-[1]Sheet1!B13</f>
        <v>71000</v>
      </c>
    </row>
    <row r="19" spans="1:6" ht="15.75" x14ac:dyDescent="0.25">
      <c r="A19" s="24" t="s">
        <v>22</v>
      </c>
      <c r="B19" s="19">
        <v>0</v>
      </c>
      <c r="C19" s="19">
        <v>0</v>
      </c>
      <c r="D19" s="36">
        <v>0</v>
      </c>
      <c r="E19" s="36">
        <v>0</v>
      </c>
      <c r="F19" s="36">
        <v>0</v>
      </c>
    </row>
    <row r="20" spans="1:6" ht="16.5" thickBot="1" x14ac:dyDescent="0.3">
      <c r="A20" s="24" t="s">
        <v>23</v>
      </c>
      <c r="B20" s="19">
        <v>-200000</v>
      </c>
      <c r="C20" s="19">
        <v>-200000</v>
      </c>
    </row>
    <row r="21" spans="1:6" ht="16.5" thickBot="1" x14ac:dyDescent="0.3">
      <c r="A21" s="15" t="s">
        <v>31</v>
      </c>
      <c r="B21" s="25">
        <v>2012422.5586357703</v>
      </c>
      <c r="C21" s="25">
        <v>2012422.5586357703</v>
      </c>
      <c r="D21" s="40">
        <f t="shared" ref="D21:D29" si="1">B21-C21</f>
        <v>0</v>
      </c>
      <c r="E21" s="36">
        <f>B21-[1]Sheet1!A16</f>
        <v>98474.978635770269</v>
      </c>
      <c r="F21" s="36">
        <f>B21-[1]Sheet1!B16</f>
        <v>215320.46659215027</v>
      </c>
    </row>
    <row r="22" spans="1:6" ht="31.5" x14ac:dyDescent="0.25">
      <c r="A22" s="38" t="s">
        <v>45</v>
      </c>
      <c r="B22" s="16">
        <v>346205.06941252999</v>
      </c>
      <c r="C22" s="16">
        <v>346205.06941252999</v>
      </c>
      <c r="D22" s="36">
        <f t="shared" si="1"/>
        <v>0</v>
      </c>
      <c r="E22" s="36">
        <f>B22-[1]Sheet1!A17</f>
        <v>17735.709412530006</v>
      </c>
      <c r="F22" s="36">
        <f>B22-[1]Sheet1!B17</f>
        <v>-19994.7466289</v>
      </c>
    </row>
    <row r="23" spans="1:6" ht="15.75" x14ac:dyDescent="0.25">
      <c r="A23" s="15" t="s">
        <v>32</v>
      </c>
      <c r="B23" s="16">
        <v>765236.02184499998</v>
      </c>
      <c r="C23" s="16">
        <v>765236.02184499998</v>
      </c>
      <c r="D23" s="36">
        <f t="shared" si="1"/>
        <v>0</v>
      </c>
      <c r="E23" s="36">
        <f>B23-[1]Sheet1!A18</f>
        <v>5291.691845000023</v>
      </c>
      <c r="F23" s="36">
        <f>B23-[1]Sheet1!B18</f>
        <v>15123.599690499948</v>
      </c>
    </row>
    <row r="24" spans="1:6" ht="31.5" x14ac:dyDescent="0.25">
      <c r="A24" s="38" t="s">
        <v>46</v>
      </c>
      <c r="B24" s="16">
        <v>26489.476040330002</v>
      </c>
      <c r="C24" s="16">
        <v>26489.476040330002</v>
      </c>
      <c r="D24" s="36">
        <f t="shared" si="1"/>
        <v>0</v>
      </c>
      <c r="E24" s="36">
        <f>B24-[1]Sheet1!A19</f>
        <v>4012.9060403300027</v>
      </c>
      <c r="F24" s="36">
        <f>B24-[1]Sheet1!B19</f>
        <v>765.44849693000288</v>
      </c>
    </row>
    <row r="25" spans="1:6" ht="45" x14ac:dyDescent="0.25">
      <c r="A25" s="41" t="s">
        <v>47</v>
      </c>
      <c r="B25" s="16">
        <v>874491.99133791018</v>
      </c>
      <c r="C25" s="16">
        <v>874491.99133791018</v>
      </c>
      <c r="D25" s="36">
        <f t="shared" si="1"/>
        <v>0</v>
      </c>
      <c r="E25" s="36">
        <f>B25-[1]Sheet1!A20</f>
        <v>71434.681337910122</v>
      </c>
      <c r="F25" s="36">
        <f>B25-[1]Sheet1!B20</f>
        <v>219426.16503362032</v>
      </c>
    </row>
    <row r="26" spans="1:6" ht="16.5" hidden="1" thickBot="1" x14ac:dyDescent="0.3">
      <c r="B26" s="25">
        <v>1137930.56729786</v>
      </c>
      <c r="C26" s="25">
        <v>1137930.56729786</v>
      </c>
      <c r="D26" s="36">
        <f t="shared" si="1"/>
        <v>0</v>
      </c>
      <c r="E26" s="36">
        <f>B26-[1]Sheet1!A21</f>
        <v>27040.29729786003</v>
      </c>
      <c r="F26" s="36">
        <f>B26-[1]Sheet1!B21</f>
        <v>-4105.6984414700419</v>
      </c>
    </row>
    <row r="27" spans="1:6" ht="16.5" hidden="1" thickBot="1" x14ac:dyDescent="0.3">
      <c r="B27" s="29">
        <v>268253</v>
      </c>
      <c r="C27" s="29">
        <v>268253</v>
      </c>
      <c r="D27" s="36">
        <f t="shared" si="1"/>
        <v>0</v>
      </c>
      <c r="E27" s="36">
        <f>B27-[1]Sheet1!A22</f>
        <v>2140</v>
      </c>
      <c r="F27" s="36">
        <f>B27-[1]Sheet1!B22</f>
        <v>18143.167270468461</v>
      </c>
    </row>
    <row r="28" spans="1:6" ht="16.5" hidden="1" thickBot="1" x14ac:dyDescent="0.3">
      <c r="B28" s="29">
        <v>77952.069412529992</v>
      </c>
      <c r="C28" s="29">
        <v>77952.069412529992</v>
      </c>
      <c r="D28" s="40">
        <f t="shared" si="1"/>
        <v>0</v>
      </c>
      <c r="E28" s="36">
        <f>B28-[1]Sheet1!A23</f>
        <v>15595.709412529992</v>
      </c>
      <c r="F28" s="40">
        <f>B28-[1]Sheet1!B23</f>
        <v>-38137.913899368461</v>
      </c>
    </row>
    <row r="29" spans="1:6" ht="16.5" hidden="1" thickBot="1" x14ac:dyDescent="0.3">
      <c r="B29" s="29">
        <v>629552.12966968992</v>
      </c>
      <c r="C29" s="29">
        <v>629552.12966968992</v>
      </c>
      <c r="D29" s="40">
        <f t="shared" si="1"/>
        <v>0</v>
      </c>
      <c r="E29" s="40">
        <f>B29-[1]Sheet1!A24</f>
        <v>72669.71966968989</v>
      </c>
      <c r="F29" s="36">
        <f>B29-[1]Sheet1!B24</f>
        <v>230228.3358569899</v>
      </c>
    </row>
    <row r="30" spans="1:6" hidden="1" x14ac:dyDescent="0.25">
      <c r="A30" s="36" t="s">
        <v>33</v>
      </c>
    </row>
    <row r="31" spans="1:6" hidden="1" x14ac:dyDescent="0.25"/>
    <row r="32" spans="1:6" hidden="1" x14ac:dyDescent="0.25"/>
    <row r="33" hidden="1" x14ac:dyDescent="0.25"/>
    <row r="34"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Bipin Upadhyaya</dc:creator>
  <cp:lastModifiedBy>Bipin Upadhyaya</cp:lastModifiedBy>
  <dcterms:created xsi:type="dcterms:W3CDTF">2026-02-02T05:10:28Z</dcterms:created>
  <dcterms:modified xsi:type="dcterms:W3CDTF">2026-02-02T05:11:19Z</dcterms:modified>
</cp:coreProperties>
</file>