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7. Balance Sheet Magh\"/>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<sst xmlns="http://schemas.openxmlformats.org/spreadsheetml/2006/main" count="62" uniqueCount="50">
  <si>
    <t>NEPAL RASTRA BANK</t>
  </si>
  <si>
    <t>Central Bank Survey and Liquidity Position</t>
  </si>
  <si>
    <t>(In Rs. Million)</t>
  </si>
  <si>
    <t>Date (BS/AD)</t>
  </si>
  <si>
    <t>Magh 22, 2082</t>
  </si>
  <si>
    <t>Magh 21,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</si>
  <si>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</si>
  <si>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</si>
  <si>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</si>
  <si>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</si>
  <si>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</si>
  <si>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</si>
  <si>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</si>
  <si>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</si>
  <si>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</si>
  <si>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</si>
  <si>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</si>
  <si>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</si>
  <si>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</si>
  <si>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</si>
  <si>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</si>
  <si>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</si>
  <si>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</si>
  <si>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</si>
  <si>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</si>
  <si>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</si>
  <si>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</si>
  <si>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</si>
  <si>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</si>
  <si>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</si>
  <si>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</si>
  <si>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</si>
  <si>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</si>
  <si>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</si>
  <si>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</si>
  <si>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</si>
  <si>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</si>
  <si>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</si>
  <si>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Magh 20,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</si>
  <si>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</si>
  <si>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</si>
  <si>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</si>
  <si>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</si>
  <si>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</si>
  <si>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</si>
  <si>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</si>
  <si>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</si>
  <si>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</si>
  <si>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</si>
  <si>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22, 2082(February 05,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</si>
</sst>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1913947.58</v>
          </cell>
          <cell r="B2">
            <v>1797102.09204299</v>
          </cell>
        </row>
        <row r="3">
          <cell r="A3">
            <v>3063404.35</v>
          </cell>
        </row>
        <row r="4">
          <cell r="A4">
            <v>42988.86</v>
          </cell>
          <cell r="B4">
            <v>41104.660080550006</v>
          </cell>
        </row>
        <row r="5">
          <cell r="A5">
            <v>-276006.76</v>
          </cell>
          <cell r="B5">
            <v>-75744.713864250021</v>
          </cell>
        </row>
        <row r="6">
          <cell r="A6">
            <v>291071.98</v>
          </cell>
          <cell r="B6">
            <v>90472.499174490018</v>
          </cell>
        </row>
        <row r="7">
          <cell r="A7">
            <v>-873450</v>
          </cell>
          <cell r="B7">
            <v>-654050</v>
          </cell>
        </row>
        <row r="12">
          <cell r="A12">
            <v>-421800</v>
          </cell>
          <cell r="B12">
            <v>-377450</v>
          </cell>
        </row>
        <row r="13">
          <cell r="A13">
            <v>-276650</v>
          </cell>
          <cell r="B13">
            <v>-276600</v>
          </cell>
        </row>
        <row r="16">
          <cell r="A16">
            <v>1913947.58</v>
          </cell>
          <cell r="B16">
            <v>1797102.0920436201</v>
          </cell>
        </row>
        <row r="17">
          <cell r="A17">
            <v>328469.36</v>
          </cell>
          <cell r="B17">
            <v>366199.81604142999</v>
          </cell>
        </row>
        <row r="18">
          <cell r="A18">
            <v>759944.33</v>
          </cell>
          <cell r="B18">
            <v>750112.42215450003</v>
          </cell>
        </row>
        <row r="19">
          <cell r="A19">
            <v>22476.57</v>
          </cell>
          <cell r="B19">
            <v>25724.0275434</v>
          </cell>
        </row>
        <row r="20">
          <cell r="A20">
            <v>803057.31</v>
          </cell>
          <cell r="B20">
            <v>655065.82630428986</v>
          </cell>
        </row>
        <row r="21">
          <cell r="A21">
            <v>1110890.27</v>
          </cell>
          <cell r="B21">
            <v>1142036.2657393301</v>
          </cell>
        </row>
        <row r="22">
          <cell r="A22">
            <v>266113</v>
          </cell>
          <cell r="B22">
            <v>250109.83272953154</v>
          </cell>
        </row>
        <row r="23">
          <cell r="A23">
            <v>62356.36</v>
          </cell>
          <cell r="B23">
            <v>116089.98331189845</v>
          </cell>
        </row>
        <row r="24">
          <cell r="A24">
            <v>556882.41</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46058</v>
      </c>
      <c r="C6" s="10">
        <v>46057</v>
      </c>
      <c r="D6" s="11" t="s">
        <v>7</v>
      </c>
      <c r="E6" s="11" t="s">
        <v>8</v>
      </c>
      <c r="F6" s="11" t="s">
        <v>9</v>
      </c>
    </row>
    <row r="7" spans="1:6" ht="16.5" thickBot="1" x14ac:dyDescent="0.3">
      <c r="A7" s="12" t="s">
        <v>10</v>
      </c>
      <c r="B7" s="13">
        <v>1956549.4464824805</v>
      </c>
      <c r="C7" s="13">
        <v>1928259.9523593802</v>
      </c>
      <c r="D7" s="14">
        <v>28289.494123100303</v>
      </c>
      <c r="E7" s="14">
        <v>42601.866482480429</v>
      </c>
      <c r="F7" s="14">
        <v>159447.35443949047</v>
      </c>
    </row>
    <row r="8" spans="1:6" ht="15.75" x14ac:dyDescent="0.25">
      <c r="A8" s="15" t="s">
        <v>11</v>
      </c>
      <c r="B8" s="16">
        <v>3140863.2012655605</v>
      </c>
      <c r="C8" s="16">
        <v>3125052.07586997</v>
      </c>
      <c r="D8" s="17">
        <v>15811.125395590439</v>
      </c>
      <c r="E8" s="17">
        <v>77458.85126556037</v>
      </c>
      <c r="F8" s="17">
        <v>613966.39535832033</v>
      </c>
    </row>
    <row r="9" spans="1:6" ht="15.75" x14ac:dyDescent="0.25">
      <c r="A9" s="18" t="s">
        <v>12</v>
      </c>
      <c r="B9" s="19">
        <v>43415.69004139</v>
      </c>
      <c r="C9" s="19">
        <v>43452.831844029999</v>
      </c>
      <c r="D9" s="20">
        <v>-37.141802639998787</v>
      </c>
      <c r="E9" s="20">
        <v>426.83004138999968</v>
      </c>
      <c r="F9" s="20">
        <v>2311.0299608399946</v>
      </c>
    </row>
    <row r="10" spans="1:6" ht="15.75" x14ac:dyDescent="0.25">
      <c r="A10" s="15" t="s">
        <v>13</v>
      </c>
      <c r="B10" s="16">
        <v>-323063.75478307996</v>
      </c>
      <c r="C10" s="16">
        <v>-308992.12351059</v>
      </c>
      <c r="D10" s="17">
        <v>-14071.631272489962</v>
      </c>
      <c r="E10" s="17">
        <v>-47056.99478307995</v>
      </c>
      <c r="F10" s="17">
        <v>-247319.04091882994</v>
      </c>
    </row>
    <row r="11" spans="1:6" ht="15.75" x14ac:dyDescent="0.25">
      <c r="A11" s="18" t="s">
        <v>14</v>
      </c>
      <c r="B11" s="19">
        <v>338128.96619069995</v>
      </c>
      <c r="C11" s="19">
        <v>324057.33491820999</v>
      </c>
      <c r="D11" s="21">
        <v>14071.631272489962</v>
      </c>
      <c r="E11" s="21">
        <v>47056.986190699972</v>
      </c>
      <c r="F11" s="21">
        <v>247656.46701620994</v>
      </c>
    </row>
    <row r="12" spans="1:6" ht="15.75" x14ac:dyDescent="0.25">
      <c r="A12" s="22" t="s">
        <v>15</v>
      </c>
      <c r="B12" s="23">
        <v>-861250</v>
      </c>
      <c r="C12" s="23">
        <v>-887800</v>
      </c>
      <c r="D12" s="17">
        <v>26550</v>
      </c>
      <c r="E12" s="17">
        <v>12200</v>
      </c>
      <c r="F12" s="17">
        <v>-207200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-474550</v>
      </c>
      <c r="C17" s="19">
        <v>-474550</v>
      </c>
      <c r="D17" s="21">
        <v>0</v>
      </c>
      <c r="E17" s="21">
        <v>-52750</v>
      </c>
      <c r="F17" s="21">
        <v>-97100</v>
      </c>
    </row>
    <row r="18" spans="1:6" ht="15.75" x14ac:dyDescent="0.25">
      <c r="A18" s="24" t="s">
        <v>21</v>
      </c>
      <c r="B18" s="19">
        <v>-186700</v>
      </c>
      <c r="C18" s="19">
        <v>-213250</v>
      </c>
      <c r="D18" s="21">
        <v>26550</v>
      </c>
      <c r="E18" s="21">
        <v>89950</v>
      </c>
      <c r="F18" s="21">
        <v>89900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-25000</v>
      </c>
      <c r="F20" s="20">
        <v>-200000</v>
      </c>
    </row>
    <row r="21" spans="1:6" ht="16.5" thickBot="1" x14ac:dyDescent="0.3">
      <c r="A21" s="12" t="s">
        <v>24</v>
      </c>
      <c r="B21" s="25">
        <v>1956549.4524842803</v>
      </c>
      <c r="C21" s="25">
        <v>1928259.9583501101</v>
      </c>
      <c r="D21" s="14">
        <v>28289.494134170236</v>
      </c>
      <c r="E21" s="14">
        <v>42601.872484280262</v>
      </c>
      <c r="F21" s="14">
        <v>159447.36044066027</v>
      </c>
    </row>
    <row r="22" spans="1:6" ht="15.75" x14ac:dyDescent="0.25">
      <c r="A22" s="22" t="s">
        <v>25</v>
      </c>
      <c r="B22" s="16">
        <v>327286.17407699005</v>
      </c>
      <c r="C22" s="16">
        <v>318005.55679267005</v>
      </c>
      <c r="D22" s="26">
        <v>9280.6172843200038</v>
      </c>
      <c r="E22" s="26">
        <v>-1183.1859230099362</v>
      </c>
      <c r="F22" s="26">
        <v>-38913.641964439943</v>
      </c>
    </row>
    <row r="23" spans="1:6" ht="15.75" x14ac:dyDescent="0.25">
      <c r="A23" s="22" t="s">
        <v>26</v>
      </c>
      <c r="B23" s="16">
        <v>770482.48107899993</v>
      </c>
      <c r="C23" s="16">
        <v>769273.733029</v>
      </c>
      <c r="D23" s="26">
        <v>1208.7480499999365</v>
      </c>
      <c r="E23" s="26">
        <v>10538.151078999974</v>
      </c>
      <c r="F23" s="26">
        <v>20370.058924499899</v>
      </c>
    </row>
    <row r="24" spans="1:6" ht="15.75" x14ac:dyDescent="0.25">
      <c r="A24" s="22" t="s">
        <v>27</v>
      </c>
      <c r="B24" s="16">
        <v>24509.708389849999</v>
      </c>
      <c r="C24" s="16">
        <v>23873.575679369998</v>
      </c>
      <c r="D24" s="26">
        <v>636.13271048000024</v>
      </c>
      <c r="E24" s="26">
        <v>2033.1383898499989</v>
      </c>
      <c r="F24" s="26">
        <v>-1214.3191535500009</v>
      </c>
    </row>
    <row r="25" spans="1:6" ht="16.5" thickBot="1" x14ac:dyDescent="0.3">
      <c r="A25" s="22" t="s">
        <v>28</v>
      </c>
      <c r="B25" s="16">
        <v>834271.0889384402</v>
      </c>
      <c r="C25" s="16">
        <v>817107.09284907021</v>
      </c>
      <c r="D25" s="27">
        <v>17163.99608936999</v>
      </c>
      <c r="E25" s="27">
        <v>31213.77893844014</v>
      </c>
      <c r="F25" s="27">
        <v>179205.26263415033</v>
      </c>
    </row>
    <row r="26" spans="1:6" ht="16.5" thickBot="1" x14ac:dyDescent="0.3">
      <c r="A26" s="12" t="s">
        <v>29</v>
      </c>
      <c r="B26" s="25">
        <v>1122278.3635458401</v>
      </c>
      <c r="C26" s="25">
        <v>1111152.8655010399</v>
      </c>
      <c r="D26" s="14">
        <v>11125.498044800246</v>
      </c>
      <c r="E26" s="14">
        <v>11388.093545840122</v>
      </c>
      <c r="F26" s="14">
        <v>-19757.90219348995</v>
      </c>
    </row>
    <row r="27" spans="1:6" ht="16.5" thickBot="1" x14ac:dyDescent="0.3">
      <c r="A27" s="28" t="s">
        <v>30</v>
      </c>
      <c r="B27" s="29">
        <v>268253</v>
      </c>
      <c r="C27" s="29">
        <v>268253</v>
      </c>
      <c r="D27" s="30">
        <v>0</v>
      </c>
      <c r="E27" s="30">
        <v>2140</v>
      </c>
      <c r="F27" s="30">
        <v>18143.167270468461</v>
      </c>
    </row>
    <row r="28" spans="1:6" ht="16.5" thickBot="1" x14ac:dyDescent="0.3">
      <c r="A28" s="28" t="s">
        <v>31</v>
      </c>
      <c r="B28" s="29">
        <v>59033.17407699005</v>
      </c>
      <c r="C28" s="29">
        <v>49752.556792670046</v>
      </c>
      <c r="D28" s="14">
        <v>9280.6172843200038</v>
      </c>
      <c r="E28" s="14">
        <v>-3323.1859230099508</v>
      </c>
      <c r="F28" s="14">
        <v>-57056.809234908404</v>
      </c>
    </row>
    <row r="29" spans="1:6" ht="16.5" thickBot="1" x14ac:dyDescent="0.3">
      <c r="A29" s="31" t="s">
        <v>32</v>
      </c>
      <c r="B29" s="29">
        <v>586416.08041693992</v>
      </c>
      <c r="C29" s="29">
        <v>571904.10321610002</v>
      </c>
      <c r="D29" s="14">
        <v>14511.977200839901</v>
      </c>
      <c r="E29" s="14">
        <v>29533.670416939887</v>
      </c>
      <c r="F29" s="14">
        <v>187092.2866042399</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C13" sqref="C13"/>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Magh 22, 2082(February 05, 2026)</v>
      </c>
    </row>
    <row r="4" spans="1:6" ht="15.75" x14ac:dyDescent="0.25">
      <c r="A4" s="15" t="s">
        <v>36</v>
      </c>
    </row>
    <row r="5" spans="1:6" ht="49.5" customHeight="1" thickBot="1" x14ac:dyDescent="0.3">
      <c r="A5" s="38" t="s">
        <v>37</v>
      </c>
      <c r="B5" s="39" t="s">
        <v>5</v>
      </c>
      <c r="C5" s="39" t="s">
        <v>38</v>
      </c>
    </row>
    <row r="6" spans="1:6" ht="16.5" thickBot="1" x14ac:dyDescent="0.3">
      <c r="A6" s="15" t="s">
        <v>39</v>
      </c>
      <c r="B6" s="10">
        <v>46057</v>
      </c>
      <c r="C6" s="10">
        <v>46056</v>
      </c>
    </row>
    <row r="7" spans="1:6" ht="63.75" thickBot="1" x14ac:dyDescent="0.3">
      <c r="A7" s="38" t="s">
        <v>40</v>
      </c>
      <c r="B7" s="13">
        <v>1928259.9523593802</v>
      </c>
      <c r="C7" s="13">
        <v>1987340.0132710901</v>
      </c>
      <c r="D7" s="40">
        <f t="shared" ref="D7:D12" si="0">B7-C7</f>
        <v>-59080.060911709908</v>
      </c>
      <c r="E7" s="40">
        <f>B7-[1]Sheet1!A2</f>
        <v>14312.372359380126</v>
      </c>
      <c r="F7" s="40">
        <f>B7-[1]Sheet1!B2</f>
        <v>131157.86031639017</v>
      </c>
    </row>
    <row r="8" spans="1:6" ht="15.75" x14ac:dyDescent="0.25">
      <c r="A8" s="15" t="s">
        <v>41</v>
      </c>
      <c r="B8" s="16">
        <v>3125052.07586997</v>
      </c>
      <c r="C8" s="16">
        <v>3171362.50987102</v>
      </c>
      <c r="D8" s="40">
        <f t="shared" si="0"/>
        <v>-46310.434001049958</v>
      </c>
      <c r="E8" s="40">
        <f>B8-[1]Sheet1!A3</f>
        <v>61647.72586996993</v>
      </c>
      <c r="F8" s="40">
        <f>B8-[1]Sheet1!A2</f>
        <v>1211104.4958699699</v>
      </c>
    </row>
    <row r="9" spans="1:6" ht="15.75" x14ac:dyDescent="0.25">
      <c r="A9" s="38" t="s">
        <v>42</v>
      </c>
      <c r="B9" s="19">
        <v>43452.831844029999</v>
      </c>
      <c r="C9" s="19">
        <v>44186.928649149995</v>
      </c>
      <c r="D9" s="36">
        <f t="shared" si="0"/>
        <v>-734.09680511999613</v>
      </c>
      <c r="E9" s="36">
        <f>B9-[1]Sheet1!A4</f>
        <v>463.97184402999846</v>
      </c>
      <c r="F9" s="36">
        <f>B9-[1]Sheet1!B4</f>
        <v>2348.1717634799934</v>
      </c>
    </row>
    <row r="10" spans="1:6" ht="15.75" x14ac:dyDescent="0.25">
      <c r="A10" s="15" t="s">
        <v>43</v>
      </c>
      <c r="B10" s="16">
        <v>-308992.12351059</v>
      </c>
      <c r="C10" s="16">
        <v>-306222.49659992999</v>
      </c>
      <c r="D10" s="36">
        <f t="shared" si="0"/>
        <v>-2769.6269106600084</v>
      </c>
      <c r="E10" s="36">
        <f>B10-[1]Sheet1!A5</f>
        <v>-32985.363510589988</v>
      </c>
      <c r="F10" s="36">
        <f>B10-[1]Sheet1!B5</f>
        <v>-233247.40964633998</v>
      </c>
    </row>
    <row r="11" spans="1:6" ht="31.5" x14ac:dyDescent="0.25">
      <c r="A11" s="38" t="s">
        <v>44</v>
      </c>
      <c r="B11" s="19">
        <v>324057.33491820999</v>
      </c>
      <c r="C11" s="19">
        <v>321287.70800754998</v>
      </c>
      <c r="D11" s="36">
        <f t="shared" si="0"/>
        <v>2769.6269106600084</v>
      </c>
      <c r="E11" s="36">
        <f>B11-[1]Sheet1!A6</f>
        <v>32985.354918210011</v>
      </c>
      <c r="F11" s="36">
        <f>B11-[1]Sheet1!B6</f>
        <v>233584.83574371997</v>
      </c>
    </row>
    <row r="12" spans="1:6" ht="15.75" x14ac:dyDescent="0.25">
      <c r="A12" s="15" t="s">
        <v>45</v>
      </c>
      <c r="B12" s="23">
        <v>-887800</v>
      </c>
      <c r="C12" s="23">
        <v>-877800</v>
      </c>
      <c r="D12" s="36">
        <f t="shared" si="0"/>
        <v>-10000</v>
      </c>
      <c r="E12" s="36">
        <f>B12-[1]Sheet1!A7</f>
        <v>-14350</v>
      </c>
      <c r="F12" s="36">
        <f>B12-[1]Sheet1!B7</f>
        <v>-233750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-474550</v>
      </c>
      <c r="C17" s="19">
        <v>-464550</v>
      </c>
      <c r="D17" s="36">
        <f>B17-C17</f>
        <v>-10000</v>
      </c>
      <c r="E17" s="36">
        <f>B17-[1]Sheet1!A12</f>
        <v>-52750</v>
      </c>
      <c r="F17" s="36">
        <f>B17-[1]Sheet1!B12</f>
        <v>-97100</v>
      </c>
    </row>
    <row r="18" spans="1:6" ht="15.75" x14ac:dyDescent="0.25">
      <c r="A18" s="24" t="s">
        <v>21</v>
      </c>
      <c r="B18" s="19">
        <v>-213250</v>
      </c>
      <c r="C18" s="19">
        <v>-213250</v>
      </c>
      <c r="D18" s="36">
        <f>B18-C18</f>
        <v>0</v>
      </c>
      <c r="E18" s="36">
        <f>B18-[1]Sheet1!A13</f>
        <v>63400</v>
      </c>
      <c r="F18" s="36">
        <f>B18-[1]Sheet1!B13</f>
        <v>63350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1928259.9583501101</v>
      </c>
      <c r="C21" s="25">
        <v>1987340.0193447699</v>
      </c>
      <c r="D21" s="40">
        <f t="shared" ref="D21:D29" si="1">B21-C21</f>
        <v>-59080.060994659783</v>
      </c>
      <c r="E21" s="36">
        <f>B21-[1]Sheet1!A16</f>
        <v>14312.378350110026</v>
      </c>
      <c r="F21" s="36">
        <f>B21-[1]Sheet1!B16</f>
        <v>131157.86630649003</v>
      </c>
    </row>
    <row r="22" spans="1:6" ht="31.5" x14ac:dyDescent="0.25">
      <c r="A22" s="38" t="s">
        <v>46</v>
      </c>
      <c r="B22" s="16">
        <v>318005.55679267005</v>
      </c>
      <c r="C22" s="16">
        <v>332002.90110664</v>
      </c>
      <c r="D22" s="36">
        <f t="shared" si="1"/>
        <v>-13997.344313969952</v>
      </c>
      <c r="E22" s="36">
        <f>B22-[1]Sheet1!A17</f>
        <v>-10463.80320732994</v>
      </c>
      <c r="F22" s="36">
        <f>B22-[1]Sheet1!B17</f>
        <v>-48194.259248759947</v>
      </c>
    </row>
    <row r="23" spans="1:6" ht="15.75" x14ac:dyDescent="0.25">
      <c r="A23" s="15" t="s">
        <v>32</v>
      </c>
      <c r="B23" s="16">
        <v>769273.733029</v>
      </c>
      <c r="C23" s="16">
        <v>768705.436858</v>
      </c>
      <c r="D23" s="36">
        <f t="shared" si="1"/>
        <v>568.2961709999945</v>
      </c>
      <c r="E23" s="36">
        <f>B23-[1]Sheet1!A18</f>
        <v>9329.4030290000373</v>
      </c>
      <c r="F23" s="36">
        <f>B23-[1]Sheet1!B18</f>
        <v>19161.310874499963</v>
      </c>
    </row>
    <row r="24" spans="1:6" ht="31.5" x14ac:dyDescent="0.25">
      <c r="A24" s="38" t="s">
        <v>47</v>
      </c>
      <c r="B24" s="16">
        <v>23873.575679369998</v>
      </c>
      <c r="C24" s="16">
        <v>24060.425650589998</v>
      </c>
      <c r="D24" s="36">
        <f t="shared" si="1"/>
        <v>-186.84997121999913</v>
      </c>
      <c r="E24" s="36">
        <f>B24-[1]Sheet1!A19</f>
        <v>1397.0056793699987</v>
      </c>
      <c r="F24" s="36">
        <f>B24-[1]Sheet1!B19</f>
        <v>-1850.4518640300012</v>
      </c>
    </row>
    <row r="25" spans="1:6" ht="45" x14ac:dyDescent="0.25">
      <c r="A25" s="41" t="s">
        <v>48</v>
      </c>
      <c r="B25" s="16">
        <v>817107.09284907021</v>
      </c>
      <c r="C25" s="16">
        <v>862571.2557295399</v>
      </c>
      <c r="D25" s="36">
        <f t="shared" si="1"/>
        <v>-45464.162880469696</v>
      </c>
      <c r="E25" s="36">
        <f>B25-[1]Sheet1!A20</f>
        <v>14049.78284907015</v>
      </c>
      <c r="F25" s="36">
        <f>B25-[1]Sheet1!B20</f>
        <v>162041.26654478034</v>
      </c>
    </row>
    <row r="26" spans="1:6" ht="16.5" hidden="1" thickBot="1" x14ac:dyDescent="0.3">
      <c r="B26" s="25">
        <v>1111152.8655010399</v>
      </c>
      <c r="C26" s="25">
        <v>1124768.7636152301</v>
      </c>
      <c r="D26" s="36">
        <f t="shared" si="1"/>
        <v>-13615.898114190204</v>
      </c>
      <c r="E26" s="36">
        <f>B26-[1]Sheet1!A21</f>
        <v>262.59550103987567</v>
      </c>
      <c r="F26" s="36">
        <f>B26-[1]Sheet1!B21</f>
        <v>-30883.400238290196</v>
      </c>
    </row>
    <row r="27" spans="1:6" ht="16.5" hidden="1" thickBot="1" x14ac:dyDescent="0.3">
      <c r="B27" s="29">
        <v>268253</v>
      </c>
      <c r="C27" s="29">
        <v>268253</v>
      </c>
      <c r="D27" s="36">
        <f t="shared" si="1"/>
        <v>0</v>
      </c>
      <c r="E27" s="36">
        <f>B27-[1]Sheet1!A22</f>
        <v>2140</v>
      </c>
      <c r="F27" s="36">
        <f>B27-[1]Sheet1!B22</f>
        <v>18143.167270468461</v>
      </c>
    </row>
    <row r="28" spans="1:6" ht="16.5" hidden="1" thickBot="1" x14ac:dyDescent="0.3">
      <c r="B28" s="29">
        <v>49752.556792670046</v>
      </c>
      <c r="C28" s="29">
        <v>63749.901106639998</v>
      </c>
      <c r="D28" s="40">
        <f t="shared" si="1"/>
        <v>-13997.344313969952</v>
      </c>
      <c r="E28" s="36">
        <f>B28-[1]Sheet1!A23</f>
        <v>-12603.803207329955</v>
      </c>
      <c r="F28" s="40">
        <f>B28-[1]Sheet1!B23</f>
        <v>-66337.426519228407</v>
      </c>
    </row>
    <row r="29" spans="1:6" ht="16.5" hidden="1" thickBot="1" x14ac:dyDescent="0.3">
      <c r="B29" s="29">
        <v>571904.10321610002</v>
      </c>
      <c r="C29" s="29">
        <v>617501.86103280995</v>
      </c>
      <c r="D29" s="40">
        <f t="shared" si="1"/>
        <v>-45597.757816709927</v>
      </c>
      <c r="E29" s="40">
        <f>B29-[1]Sheet1!A24</f>
        <v>15021.693216099986</v>
      </c>
      <c r="F29" s="36">
        <f>B29-[1]Sheet1!B24</f>
        <v>172580.3094034</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2026-02-06T05:01:44Z</dcterms:created>
  <dcterms:modified xsi:type="dcterms:W3CDTF">2026-02-06T05:02:45Z</dcterms:modified>
</cp:coreProperties>
</file>