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7. Balance Sheet Magh\"/>
    </mc:Choice>
  </mc:AlternateContent>
  <xr:revisionPtr revIDLastSave="0" documentId="13_ncr:1_{45E84613-FAE4-4E20-885C-932C74AAA398}" xr6:coauthVersionLast="36" xr6:coauthVersionMax="36" xr10:uidLastSave="{00000000-0000-0000-0000-000000000000}"/>
  <bookViews>
    <workbookView xWindow="0" yWindow="0" windowWidth="24000" windowHeight="9525" xr2:uid="{47BE3B8D-81C1-4774-8720-51FD49B2716A}"/>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<sst xmlns="http://schemas.openxmlformats.org/spreadsheetml/2006/main" count="62" uniqueCount="50">
  <si>
    <t>NEPAL RASTRA BANK</t>
  </si>
  <si>
    <t>Central Bank Survey and Liquidity Position</t>
  </si>
  <si>
    <t>(In Rs. Million)</t>
  </si>
  <si>
    <t>Date (BS/AD)</t>
  </si>
  <si>
    <t>Magh 28, 2082</t>
  </si>
  <si>
    <t>Magh 27,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</si>
  <si>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</si>
  <si>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</si>
  <si>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</si>
  <si>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</si>
  <si>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</si>
  <si>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</si>
  <si>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</si>
  <si>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</si>
  <si>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</si>
  <si>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</si>
  <si>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</si>
  <si>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</si>
  <si>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</si>
  <si>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</si>
  <si>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</si>
  <si>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</si>
  <si>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</si>
  <si>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</si>
  <si>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</si>
  <si>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</si>
  <si>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</si>
  <si>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</si>
  <si>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</si>
  <si>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</si>
  <si>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</si>
  <si>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</si>
  <si>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</si>
  <si>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</si>
  <si>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</si>
  <si>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</si>
  <si>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</si>
  <si>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</si>
  <si>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Magh 21, 2082</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</si>
  <si>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</si>
  <si>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</si>
  <si>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</si>
  <si>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</si>
  <si>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</si>
  <si>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</si>
  <si>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</si>
  <si>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</si>
  <si>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</si>
  <si>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</si>
  <si>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Magh 28, 2082(February 11,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</si>
</sst>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xr:uid="{C45E84F4-F6D3-4CB7-8F02-53096E646B41}"/>
    <cellStyle name="Currency 2" xfId="4" xr:uid="{1C8CFF46-FC2C-4632-AF7D-22BDBB44E4EE}"/>
    <cellStyle name="Normal" xfId="0" builtinId="0"/>
    <cellStyle name="Normal 2" xfId="2" xr:uid="{0359CD08-E1F0-4004-8B87-8BAE25923273}"/>
    <cellStyle name="Normal 29 3 2" xfId="3" xr:uid="{3BA5CA81-9D78-4FBB-8F02-642E847A78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E1C50A0B-0E7D-43D6-B533-1E5F8D3CEDBC}"/>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1913947.58</v>
          </cell>
          <cell r="B2">
            <v>1797102.09204299</v>
          </cell>
        </row>
        <row r="3">
          <cell r="A3">
            <v>3063404.35</v>
          </cell>
        </row>
        <row r="4">
          <cell r="A4">
            <v>42988.86</v>
          </cell>
          <cell r="B4">
            <v>41104.660080550006</v>
          </cell>
        </row>
        <row r="5">
          <cell r="A5">
            <v>-276006.76</v>
          </cell>
          <cell r="B5">
            <v>-75744.713864250021</v>
          </cell>
        </row>
        <row r="6">
          <cell r="A6">
            <v>291071.98</v>
          </cell>
          <cell r="B6">
            <v>90472.499174490018</v>
          </cell>
        </row>
        <row r="7">
          <cell r="A7">
            <v>-873450</v>
          </cell>
          <cell r="B7">
            <v>-654050</v>
          </cell>
        </row>
        <row r="12">
          <cell r="A12">
            <v>-421800</v>
          </cell>
          <cell r="B12">
            <v>-377450</v>
          </cell>
        </row>
        <row r="13">
          <cell r="A13">
            <v>-276650</v>
          </cell>
          <cell r="B13">
            <v>-276600</v>
          </cell>
        </row>
        <row r="16">
          <cell r="A16">
            <v>1913947.58</v>
          </cell>
          <cell r="B16">
            <v>1797102.0920436201</v>
          </cell>
        </row>
        <row r="17">
          <cell r="A17">
            <v>328469.36</v>
          </cell>
          <cell r="B17">
            <v>366199.81604142999</v>
          </cell>
        </row>
        <row r="18">
          <cell r="A18">
            <v>759944.33</v>
          </cell>
          <cell r="B18">
            <v>750112.42215450003</v>
          </cell>
        </row>
        <row r="19">
          <cell r="A19">
            <v>22476.57</v>
          </cell>
          <cell r="B19">
            <v>25724.0275434</v>
          </cell>
        </row>
        <row r="20">
          <cell r="A20">
            <v>803057.31</v>
          </cell>
          <cell r="B20">
            <v>655065.82630428986</v>
          </cell>
        </row>
        <row r="21">
          <cell r="A21">
            <v>1110890.27</v>
          </cell>
          <cell r="B21">
            <v>1142036.2657393301</v>
          </cell>
        </row>
        <row r="22">
          <cell r="A22">
            <v>266113</v>
          </cell>
          <cell r="B22">
            <v>250109.83272953154</v>
          </cell>
        </row>
        <row r="23">
          <cell r="A23">
            <v>62356.36</v>
          </cell>
          <cell r="B23">
            <v>116089.98331189845</v>
          </cell>
        </row>
        <row r="24">
          <cell r="A24">
            <v>556882.41</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AA34C-F2D2-4882-B36E-E7308B3AEA02}">
  <dimension ref="A1:F40"/>
  <sheetViews>
    <sheetView tabSelected="1" workbookViewId="0">
      <selection activeCell="A2" sqref="A2:F2"/>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49</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46064</v>
      </c>
      <c r="C6" s="10">
        <v>46063</v>
      </c>
      <c r="D6" s="11" t="s">
        <v>7</v>
      </c>
      <c r="E6" s="11" t="s">
        <v>8</v>
      </c>
      <c r="F6" s="11" t="s">
        <v>9</v>
      </c>
    </row>
    <row r="7" spans="1:6" ht="16.5" thickBot="1" x14ac:dyDescent="0.3">
      <c r="A7" s="12" t="s">
        <v>10</v>
      </c>
      <c r="B7" s="13">
        <v>1971283.46</v>
      </c>
      <c r="C7" s="13">
        <v>1967777.45</v>
      </c>
      <c r="D7" s="14">
        <v>3506.0100000000093</v>
      </c>
      <c r="E7" s="14">
        <v>57335.879999999888</v>
      </c>
      <c r="F7" s="14">
        <v>174181.36795700993</v>
      </c>
    </row>
    <row r="8" spans="1:6" ht="15.75" x14ac:dyDescent="0.25">
      <c r="A8" s="15" t="s">
        <v>11</v>
      </c>
      <c r="B8" s="16">
        <v>3155405.49</v>
      </c>
      <c r="C8" s="16">
        <v>3150406.2</v>
      </c>
      <c r="D8" s="17">
        <v>4999.2900000000373</v>
      </c>
      <c r="E8" s="17">
        <v>92001.14000000013</v>
      </c>
      <c r="F8" s="17">
        <v>628508.68409276009</v>
      </c>
    </row>
    <row r="9" spans="1:6" ht="15.75" x14ac:dyDescent="0.25">
      <c r="A9" s="18" t="s">
        <v>12</v>
      </c>
      <c r="B9" s="19">
        <v>43579.59</v>
      </c>
      <c r="C9" s="19">
        <v>43535.89</v>
      </c>
      <c r="D9" s="20">
        <v>43.69999999999709</v>
      </c>
      <c r="E9" s="20">
        <v>590.72999999999593</v>
      </c>
      <c r="F9" s="20">
        <v>2474.9299194499908</v>
      </c>
    </row>
    <row r="10" spans="1:6" ht="15.75" x14ac:dyDescent="0.25">
      <c r="A10" s="15" t="s">
        <v>13</v>
      </c>
      <c r="B10" s="16">
        <v>-327822.02</v>
      </c>
      <c r="C10" s="16">
        <v>-335578.75</v>
      </c>
      <c r="D10" s="17">
        <v>7756.7299999999814</v>
      </c>
      <c r="E10" s="17">
        <v>-51815.260000000009</v>
      </c>
      <c r="F10" s="17">
        <v>-252077.30613575</v>
      </c>
    </row>
    <row r="11" spans="1:6" ht="15.75" x14ac:dyDescent="0.25">
      <c r="A11" s="18" t="s">
        <v>14</v>
      </c>
      <c r="B11" s="19">
        <v>342887.23</v>
      </c>
      <c r="C11" s="19">
        <v>350643.96</v>
      </c>
      <c r="D11" s="21">
        <v>-7756.7300000000396</v>
      </c>
      <c r="E11" s="21">
        <v>51815.25</v>
      </c>
      <c r="F11" s="21">
        <v>252414.73082550996</v>
      </c>
    </row>
    <row r="12" spans="1:6" ht="15.75" x14ac:dyDescent="0.25">
      <c r="A12" s="22" t="s">
        <v>15</v>
      </c>
      <c r="B12" s="23">
        <v>-856300</v>
      </c>
      <c r="C12" s="23">
        <v>-847050</v>
      </c>
      <c r="D12" s="17">
        <v>-9250</v>
      </c>
      <c r="E12" s="17">
        <v>17150</v>
      </c>
      <c r="F12" s="17">
        <v>-202250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-483800</v>
      </c>
      <c r="C17" s="19">
        <v>-474550</v>
      </c>
      <c r="D17" s="21">
        <v>-9250</v>
      </c>
      <c r="E17" s="21">
        <v>-62000</v>
      </c>
      <c r="F17" s="21">
        <v>-106350</v>
      </c>
    </row>
    <row r="18" spans="1:6" ht="15.75" x14ac:dyDescent="0.25">
      <c r="A18" s="24" t="s">
        <v>21</v>
      </c>
      <c r="B18" s="19">
        <v>-172500</v>
      </c>
      <c r="C18" s="19">
        <v>-172500</v>
      </c>
      <c r="D18" s="21">
        <v>0</v>
      </c>
      <c r="E18" s="21">
        <v>104150</v>
      </c>
      <c r="F18" s="21">
        <v>104100</v>
      </c>
    </row>
    <row r="19" spans="1:6" ht="15.75" x14ac:dyDescent="0.25">
      <c r="A19" s="24" t="s">
        <v>22</v>
      </c>
      <c r="B19" s="19">
        <v>0</v>
      </c>
      <c r="C19" s="19">
        <v>0</v>
      </c>
      <c r="D19" s="20">
        <v>0</v>
      </c>
      <c r="E19" s="20">
        <v>0</v>
      </c>
      <c r="F19" s="20">
        <v>0</v>
      </c>
    </row>
    <row r="20" spans="1:6" ht="16.5" thickBot="1" x14ac:dyDescent="0.3">
      <c r="A20" s="24" t="s">
        <v>23</v>
      </c>
      <c r="B20" s="19">
        <v>-200000</v>
      </c>
      <c r="C20" s="19">
        <v>-200000</v>
      </c>
      <c r="D20" s="20">
        <v>0</v>
      </c>
      <c r="E20" s="20">
        <v>-25000</v>
      </c>
      <c r="F20" s="20">
        <v>-200000</v>
      </c>
    </row>
    <row r="21" spans="1:6" ht="16.5" thickBot="1" x14ac:dyDescent="0.3">
      <c r="A21" s="12" t="s">
        <v>24</v>
      </c>
      <c r="B21" s="25">
        <v>1971283.47</v>
      </c>
      <c r="C21" s="25">
        <v>1967777.46</v>
      </c>
      <c r="D21" s="14">
        <v>3506.0100000000093</v>
      </c>
      <c r="E21" s="14">
        <v>57335.889999999898</v>
      </c>
      <c r="F21" s="14">
        <v>174181.3779563799</v>
      </c>
    </row>
    <row r="22" spans="1:6" ht="15.75" x14ac:dyDescent="0.25">
      <c r="A22" s="22" t="s">
        <v>25</v>
      </c>
      <c r="B22" s="16">
        <v>322129.64</v>
      </c>
      <c r="C22" s="16">
        <v>324595.90000000002</v>
      </c>
      <c r="D22" s="26">
        <v>-2466.2600000000093</v>
      </c>
      <c r="E22" s="26">
        <v>-6339.7199999999721</v>
      </c>
      <c r="F22" s="26">
        <v>-44070.176041429979</v>
      </c>
    </row>
    <row r="23" spans="1:6" ht="15.75" x14ac:dyDescent="0.25">
      <c r="A23" s="22" t="s">
        <v>26</v>
      </c>
      <c r="B23" s="16">
        <v>775658.17</v>
      </c>
      <c r="C23" s="16">
        <v>774957.73</v>
      </c>
      <c r="D23" s="26">
        <v>700.44000000006054</v>
      </c>
      <c r="E23" s="26">
        <v>15713.840000000084</v>
      </c>
      <c r="F23" s="26">
        <v>25545.747845500009</v>
      </c>
    </row>
    <row r="24" spans="1:6" ht="15.75" x14ac:dyDescent="0.25">
      <c r="A24" s="22" t="s">
        <v>27</v>
      </c>
      <c r="B24" s="16">
        <v>25166.45</v>
      </c>
      <c r="C24" s="16">
        <v>23532.18</v>
      </c>
      <c r="D24" s="26">
        <v>1634.2700000000004</v>
      </c>
      <c r="E24" s="26">
        <v>2689.880000000001</v>
      </c>
      <c r="F24" s="26">
        <v>-557.57754339999883</v>
      </c>
    </row>
    <row r="25" spans="1:6" ht="16.5" thickBot="1" x14ac:dyDescent="0.3">
      <c r="A25" s="22" t="s">
        <v>28</v>
      </c>
      <c r="B25" s="16">
        <v>848329.22</v>
      </c>
      <c r="C25" s="16">
        <v>844691.64</v>
      </c>
      <c r="D25" s="27">
        <v>3637.5799999999581</v>
      </c>
      <c r="E25" s="27">
        <v>45271.909999999916</v>
      </c>
      <c r="F25" s="27">
        <v>193263.39369571011</v>
      </c>
    </row>
    <row r="26" spans="1:6" ht="16.5" thickBot="1" x14ac:dyDescent="0.3">
      <c r="A26" s="12" t="s">
        <v>29</v>
      </c>
      <c r="B26" s="25">
        <v>1122954.25</v>
      </c>
      <c r="C26" s="25">
        <v>1123085.82</v>
      </c>
      <c r="D26" s="14">
        <v>-131.57000000006519</v>
      </c>
      <c r="E26" s="14">
        <v>12063.979999999981</v>
      </c>
      <c r="F26" s="14">
        <v>-19082.015739330091</v>
      </c>
    </row>
    <row r="27" spans="1:6" ht="16.5" thickBot="1" x14ac:dyDescent="0.3">
      <c r="A27" s="28" t="s">
        <v>30</v>
      </c>
      <c r="B27" s="29">
        <v>268277</v>
      </c>
      <c r="C27" s="29">
        <v>268277</v>
      </c>
      <c r="D27" s="30">
        <v>0</v>
      </c>
      <c r="E27" s="30">
        <v>2164</v>
      </c>
      <c r="F27" s="30">
        <v>18167.167270468461</v>
      </c>
    </row>
    <row r="28" spans="1:6" ht="16.5" thickBot="1" x14ac:dyDescent="0.3">
      <c r="A28" s="28" t="s">
        <v>31</v>
      </c>
      <c r="B28" s="29">
        <v>53852.639999999999</v>
      </c>
      <c r="C28" s="29">
        <v>56318.9</v>
      </c>
      <c r="D28" s="14">
        <v>-2466.260000000002</v>
      </c>
      <c r="E28" s="14">
        <v>-8503.7200000000012</v>
      </c>
      <c r="F28" s="14">
        <v>-62237.343311898454</v>
      </c>
    </row>
    <row r="29" spans="1:6" ht="16.5" thickBot="1" x14ac:dyDescent="0.3">
      <c r="A29" s="31" t="s">
        <v>32</v>
      </c>
      <c r="B29" s="29">
        <v>596349.25759546994</v>
      </c>
      <c r="C29" s="29">
        <v>596349.26</v>
      </c>
      <c r="D29" s="14">
        <v>-2.4045300669968128E-3</v>
      </c>
      <c r="E29" s="14">
        <v>39466.84759546991</v>
      </c>
      <c r="F29" s="14">
        <v>197025.46378276992</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5E41C-1DD0-41EB-8172-A821046A5755}">
  <dimension ref="A1:F34"/>
  <sheetViews>
    <sheetView workbookViewId="0">
      <selection activeCell="C20" sqref="C20"/>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34</v>
      </c>
    </row>
    <row r="2" spans="1:6" ht="15.75" x14ac:dyDescent="0.25">
      <c r="A2" s="15" t="s">
        <v>35</v>
      </c>
    </row>
    <row r="3" spans="1:6" ht="39.75" customHeight="1" x14ac:dyDescent="0.25">
      <c r="A3" s="37" t="str">
        <f>CBP_LP!A3</f>
        <v>Magh 28, 2082(February 11, 2026)</v>
      </c>
    </row>
    <row r="4" spans="1:6" ht="15.75" x14ac:dyDescent="0.25">
      <c r="A4" s="15" t="s">
        <v>36</v>
      </c>
    </row>
    <row r="5" spans="1:6" ht="49.5" customHeight="1" thickBot="1" x14ac:dyDescent="0.3">
      <c r="A5" s="38" t="s">
        <v>37</v>
      </c>
      <c r="B5" s="39" t="s">
        <v>5</v>
      </c>
      <c r="C5" s="39" t="s">
        <v>38</v>
      </c>
    </row>
    <row r="6" spans="1:6" ht="16.5" thickBot="1" x14ac:dyDescent="0.3">
      <c r="A6" s="15" t="s">
        <v>39</v>
      </c>
      <c r="B6" s="10">
        <v>46063</v>
      </c>
      <c r="C6" s="10">
        <v>46057</v>
      </c>
    </row>
    <row r="7" spans="1:6" ht="63.75" thickBot="1" x14ac:dyDescent="0.3">
      <c r="A7" s="38" t="s">
        <v>40</v>
      </c>
      <c r="B7" s="13">
        <v>1967777.4538359498</v>
      </c>
      <c r="C7" s="13">
        <v>1928259.9523593802</v>
      </c>
      <c r="D7" s="40">
        <f t="shared" ref="D7:D12" si="0">B7-C7</f>
        <v>39517.501476569567</v>
      </c>
      <c r="E7" s="40">
        <f>B7-[1]Sheet1!A2</f>
        <v>53829.873835949693</v>
      </c>
      <c r="F7" s="40">
        <f>B7-[1]Sheet1!B2</f>
        <v>170675.36179295974</v>
      </c>
    </row>
    <row r="8" spans="1:6" ht="15.75" x14ac:dyDescent="0.25">
      <c r="A8" s="15" t="s">
        <v>41</v>
      </c>
      <c r="B8" s="16">
        <v>3150406.2044953499</v>
      </c>
      <c r="C8" s="16">
        <v>3125052.07586997</v>
      </c>
      <c r="D8" s="40">
        <f t="shared" si="0"/>
        <v>25354.128625379875</v>
      </c>
      <c r="E8" s="40">
        <f>B8-[1]Sheet1!A3</f>
        <v>87001.854495349806</v>
      </c>
      <c r="F8" s="40">
        <f>B8-[1]Sheet1!A2</f>
        <v>1236458.6244953498</v>
      </c>
    </row>
    <row r="9" spans="1:6" ht="15.75" x14ac:dyDescent="0.25">
      <c r="A9" s="38" t="s">
        <v>42</v>
      </c>
      <c r="B9" s="19">
        <v>43535.894491990002</v>
      </c>
      <c r="C9" s="19">
        <v>43452.831844029999</v>
      </c>
      <c r="D9" s="36">
        <f t="shared" si="0"/>
        <v>83.062647960003233</v>
      </c>
      <c r="E9" s="36">
        <f>B9-[1]Sheet1!A4</f>
        <v>547.0344919900017</v>
      </c>
      <c r="F9" s="36">
        <f>B9-[1]Sheet1!B4</f>
        <v>2431.2344114399966</v>
      </c>
    </row>
    <row r="10" spans="1:6" ht="15.75" x14ac:dyDescent="0.25">
      <c r="A10" s="15" t="s">
        <v>43</v>
      </c>
      <c r="B10" s="16">
        <v>-335578.75065940002</v>
      </c>
      <c r="C10" s="16">
        <v>-308992.12351059</v>
      </c>
      <c r="D10" s="36">
        <f t="shared" si="0"/>
        <v>-26586.627148810017</v>
      </c>
      <c r="E10" s="36">
        <f>B10-[1]Sheet1!A5</f>
        <v>-59571.990659400006</v>
      </c>
      <c r="F10" s="36">
        <f>B10-[1]Sheet1!B5</f>
        <v>-259834.03679514999</v>
      </c>
    </row>
    <row r="11" spans="1:6" ht="31.5" x14ac:dyDescent="0.25">
      <c r="A11" s="38" t="s">
        <v>44</v>
      </c>
      <c r="B11" s="19">
        <v>350643.96206702001</v>
      </c>
      <c r="C11" s="19">
        <v>324057.33491820999</v>
      </c>
      <c r="D11" s="36">
        <f t="shared" si="0"/>
        <v>26586.627148810017</v>
      </c>
      <c r="E11" s="36">
        <f>B11-[1]Sheet1!A6</f>
        <v>59571.982067020028</v>
      </c>
      <c r="F11" s="36">
        <f>B11-[1]Sheet1!B6</f>
        <v>260171.46289252999</v>
      </c>
    </row>
    <row r="12" spans="1:6" ht="15.75" x14ac:dyDescent="0.25">
      <c r="A12" s="15" t="s">
        <v>45</v>
      </c>
      <c r="B12" s="23">
        <v>-847050</v>
      </c>
      <c r="C12" s="23">
        <v>-887800</v>
      </c>
      <c r="D12" s="36">
        <f t="shared" si="0"/>
        <v>40750</v>
      </c>
      <c r="E12" s="36">
        <f>B12-[1]Sheet1!A7</f>
        <v>26400</v>
      </c>
      <c r="F12" s="36">
        <f>B12-[1]Sheet1!B7</f>
        <v>-193000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0</v>
      </c>
      <c r="C15" s="19">
        <v>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-474550</v>
      </c>
      <c r="C17" s="19">
        <v>-474550</v>
      </c>
      <c r="D17" s="36">
        <f>B17-C17</f>
        <v>0</v>
      </c>
      <c r="E17" s="36">
        <f>B17-[1]Sheet1!A12</f>
        <v>-52750</v>
      </c>
      <c r="F17" s="36">
        <f>B17-[1]Sheet1!B12</f>
        <v>-97100</v>
      </c>
    </row>
    <row r="18" spans="1:6" ht="15.75" x14ac:dyDescent="0.25">
      <c r="A18" s="24" t="s">
        <v>21</v>
      </c>
      <c r="B18" s="19">
        <v>-172500</v>
      </c>
      <c r="C18" s="19">
        <v>-213250</v>
      </c>
      <c r="D18" s="36">
        <f>B18-C18</f>
        <v>40750</v>
      </c>
      <c r="E18" s="36">
        <f>B18-[1]Sheet1!A13</f>
        <v>104150</v>
      </c>
      <c r="F18" s="36">
        <f>B18-[1]Sheet1!B13</f>
        <v>104100</v>
      </c>
    </row>
    <row r="19" spans="1:6" ht="15.75" x14ac:dyDescent="0.25">
      <c r="A19" s="24" t="s">
        <v>22</v>
      </c>
      <c r="B19" s="19">
        <v>0</v>
      </c>
      <c r="C19" s="19">
        <v>0</v>
      </c>
      <c r="D19" s="36">
        <v>0</v>
      </c>
      <c r="E19" s="36">
        <v>0</v>
      </c>
      <c r="F19" s="36">
        <v>0</v>
      </c>
    </row>
    <row r="20" spans="1:6" ht="16.5" thickBot="1" x14ac:dyDescent="0.3">
      <c r="A20" s="24" t="s">
        <v>23</v>
      </c>
      <c r="B20" s="19">
        <v>-200000</v>
      </c>
      <c r="C20" s="19">
        <v>-200000</v>
      </c>
    </row>
    <row r="21" spans="1:6" ht="16.5" thickBot="1" x14ac:dyDescent="0.3">
      <c r="A21" s="15" t="s">
        <v>31</v>
      </c>
      <c r="B21" s="25">
        <v>1967777.4598594098</v>
      </c>
      <c r="C21" s="25">
        <v>1928259.9583501101</v>
      </c>
      <c r="D21" s="40">
        <f t="shared" ref="D21:D29" si="1">B21-C21</f>
        <v>39517.501509299735</v>
      </c>
      <c r="E21" s="36">
        <f>B21-[1]Sheet1!A16</f>
        <v>53829.879859409761</v>
      </c>
      <c r="F21" s="36">
        <f>B21-[1]Sheet1!B16</f>
        <v>170675.36781578977</v>
      </c>
    </row>
    <row r="22" spans="1:6" ht="31.5" x14ac:dyDescent="0.25">
      <c r="A22" s="38" t="s">
        <v>46</v>
      </c>
      <c r="B22" s="16">
        <v>324595.90491937997</v>
      </c>
      <c r="C22" s="16">
        <v>318005.55679267005</v>
      </c>
      <c r="D22" s="36">
        <f t="shared" si="1"/>
        <v>6590.3481267099269</v>
      </c>
      <c r="E22" s="36">
        <f>B22-[1]Sheet1!A17</f>
        <v>-3873.4550806200132</v>
      </c>
      <c r="F22" s="36">
        <f>B22-[1]Sheet1!B17</f>
        <v>-41603.91112205002</v>
      </c>
    </row>
    <row r="23" spans="1:6" ht="15.75" x14ac:dyDescent="0.25">
      <c r="A23" s="15" t="s">
        <v>32</v>
      </c>
      <c r="B23" s="16">
        <v>774957.73345599999</v>
      </c>
      <c r="C23" s="16">
        <v>769273.733029</v>
      </c>
      <c r="D23" s="36">
        <f t="shared" si="1"/>
        <v>5684.0004269999918</v>
      </c>
      <c r="E23" s="36">
        <f>B23-[1]Sheet1!A18</f>
        <v>15013.403456000029</v>
      </c>
      <c r="F23" s="36">
        <f>B23-[1]Sheet1!B18</f>
        <v>24845.311301499954</v>
      </c>
    </row>
    <row r="24" spans="1:6" ht="31.5" x14ac:dyDescent="0.25">
      <c r="A24" s="38" t="s">
        <v>47</v>
      </c>
      <c r="B24" s="16">
        <v>23532.17828516</v>
      </c>
      <c r="C24" s="16">
        <v>23873.575679369998</v>
      </c>
      <c r="D24" s="36">
        <f t="shared" si="1"/>
        <v>-341.39739420999831</v>
      </c>
      <c r="E24" s="36">
        <f>B24-[1]Sheet1!A19</f>
        <v>1055.6082851600004</v>
      </c>
      <c r="F24" s="36">
        <f>B24-[1]Sheet1!B19</f>
        <v>-2191.8492582399995</v>
      </c>
    </row>
    <row r="25" spans="1:6" ht="45" x14ac:dyDescent="0.25">
      <c r="A25" s="41" t="s">
        <v>48</v>
      </c>
      <c r="B25" s="16">
        <v>844691.64319886977</v>
      </c>
      <c r="C25" s="16">
        <v>817107.09284907021</v>
      </c>
      <c r="D25" s="36">
        <f t="shared" si="1"/>
        <v>27584.550349799567</v>
      </c>
      <c r="E25" s="36">
        <f>B25-[1]Sheet1!A20</f>
        <v>41634.333198869717</v>
      </c>
      <c r="F25" s="36">
        <f>B25-[1]Sheet1!B20</f>
        <v>189625.81689457991</v>
      </c>
    </row>
    <row r="26" spans="1:6" ht="16.5" hidden="1" thickBot="1" x14ac:dyDescent="0.3">
      <c r="B26" s="25">
        <v>1123085.8166605402</v>
      </c>
      <c r="C26" s="25">
        <v>1111152.8655010399</v>
      </c>
      <c r="D26" s="36">
        <f t="shared" si="1"/>
        <v>11932.951159500284</v>
      </c>
      <c r="E26" s="36">
        <f>B26-[1]Sheet1!A21</f>
        <v>12195.54666054016</v>
      </c>
      <c r="F26" s="36">
        <f>B26-[1]Sheet1!B21</f>
        <v>-18950.449078789912</v>
      </c>
    </row>
    <row r="27" spans="1:6" ht="16.5" hidden="1" thickBot="1" x14ac:dyDescent="0.3">
      <c r="B27" s="29">
        <v>268277</v>
      </c>
      <c r="C27" s="29">
        <v>268253</v>
      </c>
      <c r="D27" s="36">
        <f t="shared" si="1"/>
        <v>24</v>
      </c>
      <c r="E27" s="36">
        <f>B27-[1]Sheet1!A22</f>
        <v>2164</v>
      </c>
      <c r="F27" s="36">
        <f>B27-[1]Sheet1!B22</f>
        <v>18167.167270468461</v>
      </c>
    </row>
    <row r="28" spans="1:6" ht="16.5" hidden="1" thickBot="1" x14ac:dyDescent="0.3">
      <c r="B28" s="29">
        <v>56318.904919379973</v>
      </c>
      <c r="C28" s="29">
        <v>49752.556792670046</v>
      </c>
      <c r="D28" s="40">
        <f t="shared" si="1"/>
        <v>6566.3481267099269</v>
      </c>
      <c r="E28" s="36">
        <f>B28-[1]Sheet1!A23</f>
        <v>-6037.4550806200277</v>
      </c>
      <c r="F28" s="40">
        <f>B28-[1]Sheet1!B23</f>
        <v>-59771.078392518481</v>
      </c>
    </row>
    <row r="29" spans="1:6" ht="16.5" hidden="1" thickBot="1" x14ac:dyDescent="0.3">
      <c r="B29" s="29">
        <v>596349.25759546994</v>
      </c>
      <c r="C29" s="29">
        <v>571904.10321610002</v>
      </c>
      <c r="D29" s="40">
        <f t="shared" si="1"/>
        <v>24445.154379369924</v>
      </c>
      <c r="E29" s="40">
        <f>B29-[1]Sheet1!A24</f>
        <v>39466.84759546991</v>
      </c>
      <c r="F29" s="36">
        <f>B29-[1]Sheet1!B24</f>
        <v>197025.46378276992</v>
      </c>
    </row>
    <row r="30" spans="1:6" ht="15" hidden="1" x14ac:dyDescent="0.25">
      <c r="A30" s="36" t="s">
        <v>33</v>
      </c>
    </row>
    <row r="31" spans="1:6" ht="15" hidden="1" x14ac:dyDescent="0.25"/>
    <row r="32" spans="1:6" ht="15" hidden="1" x14ac:dyDescent="0.25"/>
    <row r="33" ht="15" hidden="1" x14ac:dyDescent="0.25"/>
    <row r="34"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2026-02-12T04:49:42Z</dcterms:created>
  <dcterms:modified xsi:type="dcterms:W3CDTF">2026-02-12T04:56:12Z</dcterms:modified>
</cp:coreProperties>
</file>