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7. Balance Sheet Magh\"/>
    </mc:Choice>
  </mc:AlternateContent>
  <bookViews>
    <workbookView xWindow="0" yWindow="0" windowWidth="28800" windowHeight="123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2" l="1"/>
  <c r="E29" i="2"/>
  <c r="D29" i="2"/>
  <c r="F28" i="2"/>
  <c r="E28" i="2"/>
  <c r="D28" i="2"/>
  <c r="F27" i="2"/>
  <c r="E27" i="2"/>
  <c r="D27" i="2"/>
  <c r="F26" i="2"/>
  <c r="E26" i="2"/>
  <c r="D26" i="2"/>
  <c r="F25" i="2"/>
  <c r="E25" i="2"/>
  <c r="D25" i="2"/>
  <c r="F24" i="2"/>
  <c r="E24" i="2"/>
  <c r="D24" i="2"/>
  <c r="F23" i="2"/>
  <c r="E23" i="2"/>
  <c r="D23" i="2"/>
  <c r="F22" i="2"/>
  <c r="E22" i="2"/>
  <c r="D22" i="2"/>
  <c r="F21" i="2"/>
  <c r="E21" i="2"/>
  <c r="D21" i="2"/>
  <c r="F18" i="2"/>
  <c r="E18" i="2"/>
  <c r="D18" i="2"/>
  <c r="F17" i="2"/>
  <c r="E17" i="2"/>
  <c r="D17" i="2"/>
  <c r="F12" i="2"/>
  <c r="E12" i="2"/>
  <c r="D12" i="2"/>
  <c r="F11" i="2"/>
  <c r="E11" i="2"/>
  <c r="D11" i="2"/>
  <c r="F10" i="2"/>
  <c r="E10" i="2"/>
  <c r="D10" i="2"/>
  <c r="F9" i="2"/>
  <c r="E9" i="2"/>
  <c r="D9" i="2"/>
  <c r="F8" i="2"/>
  <c r="E8" i="2"/>
  <c r="D8" i="2"/>
  <c r="F7" i="2"/>
  <c r="E7" i="2"/>
  <c r="D7" i="2"/>
  <c r="A3" i="2"/>
</calcChain>
</file>

<file path=xl/sharedStrings.xml><?xml version="1.0" encoding="utf-8"?>
<sst xmlns="http://schemas.openxmlformats.org/spreadsheetml/2006/main" count="62" uniqueCount="51">
  <si>
    <t>NEPAL RASTRA BANK</t>
  </si>
  <si>
    <t>Central Bank Survey and Liquidity Position</t>
  </si>
  <si>
    <t>(In Rs. Million)</t>
  </si>
  <si>
    <t>Date (BS/AD)</t>
  </si>
  <si>
    <t>Magh 29, 2082</t>
  </si>
  <si>
    <t>Magh 28,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</si>
  <si>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</si>
  <si>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</si>
  <si>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</si>
  <si>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</si>
  <si>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</si>
  <si>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</si>
  <si>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</si>
  <si>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</si>
  <si>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</si>
  <si>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</si>
  <si>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</si>
  <si>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</si>
  <si>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</si>
  <si>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</si>
  <si>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</si>
  <si>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</si>
  <si>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</si>
  <si>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NRB Bond</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</si>
  <si>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</si>
  <si>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</si>
  <si>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</si>
  <si>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</si>
  <si>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</si>
  <si>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</si>
  <si>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</si>
  <si>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</si>
  <si>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</si>
  <si>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xml:space="preserve">   </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</si>
  <si>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</si>
  <si>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</si>
  <si>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</si>
  <si>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</si>
  <si>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Magh 27, 2082</t>
  </si>
  <si>
    <t>Magh 21, 2082</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</si>
  <si>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</si>
  <si>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</si>
  <si>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</si>
  <si>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</si>
  <si>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</si>
  <si>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</si>
  <si>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</si>
  <si>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</si>
  <si>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</si>
  <si>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</si>
  <si>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29, 2082(February 12,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</si>
</sst>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2">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3" borderId="2" xfId="4" applyNumberFormat="1" applyFont="1" applyFill="1" applyBorder="1"/>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3"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3"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3"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15" fontId="12" fillId="0" borderId="0" xfId="0" applyNumberFormat="1" applyFont="1"/>
    <xf numFmtId="43" fontId="12" fillId="0" borderId="0" xfId="0" applyNumberFormat="1" applyFont="1"/>
    <xf numFmtId="0" fontId="12" fillId="0" borderId="0" xfId="0" applyFont="1" applyAlignment="1">
      <alignment wrapText="1"/>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Research%20Department/07.%20Statistics%20Division/Published%20Balance%20Sheet/Working%20File%20NRB%20Summarized%20Balance%20Shee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Sheet1"/>
      <sheetName val="Read Me"/>
    </sheetNames>
    <sheetDataSet>
      <sheetData sheetId="0"/>
      <sheetData sheetId="1">
        <row r="2">
          <cell r="A2">
            <v>1913947.58</v>
          </cell>
          <cell r="B2">
            <v>1797102.09204299</v>
          </cell>
        </row>
        <row r="3">
          <cell r="A3">
            <v>3063404.35</v>
          </cell>
        </row>
        <row r="4">
          <cell r="A4">
            <v>42988.86</v>
          </cell>
          <cell r="B4">
            <v>41104.660080550006</v>
          </cell>
        </row>
        <row r="5">
          <cell r="A5">
            <v>-276006.76</v>
          </cell>
          <cell r="B5">
            <v>-75744.713864250021</v>
          </cell>
        </row>
        <row r="6">
          <cell r="A6">
            <v>291071.98</v>
          </cell>
          <cell r="B6">
            <v>90472.499174490018</v>
          </cell>
        </row>
        <row r="7">
          <cell r="A7">
            <v>-873450</v>
          </cell>
          <cell r="B7">
            <v>-654050</v>
          </cell>
        </row>
        <row r="12">
          <cell r="A12">
            <v>-421800</v>
          </cell>
          <cell r="B12">
            <v>-377450</v>
          </cell>
        </row>
        <row r="13">
          <cell r="A13">
            <v>-276650</v>
          </cell>
          <cell r="B13">
            <v>-276600</v>
          </cell>
        </row>
        <row r="16">
          <cell r="A16">
            <v>1913947.58</v>
          </cell>
          <cell r="B16">
            <v>1797102.0920436201</v>
          </cell>
        </row>
        <row r="17">
          <cell r="A17">
            <v>328469.36</v>
          </cell>
          <cell r="B17">
            <v>366199.81604142999</v>
          </cell>
        </row>
        <row r="18">
          <cell r="A18">
            <v>759944.33</v>
          </cell>
          <cell r="B18">
            <v>750112.42215450003</v>
          </cell>
        </row>
        <row r="19">
          <cell r="A19">
            <v>22476.57</v>
          </cell>
          <cell r="B19">
            <v>25724.0275434</v>
          </cell>
        </row>
        <row r="20">
          <cell r="A20">
            <v>803057.31</v>
          </cell>
          <cell r="B20">
            <v>655065.82630428986</v>
          </cell>
        </row>
        <row r="21">
          <cell r="A21">
            <v>1110890.27</v>
          </cell>
          <cell r="B21">
            <v>1142036.2657393301</v>
          </cell>
        </row>
        <row r="22">
          <cell r="A22">
            <v>266113</v>
          </cell>
          <cell r="B22">
            <v>250109.83272953154</v>
          </cell>
        </row>
        <row r="23">
          <cell r="A23">
            <v>62356.36</v>
          </cell>
          <cell r="B23">
            <v>116089.98331189845</v>
          </cell>
        </row>
        <row r="24">
          <cell r="A24">
            <v>556882.41</v>
          </cell>
          <cell r="B24">
            <v>399323.79381270002</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E18" sqref="E18"/>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50</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46065</v>
      </c>
      <c r="C6" s="10">
        <v>46064</v>
      </c>
      <c r="D6" s="11" t="s">
        <v>7</v>
      </c>
      <c r="E6" s="11" t="s">
        <v>8</v>
      </c>
      <c r="F6" s="11" t="s">
        <v>9</v>
      </c>
    </row>
    <row r="7" spans="1:6" ht="16.5" thickBot="1" x14ac:dyDescent="0.3">
      <c r="A7" s="12" t="s">
        <v>10</v>
      </c>
      <c r="B7" s="13">
        <v>1970495.85761532</v>
      </c>
      <c r="C7" s="13">
        <v>1971283.46</v>
      </c>
      <c r="D7" s="14">
        <v>-787.60238467995077</v>
      </c>
      <c r="E7" s="14">
        <v>56548.277615319937</v>
      </c>
      <c r="F7" s="14">
        <v>173393.76557232998</v>
      </c>
    </row>
    <row r="8" spans="1:6" ht="15.75" x14ac:dyDescent="0.25">
      <c r="A8" s="15" t="s">
        <v>11</v>
      </c>
      <c r="B8" s="16">
        <v>3165054.4935769499</v>
      </c>
      <c r="C8" s="16">
        <v>3155405.49</v>
      </c>
      <c r="D8" s="17">
        <v>9649.0035769497044</v>
      </c>
      <c r="E8" s="17">
        <v>101650.14357694983</v>
      </c>
      <c r="F8" s="17">
        <v>638157.68766970979</v>
      </c>
    </row>
    <row r="9" spans="1:6" ht="15.75" x14ac:dyDescent="0.25">
      <c r="A9" s="18" t="s">
        <v>12</v>
      </c>
      <c r="B9" s="19">
        <v>43712.864257510002</v>
      </c>
      <c r="C9" s="19">
        <v>43579.59</v>
      </c>
      <c r="D9" s="20">
        <v>133.27425751000555</v>
      </c>
      <c r="E9" s="20">
        <v>724.00425751000148</v>
      </c>
      <c r="F9" s="20">
        <v>2608.2041769599964</v>
      </c>
    </row>
    <row r="10" spans="1:6" ht="15.75" x14ac:dyDescent="0.25">
      <c r="A10" s="15" t="s">
        <v>13</v>
      </c>
      <c r="B10" s="16">
        <v>-327858.63596163003</v>
      </c>
      <c r="C10" s="16">
        <v>-327822.02</v>
      </c>
      <c r="D10" s="17">
        <v>-36.615961630013771</v>
      </c>
      <c r="E10" s="17">
        <v>-51851.875961630023</v>
      </c>
      <c r="F10" s="17">
        <v>-252113.92209738001</v>
      </c>
    </row>
    <row r="11" spans="1:6" ht="15.75" x14ac:dyDescent="0.25">
      <c r="A11" s="18" t="s">
        <v>14</v>
      </c>
      <c r="B11" s="19">
        <v>342923.84736925003</v>
      </c>
      <c r="C11" s="19">
        <v>342887.23</v>
      </c>
      <c r="D11" s="21">
        <v>36.617369250045158</v>
      </c>
      <c r="E11" s="21">
        <v>51851.867369250045</v>
      </c>
      <c r="F11" s="21">
        <v>252451.34819476001</v>
      </c>
    </row>
    <row r="12" spans="1:6" ht="15.75" x14ac:dyDescent="0.25">
      <c r="A12" s="22" t="s">
        <v>15</v>
      </c>
      <c r="B12" s="23">
        <v>-866700</v>
      </c>
      <c r="C12" s="23">
        <v>-856300</v>
      </c>
      <c r="D12" s="17">
        <v>-10400</v>
      </c>
      <c r="E12" s="17">
        <v>6750</v>
      </c>
      <c r="F12" s="17">
        <v>-212650</v>
      </c>
    </row>
    <row r="13" spans="1:6" ht="15.75" x14ac:dyDescent="0.25">
      <c r="A13" s="24" t="s">
        <v>16</v>
      </c>
      <c r="B13" s="19">
        <v>0</v>
      </c>
      <c r="C13" s="19">
        <v>0</v>
      </c>
      <c r="D13" s="21">
        <v>0</v>
      </c>
      <c r="E13" s="21">
        <v>0</v>
      </c>
      <c r="F13" s="21">
        <v>0</v>
      </c>
    </row>
    <row r="14" spans="1:6" ht="15.75" x14ac:dyDescent="0.25">
      <c r="A14" s="24" t="s">
        <v>17</v>
      </c>
      <c r="B14" s="19">
        <v>0</v>
      </c>
      <c r="C14" s="19">
        <v>0</v>
      </c>
      <c r="D14" s="21">
        <v>0</v>
      </c>
      <c r="E14" s="21">
        <v>0</v>
      </c>
      <c r="F14" s="21">
        <v>0</v>
      </c>
    </row>
    <row r="15" spans="1:6" ht="15.75" x14ac:dyDescent="0.25">
      <c r="A15" s="24" t="s">
        <v>18</v>
      </c>
      <c r="B15" s="19">
        <v>0</v>
      </c>
      <c r="C15" s="19">
        <v>0</v>
      </c>
      <c r="D15" s="21">
        <v>0</v>
      </c>
      <c r="E15" s="21">
        <v>0</v>
      </c>
      <c r="F15" s="21">
        <v>0</v>
      </c>
    </row>
    <row r="16" spans="1:6" ht="15.75" x14ac:dyDescent="0.25">
      <c r="A16" s="24" t="s">
        <v>19</v>
      </c>
      <c r="B16" s="19">
        <v>0</v>
      </c>
      <c r="C16" s="19">
        <v>0</v>
      </c>
      <c r="D16" s="21">
        <v>0</v>
      </c>
      <c r="E16" s="21">
        <v>0</v>
      </c>
      <c r="F16" s="21">
        <v>0</v>
      </c>
    </row>
    <row r="17" spans="1:6" ht="15.75" x14ac:dyDescent="0.25">
      <c r="A17" s="24" t="s">
        <v>20</v>
      </c>
      <c r="B17" s="19">
        <v>-483800</v>
      </c>
      <c r="C17" s="19">
        <v>-483800</v>
      </c>
      <c r="D17" s="21">
        <v>0</v>
      </c>
      <c r="E17" s="21">
        <v>-62000</v>
      </c>
      <c r="F17" s="21">
        <v>-106350</v>
      </c>
    </row>
    <row r="18" spans="1:6" ht="15.75" x14ac:dyDescent="0.25">
      <c r="A18" s="24" t="s">
        <v>21</v>
      </c>
      <c r="B18" s="19">
        <v>-182900</v>
      </c>
      <c r="C18" s="19">
        <v>-172500</v>
      </c>
      <c r="D18" s="21">
        <v>-10400</v>
      </c>
      <c r="E18" s="21">
        <v>93750</v>
      </c>
      <c r="F18" s="21">
        <v>93700</v>
      </c>
    </row>
    <row r="19" spans="1:6" ht="15.75" x14ac:dyDescent="0.25">
      <c r="A19" s="24" t="s">
        <v>22</v>
      </c>
      <c r="B19" s="19">
        <v>0</v>
      </c>
      <c r="C19" s="19">
        <v>0</v>
      </c>
      <c r="D19" s="20">
        <v>0</v>
      </c>
      <c r="E19" s="20">
        <v>0</v>
      </c>
      <c r="F19" s="20">
        <v>0</v>
      </c>
    </row>
    <row r="20" spans="1:6" ht="16.5" thickBot="1" x14ac:dyDescent="0.3">
      <c r="A20" s="24" t="s">
        <v>23</v>
      </c>
      <c r="B20" s="19">
        <v>-200000</v>
      </c>
      <c r="C20" s="19">
        <v>-200000</v>
      </c>
      <c r="D20" s="20">
        <v>0</v>
      </c>
      <c r="E20" s="20">
        <v>-25000</v>
      </c>
      <c r="F20" s="20">
        <v>-200000</v>
      </c>
    </row>
    <row r="21" spans="1:6" ht="16.5" thickBot="1" x14ac:dyDescent="0.3">
      <c r="A21" s="12" t="s">
        <v>24</v>
      </c>
      <c r="B21" s="25">
        <v>1970495.86363512</v>
      </c>
      <c r="C21" s="25">
        <v>1971283.47</v>
      </c>
      <c r="D21" s="14">
        <v>-787.60636487999</v>
      </c>
      <c r="E21" s="14">
        <v>56548.283635119908</v>
      </c>
      <c r="F21" s="14">
        <v>173393.77159149991</v>
      </c>
    </row>
    <row r="22" spans="1:6" ht="15.75" x14ac:dyDescent="0.25">
      <c r="A22" s="22" t="s">
        <v>25</v>
      </c>
      <c r="B22" s="16">
        <v>319250.26417826</v>
      </c>
      <c r="C22" s="16">
        <v>322129.64</v>
      </c>
      <c r="D22" s="26">
        <v>-2879.3758217400173</v>
      </c>
      <c r="E22" s="26">
        <v>-9219.0958217399893</v>
      </c>
      <c r="F22" s="26">
        <v>-46949.551863169996</v>
      </c>
    </row>
    <row r="23" spans="1:6" ht="15.75" x14ac:dyDescent="0.25">
      <c r="A23" s="22" t="s">
        <v>26</v>
      </c>
      <c r="B23" s="16">
        <v>776314.11003699992</v>
      </c>
      <c r="C23" s="16">
        <v>775658.17</v>
      </c>
      <c r="D23" s="26">
        <v>655.94003699987661</v>
      </c>
      <c r="E23" s="26">
        <v>16369.78003699996</v>
      </c>
      <c r="F23" s="26">
        <v>26201.687882499886</v>
      </c>
    </row>
    <row r="24" spans="1:6" ht="15.75" x14ac:dyDescent="0.25">
      <c r="A24" s="22" t="s">
        <v>27</v>
      </c>
      <c r="B24" s="16">
        <v>26255.167125600001</v>
      </c>
      <c r="C24" s="16">
        <v>25166.45</v>
      </c>
      <c r="D24" s="26">
        <v>1088.7171256000001</v>
      </c>
      <c r="E24" s="26">
        <v>3778.5971256000012</v>
      </c>
      <c r="F24" s="26">
        <v>531.13958220000131</v>
      </c>
    </row>
    <row r="25" spans="1:6" ht="16.5" thickBot="1" x14ac:dyDescent="0.3">
      <c r="A25" s="22" t="s">
        <v>28</v>
      </c>
      <c r="B25" s="16">
        <v>848676.32229426003</v>
      </c>
      <c r="C25" s="16">
        <v>848329.22</v>
      </c>
      <c r="D25" s="27">
        <v>347.1022942600539</v>
      </c>
      <c r="E25" s="27">
        <v>45619.01229425997</v>
      </c>
      <c r="F25" s="27">
        <v>193610.49598997016</v>
      </c>
    </row>
    <row r="26" spans="1:6" ht="16.5" thickBot="1" x14ac:dyDescent="0.3">
      <c r="A26" s="12" t="s">
        <v>29</v>
      </c>
      <c r="B26" s="25">
        <v>1121819.5413408598</v>
      </c>
      <c r="C26" s="25">
        <v>1122954.25</v>
      </c>
      <c r="D26" s="14">
        <v>-1134.7086591401603</v>
      </c>
      <c r="E26" s="14">
        <v>10929.271340859821</v>
      </c>
      <c r="F26" s="14">
        <v>-20216.724398470251</v>
      </c>
    </row>
    <row r="27" spans="1:6" ht="16.5" thickBot="1" x14ac:dyDescent="0.3">
      <c r="A27" s="28" t="s">
        <v>30</v>
      </c>
      <c r="B27" s="29">
        <v>268277</v>
      </c>
      <c r="C27" s="29">
        <v>268277</v>
      </c>
      <c r="D27" s="30">
        <v>0</v>
      </c>
      <c r="E27" s="30">
        <v>2164</v>
      </c>
      <c r="F27" s="30">
        <v>18167.167270468461</v>
      </c>
    </row>
    <row r="28" spans="1:6" ht="16.5" thickBot="1" x14ac:dyDescent="0.3">
      <c r="A28" s="28" t="s">
        <v>31</v>
      </c>
      <c r="B28" s="29">
        <v>50973.264178259997</v>
      </c>
      <c r="C28" s="29">
        <v>53852.639999999999</v>
      </c>
      <c r="D28" s="14">
        <v>-2879.3758217400027</v>
      </c>
      <c r="E28" s="14">
        <v>-11383.095821740004</v>
      </c>
      <c r="F28" s="14">
        <v>-65116.719133638457</v>
      </c>
    </row>
    <row r="29" spans="1:6" ht="16.5" thickBot="1" x14ac:dyDescent="0.3">
      <c r="A29" s="31" t="s">
        <v>32</v>
      </c>
      <c r="B29" s="29">
        <v>600610.09033074998</v>
      </c>
      <c r="C29" s="29">
        <v>596349.25759546994</v>
      </c>
      <c r="D29" s="14">
        <v>4260.8327352800407</v>
      </c>
      <c r="E29" s="14">
        <v>43727.68033074995</v>
      </c>
      <c r="F29" s="14">
        <v>201286.29651804996</v>
      </c>
    </row>
    <row r="30" spans="1:6" ht="40.5" customHeight="1" x14ac:dyDescent="0.25">
      <c r="A30" s="32" t="s">
        <v>33</v>
      </c>
      <c r="B30" s="33"/>
      <c r="C30" s="34"/>
      <c r="D30" s="34"/>
      <c r="E30" s="34"/>
      <c r="F30" s="34"/>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D8" sqref="D8"/>
    </sheetView>
  </sheetViews>
  <sheetFormatPr defaultColWidth="0" defaultRowHeight="15" customHeight="1" zeroHeight="1" x14ac:dyDescent="0.25"/>
  <cols>
    <col min="1" max="1" width="103.140625" style="36" bestFit="1" customWidth="1"/>
    <col min="2" max="16384" width="9.140625" style="36" hidden="1"/>
  </cols>
  <sheetData>
    <row r="1" spans="1:6" x14ac:dyDescent="0.25">
      <c r="A1" s="35" t="s">
        <v>34</v>
      </c>
    </row>
    <row r="2" spans="1:6" ht="15.75" x14ac:dyDescent="0.25">
      <c r="A2" s="15" t="s">
        <v>35</v>
      </c>
    </row>
    <row r="3" spans="1:6" ht="39.75" customHeight="1" x14ac:dyDescent="0.25">
      <c r="A3" s="37" t="str">
        <f>CBP_LP!A3</f>
        <v>Magh 29, 2082(February 12, 2026)</v>
      </c>
    </row>
    <row r="4" spans="1:6" ht="15.75" x14ac:dyDescent="0.25">
      <c r="A4" s="15" t="s">
        <v>36</v>
      </c>
    </row>
    <row r="5" spans="1:6" ht="49.5" customHeight="1" thickBot="1" x14ac:dyDescent="0.3">
      <c r="A5" s="38" t="s">
        <v>37</v>
      </c>
      <c r="B5" s="39" t="s">
        <v>38</v>
      </c>
      <c r="C5" s="39" t="s">
        <v>39</v>
      </c>
    </row>
    <row r="6" spans="1:6" ht="16.5" thickBot="1" x14ac:dyDescent="0.3">
      <c r="A6" s="15" t="s">
        <v>40</v>
      </c>
      <c r="B6" s="10">
        <v>46063</v>
      </c>
      <c r="C6" s="10">
        <v>46057</v>
      </c>
    </row>
    <row r="7" spans="1:6" ht="63.75" thickBot="1" x14ac:dyDescent="0.3">
      <c r="A7" s="38" t="s">
        <v>41</v>
      </c>
      <c r="B7" s="13">
        <v>1967777.4538359498</v>
      </c>
      <c r="C7" s="13">
        <v>1928259.9523593802</v>
      </c>
      <c r="D7" s="40">
        <f t="shared" ref="D7:D12" si="0">B7-C7</f>
        <v>39517.501476569567</v>
      </c>
      <c r="E7" s="40">
        <f>B7-[1]Sheet1!A2</f>
        <v>53829.873835949693</v>
      </c>
      <c r="F7" s="40">
        <f>B7-[1]Sheet1!B2</f>
        <v>170675.36179295974</v>
      </c>
    </row>
    <row r="8" spans="1:6" ht="15.75" x14ac:dyDescent="0.25">
      <c r="A8" s="15" t="s">
        <v>42</v>
      </c>
      <c r="B8" s="16">
        <v>3150406.2044953499</v>
      </c>
      <c r="C8" s="16">
        <v>3125052.07586997</v>
      </c>
      <c r="D8" s="40">
        <f t="shared" si="0"/>
        <v>25354.128625379875</v>
      </c>
      <c r="E8" s="40">
        <f>B8-[1]Sheet1!A3</f>
        <v>87001.854495349806</v>
      </c>
      <c r="F8" s="40">
        <f>B8-[1]Sheet1!A2</f>
        <v>1236458.6244953498</v>
      </c>
    </row>
    <row r="9" spans="1:6" ht="15.75" x14ac:dyDescent="0.25">
      <c r="A9" s="38" t="s">
        <v>43</v>
      </c>
      <c r="B9" s="19">
        <v>43535.894491990002</v>
      </c>
      <c r="C9" s="19">
        <v>43452.831844029999</v>
      </c>
      <c r="D9" s="36">
        <f t="shared" si="0"/>
        <v>83.062647960003233</v>
      </c>
      <c r="E9" s="36">
        <f>B9-[1]Sheet1!A4</f>
        <v>547.0344919900017</v>
      </c>
      <c r="F9" s="36">
        <f>B9-[1]Sheet1!B4</f>
        <v>2431.2344114399966</v>
      </c>
    </row>
    <row r="10" spans="1:6" ht="15.75" x14ac:dyDescent="0.25">
      <c r="A10" s="15" t="s">
        <v>44</v>
      </c>
      <c r="B10" s="16">
        <v>-335578.75065940002</v>
      </c>
      <c r="C10" s="16">
        <v>-308992.12351059</v>
      </c>
      <c r="D10" s="36">
        <f t="shared" si="0"/>
        <v>-26586.627148810017</v>
      </c>
      <c r="E10" s="36">
        <f>B10-[1]Sheet1!A5</f>
        <v>-59571.990659400006</v>
      </c>
      <c r="F10" s="36">
        <f>B10-[1]Sheet1!B5</f>
        <v>-259834.03679514999</v>
      </c>
    </row>
    <row r="11" spans="1:6" ht="31.5" x14ac:dyDescent="0.25">
      <c r="A11" s="38" t="s">
        <v>45</v>
      </c>
      <c r="B11" s="19">
        <v>350643.96206702001</v>
      </c>
      <c r="C11" s="19">
        <v>324057.33491820999</v>
      </c>
      <c r="D11" s="36">
        <f t="shared" si="0"/>
        <v>26586.627148810017</v>
      </c>
      <c r="E11" s="36">
        <f>B11-[1]Sheet1!A6</f>
        <v>59571.982067020028</v>
      </c>
      <c r="F11" s="36">
        <f>B11-[1]Sheet1!B6</f>
        <v>260171.46289252999</v>
      </c>
    </row>
    <row r="12" spans="1:6" ht="15.75" x14ac:dyDescent="0.25">
      <c r="A12" s="15" t="s">
        <v>46</v>
      </c>
      <c r="B12" s="23">
        <v>-847050</v>
      </c>
      <c r="C12" s="23">
        <v>-887800</v>
      </c>
      <c r="D12" s="36">
        <f t="shared" si="0"/>
        <v>40750</v>
      </c>
      <c r="E12" s="36">
        <f>B12-[1]Sheet1!A7</f>
        <v>26400</v>
      </c>
      <c r="F12" s="36">
        <f>B12-[1]Sheet1!B7</f>
        <v>-193000</v>
      </c>
    </row>
    <row r="13" spans="1:6" ht="15.75" x14ac:dyDescent="0.25">
      <c r="A13" s="24" t="s">
        <v>16</v>
      </c>
      <c r="B13" s="19">
        <v>0</v>
      </c>
      <c r="C13" s="19">
        <v>0</v>
      </c>
      <c r="D13" s="36">
        <v>0</v>
      </c>
      <c r="E13" s="36">
        <v>0</v>
      </c>
      <c r="F13" s="36">
        <v>0</v>
      </c>
    </row>
    <row r="14" spans="1:6" ht="15.75" x14ac:dyDescent="0.25">
      <c r="A14" s="24" t="s">
        <v>17</v>
      </c>
      <c r="B14" s="19">
        <v>0</v>
      </c>
      <c r="C14" s="19">
        <v>0</v>
      </c>
      <c r="D14" s="36">
        <v>0</v>
      </c>
      <c r="E14" s="36">
        <v>0</v>
      </c>
      <c r="F14" s="36">
        <v>0</v>
      </c>
    </row>
    <row r="15" spans="1:6" ht="15.75" x14ac:dyDescent="0.25">
      <c r="A15" s="24" t="s">
        <v>18</v>
      </c>
      <c r="B15" s="19">
        <v>0</v>
      </c>
      <c r="C15" s="19">
        <v>0</v>
      </c>
      <c r="D15" s="36">
        <v>0</v>
      </c>
      <c r="E15" s="36">
        <v>0</v>
      </c>
      <c r="F15" s="36">
        <v>0</v>
      </c>
    </row>
    <row r="16" spans="1:6" ht="15.75" x14ac:dyDescent="0.25">
      <c r="A16" s="24" t="s">
        <v>19</v>
      </c>
      <c r="B16" s="19">
        <v>0</v>
      </c>
      <c r="C16" s="19">
        <v>0</v>
      </c>
      <c r="D16" s="36">
        <v>0</v>
      </c>
      <c r="E16" s="36">
        <v>0</v>
      </c>
      <c r="F16" s="36">
        <v>0</v>
      </c>
    </row>
    <row r="17" spans="1:6" ht="15.75" x14ac:dyDescent="0.25">
      <c r="A17" s="24" t="s">
        <v>20</v>
      </c>
      <c r="B17" s="19">
        <v>-474550</v>
      </c>
      <c r="C17" s="19">
        <v>-474550</v>
      </c>
      <c r="D17" s="36">
        <f>B17-C17</f>
        <v>0</v>
      </c>
      <c r="E17" s="36">
        <f>B17-[1]Sheet1!A12</f>
        <v>-52750</v>
      </c>
      <c r="F17" s="36">
        <f>B17-[1]Sheet1!B12</f>
        <v>-97100</v>
      </c>
    </row>
    <row r="18" spans="1:6" ht="15.75" x14ac:dyDescent="0.25">
      <c r="A18" s="24" t="s">
        <v>21</v>
      </c>
      <c r="B18" s="19">
        <v>-172500</v>
      </c>
      <c r="C18" s="19">
        <v>-213250</v>
      </c>
      <c r="D18" s="36">
        <f>B18-C18</f>
        <v>40750</v>
      </c>
      <c r="E18" s="36">
        <f>B18-[1]Sheet1!A13</f>
        <v>104150</v>
      </c>
      <c r="F18" s="36">
        <f>B18-[1]Sheet1!B13</f>
        <v>104100</v>
      </c>
    </row>
    <row r="19" spans="1:6" ht="15.75" x14ac:dyDescent="0.25">
      <c r="A19" s="24" t="s">
        <v>22</v>
      </c>
      <c r="B19" s="19">
        <v>0</v>
      </c>
      <c r="C19" s="19">
        <v>0</v>
      </c>
      <c r="D19" s="36">
        <v>0</v>
      </c>
      <c r="E19" s="36">
        <v>0</v>
      </c>
      <c r="F19" s="36">
        <v>0</v>
      </c>
    </row>
    <row r="20" spans="1:6" ht="16.5" thickBot="1" x14ac:dyDescent="0.3">
      <c r="A20" s="24" t="s">
        <v>23</v>
      </c>
      <c r="B20" s="19">
        <v>-200000</v>
      </c>
      <c r="C20" s="19">
        <v>-200000</v>
      </c>
    </row>
    <row r="21" spans="1:6" ht="16.5" thickBot="1" x14ac:dyDescent="0.3">
      <c r="A21" s="15" t="s">
        <v>31</v>
      </c>
      <c r="B21" s="25">
        <v>1967777.4598594098</v>
      </c>
      <c r="C21" s="25">
        <v>1928259.9583501101</v>
      </c>
      <c r="D21" s="40">
        <f t="shared" ref="D21:D29" si="1">B21-C21</f>
        <v>39517.501509299735</v>
      </c>
      <c r="E21" s="36">
        <f>B21-[1]Sheet1!A16</f>
        <v>53829.879859409761</v>
      </c>
      <c r="F21" s="36">
        <f>B21-[1]Sheet1!B16</f>
        <v>170675.36781578977</v>
      </c>
    </row>
    <row r="22" spans="1:6" ht="31.5" x14ac:dyDescent="0.25">
      <c r="A22" s="38" t="s">
        <v>47</v>
      </c>
      <c r="B22" s="16">
        <v>324595.90491937997</v>
      </c>
      <c r="C22" s="16">
        <v>318005.55679267005</v>
      </c>
      <c r="D22" s="36">
        <f t="shared" si="1"/>
        <v>6590.3481267099269</v>
      </c>
      <c r="E22" s="36">
        <f>B22-[1]Sheet1!A17</f>
        <v>-3873.4550806200132</v>
      </c>
      <c r="F22" s="36">
        <f>B22-[1]Sheet1!B17</f>
        <v>-41603.91112205002</v>
      </c>
    </row>
    <row r="23" spans="1:6" ht="15.75" x14ac:dyDescent="0.25">
      <c r="A23" s="15" t="s">
        <v>32</v>
      </c>
      <c r="B23" s="16">
        <v>774957.73345599999</v>
      </c>
      <c r="C23" s="16">
        <v>769273.733029</v>
      </c>
      <c r="D23" s="36">
        <f t="shared" si="1"/>
        <v>5684.0004269999918</v>
      </c>
      <c r="E23" s="36">
        <f>B23-[1]Sheet1!A18</f>
        <v>15013.403456000029</v>
      </c>
      <c r="F23" s="36">
        <f>B23-[1]Sheet1!B18</f>
        <v>24845.311301499954</v>
      </c>
    </row>
    <row r="24" spans="1:6" ht="31.5" x14ac:dyDescent="0.25">
      <c r="A24" s="38" t="s">
        <v>48</v>
      </c>
      <c r="B24" s="16">
        <v>23532.17828516</v>
      </c>
      <c r="C24" s="16">
        <v>23873.575679369998</v>
      </c>
      <c r="D24" s="36">
        <f t="shared" si="1"/>
        <v>-341.39739420999831</v>
      </c>
      <c r="E24" s="36">
        <f>B24-[1]Sheet1!A19</f>
        <v>1055.6082851600004</v>
      </c>
      <c r="F24" s="36">
        <f>B24-[1]Sheet1!B19</f>
        <v>-2191.8492582399995</v>
      </c>
    </row>
    <row r="25" spans="1:6" ht="45" x14ac:dyDescent="0.25">
      <c r="A25" s="41" t="s">
        <v>49</v>
      </c>
      <c r="B25" s="16">
        <v>844691.64319886977</v>
      </c>
      <c r="C25" s="16">
        <v>817107.09284907021</v>
      </c>
      <c r="D25" s="36">
        <f t="shared" si="1"/>
        <v>27584.550349799567</v>
      </c>
      <c r="E25" s="36">
        <f>B25-[1]Sheet1!A20</f>
        <v>41634.333198869717</v>
      </c>
      <c r="F25" s="36">
        <f>B25-[1]Sheet1!B20</f>
        <v>189625.81689457991</v>
      </c>
    </row>
    <row r="26" spans="1:6" ht="16.5" hidden="1" thickBot="1" x14ac:dyDescent="0.3">
      <c r="B26" s="25">
        <v>1123085.8166605402</v>
      </c>
      <c r="C26" s="25">
        <v>1111152.8655010399</v>
      </c>
      <c r="D26" s="36">
        <f t="shared" si="1"/>
        <v>11932.951159500284</v>
      </c>
      <c r="E26" s="36">
        <f>B26-[1]Sheet1!A21</f>
        <v>12195.54666054016</v>
      </c>
      <c r="F26" s="36">
        <f>B26-[1]Sheet1!B21</f>
        <v>-18950.449078789912</v>
      </c>
    </row>
    <row r="27" spans="1:6" ht="16.5" hidden="1" thickBot="1" x14ac:dyDescent="0.3">
      <c r="B27" s="29">
        <v>268277</v>
      </c>
      <c r="C27" s="29">
        <v>268253</v>
      </c>
      <c r="D27" s="36">
        <f t="shared" si="1"/>
        <v>24</v>
      </c>
      <c r="E27" s="36">
        <f>B27-[1]Sheet1!A22</f>
        <v>2164</v>
      </c>
      <c r="F27" s="36">
        <f>B27-[1]Sheet1!B22</f>
        <v>18167.167270468461</v>
      </c>
    </row>
    <row r="28" spans="1:6" ht="16.5" hidden="1" thickBot="1" x14ac:dyDescent="0.3">
      <c r="B28" s="29">
        <v>56318.904919379973</v>
      </c>
      <c r="C28" s="29">
        <v>49752.556792670046</v>
      </c>
      <c r="D28" s="40">
        <f t="shared" si="1"/>
        <v>6566.3481267099269</v>
      </c>
      <c r="E28" s="36">
        <f>B28-[1]Sheet1!A23</f>
        <v>-6037.4550806200277</v>
      </c>
      <c r="F28" s="40">
        <f>B28-[1]Sheet1!B23</f>
        <v>-59771.078392518481</v>
      </c>
    </row>
    <row r="29" spans="1:6" ht="16.5" hidden="1" thickBot="1" x14ac:dyDescent="0.3">
      <c r="B29" s="29">
        <v>596349.25759546994</v>
      </c>
      <c r="C29" s="29">
        <v>571904.10321610002</v>
      </c>
      <c r="D29" s="40">
        <f t="shared" si="1"/>
        <v>24445.154379369924</v>
      </c>
      <c r="E29" s="40">
        <f>B29-[1]Sheet1!A24</f>
        <v>39466.84759546991</v>
      </c>
      <c r="F29" s="36">
        <f>B29-[1]Sheet1!B24</f>
        <v>197025.46378276992</v>
      </c>
    </row>
    <row r="30" spans="1:6" hidden="1" x14ac:dyDescent="0.25">
      <c r="A30" s="36" t="s">
        <v>33</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Bipin Upadhyaya</dc:creator>
  <cp:lastModifiedBy>Bipin Upadhyaya</cp:lastModifiedBy>
  <dcterms:created xsi:type="dcterms:W3CDTF">2026-02-13T04:20:56Z</dcterms:created>
  <dcterms:modified xsi:type="dcterms:W3CDTF">2026-02-13T04:22:02Z</dcterms:modified>
</cp:coreProperties>
</file>