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8. Balance Sheet Falgun\"/>
    </mc:Choice>
  </mc:AlternateContent>
  <bookViews>
    <workbookView xWindow="0" yWindow="0" windowWidth="25125" windowHeight="12315"/>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<sst xmlns="http://schemas.openxmlformats.org/spreadsheetml/2006/main" count="62" uniqueCount="50">
  <si>
    <t>NEPAL RASTRA BANK</t>
  </si>
  <si>
    <t>Central Bank Survey and Liquidity Position</t>
  </si>
  <si>
    <t>(In Rs. Million)</t>
  </si>
  <si>
    <t>Date (BS/AD)</t>
  </si>
  <si>
    <t>Falgun 03, 2082</t>
  </si>
  <si>
    <t>Magh 29,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</si>
  <si>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</si>
  <si>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</si>
  <si>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</si>
  <si>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</si>
  <si>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</si>
  <si>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</si>
  <si>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</si>
  <si>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</si>
  <si>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</si>
  <si>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</si>
  <si>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</si>
  <si>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</si>
  <si>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</si>
  <si>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</si>
  <si>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</si>
  <si>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</si>
  <si>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</si>
  <si>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</si>
  <si>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</si>
  <si>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</si>
  <si>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</si>
  <si>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</si>
  <si>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</si>
  <si>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</si>
  <si>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</si>
  <si>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</si>
  <si>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</si>
  <si>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</si>
  <si>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</si>
  <si>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</si>
  <si>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</si>
  <si>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</si>
  <si>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27,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</si>
  <si>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</si>
  <si>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</si>
  <si>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</si>
  <si>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</si>
  <si>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</si>
  <si>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</si>
  <si>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</si>
  <si>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</si>
  <si>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</si>
  <si>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</si>
  <si>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Falgun 03, 2082(February 15,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</si>
</sst>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165" fontId="6" fillId="2" borderId="2" xfId="4" applyNumberFormat="1"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1970495.85761532</v>
          </cell>
          <cell r="B2">
            <v>1797102.09204299</v>
          </cell>
        </row>
        <row r="3">
          <cell r="A3">
            <v>3165054.4935769499</v>
          </cell>
        </row>
        <row r="4">
          <cell r="A4">
            <v>43712.864257510002</v>
          </cell>
          <cell r="B4">
            <v>41104.660080550006</v>
          </cell>
        </row>
        <row r="5">
          <cell r="A5">
            <v>-327858.63596163003</v>
          </cell>
          <cell r="B5">
            <v>-75744.713864250021</v>
          </cell>
        </row>
        <row r="6">
          <cell r="A6">
            <v>342923.84736925003</v>
          </cell>
          <cell r="B6">
            <v>90472.499174490018</v>
          </cell>
        </row>
        <row r="7">
          <cell r="A7">
            <v>-866700</v>
          </cell>
          <cell r="B7">
            <v>-654050</v>
          </cell>
        </row>
        <row r="12">
          <cell r="A12">
            <v>-483800</v>
          </cell>
          <cell r="B12">
            <v>-377450</v>
          </cell>
        </row>
        <row r="13">
          <cell r="A13">
            <v>-182900</v>
          </cell>
          <cell r="B13">
            <v>-276600</v>
          </cell>
        </row>
        <row r="16">
          <cell r="A16">
            <v>1970495.86363512</v>
          </cell>
          <cell r="B16">
            <v>1797102.0920436201</v>
          </cell>
        </row>
        <row r="17">
          <cell r="A17">
            <v>319250.26417826</v>
          </cell>
          <cell r="B17">
            <v>366199.81604142999</v>
          </cell>
        </row>
        <row r="18">
          <cell r="A18">
            <v>776314.11003699992</v>
          </cell>
          <cell r="B18">
            <v>750112.42215450003</v>
          </cell>
        </row>
        <row r="19">
          <cell r="A19">
            <v>26255.167125600001</v>
          </cell>
          <cell r="B19">
            <v>25724.0275434</v>
          </cell>
        </row>
        <row r="20">
          <cell r="A20">
            <v>848676.32229426003</v>
          </cell>
          <cell r="B20">
            <v>655065.82630428986</v>
          </cell>
        </row>
        <row r="21">
          <cell r="A21">
            <v>1121819.5413408598</v>
          </cell>
          <cell r="B21">
            <v>1142036.2657393301</v>
          </cell>
        </row>
        <row r="22">
          <cell r="A22">
            <v>268277</v>
          </cell>
          <cell r="B22">
            <v>250109.83272953154</v>
          </cell>
        </row>
        <row r="23">
          <cell r="A23">
            <v>50973.264178259997</v>
          </cell>
          <cell r="B23">
            <v>116089.98331189845</v>
          </cell>
        </row>
        <row r="24">
          <cell r="A24">
            <v>600610.09033074998</v>
          </cell>
          <cell r="B24">
            <v>399323.79381270002</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A3" sqref="A3:F3"/>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4" t="s">
        <v>0</v>
      </c>
      <c r="B1" s="34"/>
      <c r="C1" s="34"/>
      <c r="D1" s="34"/>
      <c r="E1" s="34"/>
      <c r="F1" s="34"/>
    </row>
    <row r="2" spans="1:6" ht="15.75" x14ac:dyDescent="0.25">
      <c r="A2" s="34" t="s">
        <v>1</v>
      </c>
      <c r="B2" s="34"/>
      <c r="C2" s="34"/>
      <c r="D2" s="34"/>
      <c r="E2" s="34"/>
      <c r="F2" s="34"/>
    </row>
    <row r="3" spans="1:6" ht="15.75" x14ac:dyDescent="0.25">
      <c r="A3" s="35" t="s">
        <v>49</v>
      </c>
      <c r="B3" s="35"/>
      <c r="C3" s="35"/>
      <c r="D3" s="35"/>
      <c r="E3" s="35"/>
      <c r="F3" s="35"/>
    </row>
    <row r="4" spans="1:6" ht="15.75" thickBot="1" x14ac:dyDescent="0.3">
      <c r="A4" s="36" t="s">
        <v>2</v>
      </c>
      <c r="B4" s="36"/>
      <c r="C4" s="36"/>
      <c r="D4" s="36"/>
      <c r="E4" s="36"/>
      <c r="F4" s="36"/>
    </row>
    <row r="5" spans="1:6" ht="16.5" thickBot="1" x14ac:dyDescent="0.3">
      <c r="A5" s="37" t="s">
        <v>3</v>
      </c>
      <c r="B5" s="1" t="s">
        <v>4</v>
      </c>
      <c r="C5" s="1" t="s">
        <v>5</v>
      </c>
      <c r="D5" s="39" t="s">
        <v>6</v>
      </c>
      <c r="E5" s="40"/>
      <c r="F5" s="41"/>
    </row>
    <row r="6" spans="1:6" ht="16.5" thickBot="1" x14ac:dyDescent="0.3">
      <c r="A6" s="38"/>
      <c r="B6" s="2">
        <v>46068</v>
      </c>
      <c r="C6" s="2">
        <v>46065</v>
      </c>
      <c r="D6" s="3" t="s">
        <v>7</v>
      </c>
      <c r="E6" s="3" t="s">
        <v>8</v>
      </c>
      <c r="F6" s="3" t="s">
        <v>9</v>
      </c>
    </row>
    <row r="7" spans="1:6" ht="16.5" thickBot="1" x14ac:dyDescent="0.3">
      <c r="A7" s="4" t="s">
        <v>10</v>
      </c>
      <c r="B7" s="5">
        <v>2166840.4479658101</v>
      </c>
      <c r="C7" s="5">
        <v>1970495.85761532</v>
      </c>
      <c r="D7" s="6">
        <v>196344.59035049006</v>
      </c>
      <c r="E7" s="6">
        <v>196344.59035049006</v>
      </c>
      <c r="F7" s="6">
        <v>369738.35592282005</v>
      </c>
    </row>
    <row r="8" spans="1:6" ht="15.75" x14ac:dyDescent="0.25">
      <c r="A8" s="7" t="s">
        <v>11</v>
      </c>
      <c r="B8" s="8">
        <v>3177919.8429691</v>
      </c>
      <c r="C8" s="8">
        <v>3165054.4935769499</v>
      </c>
      <c r="D8" s="9">
        <v>12865.349392150063</v>
      </c>
      <c r="E8" s="9">
        <v>12865.349392150063</v>
      </c>
      <c r="F8" s="9">
        <v>651023.03706185985</v>
      </c>
    </row>
    <row r="9" spans="1:6" ht="15.75" x14ac:dyDescent="0.25">
      <c r="A9" s="10" t="s">
        <v>12</v>
      </c>
      <c r="B9" s="11">
        <v>43704.125009830001</v>
      </c>
      <c r="C9" s="11">
        <v>43712.864257510002</v>
      </c>
      <c r="D9" s="12">
        <v>-8.7392476800014265</v>
      </c>
      <c r="E9" s="12">
        <v>-8.7392476800014265</v>
      </c>
      <c r="F9" s="12">
        <v>2599.464929279995</v>
      </c>
    </row>
    <row r="10" spans="1:6" ht="15.75" x14ac:dyDescent="0.25">
      <c r="A10" s="7" t="s">
        <v>13</v>
      </c>
      <c r="B10" s="8">
        <v>-327279.39500329003</v>
      </c>
      <c r="C10" s="8">
        <v>-327858.63596163003</v>
      </c>
      <c r="D10" s="9">
        <v>579.24095834000036</v>
      </c>
      <c r="E10" s="9">
        <v>579.24095834000036</v>
      </c>
      <c r="F10" s="9">
        <v>-251534.68113904001</v>
      </c>
    </row>
    <row r="11" spans="1:6" ht="15.75" x14ac:dyDescent="0.25">
      <c r="A11" s="10" t="s">
        <v>14</v>
      </c>
      <c r="B11" s="11">
        <v>342344.60641091003</v>
      </c>
      <c r="C11" s="11">
        <v>342923.84736925003</v>
      </c>
      <c r="D11" s="13">
        <v>-579.24095834000036</v>
      </c>
      <c r="E11" s="13">
        <v>-579.24095834000036</v>
      </c>
      <c r="F11" s="13">
        <v>251872.10723642001</v>
      </c>
    </row>
    <row r="12" spans="1:6" ht="15.75" x14ac:dyDescent="0.25">
      <c r="A12" s="14" t="s">
        <v>15</v>
      </c>
      <c r="B12" s="15">
        <v>-683800</v>
      </c>
      <c r="C12" s="15">
        <v>-866700</v>
      </c>
      <c r="D12" s="9">
        <v>182900</v>
      </c>
      <c r="E12" s="9">
        <v>182900</v>
      </c>
      <c r="F12" s="9">
        <v>-29750</v>
      </c>
    </row>
    <row r="13" spans="1:6" ht="15.75" x14ac:dyDescent="0.25">
      <c r="A13" s="16" t="s">
        <v>16</v>
      </c>
      <c r="B13" s="11">
        <v>0</v>
      </c>
      <c r="C13" s="11">
        <v>0</v>
      </c>
      <c r="D13" s="13">
        <v>0</v>
      </c>
      <c r="E13" s="13">
        <v>0</v>
      </c>
      <c r="F13" s="13">
        <v>0</v>
      </c>
    </row>
    <row r="14" spans="1:6" ht="15.75" x14ac:dyDescent="0.25">
      <c r="A14" s="16" t="s">
        <v>17</v>
      </c>
      <c r="B14" s="11">
        <v>0</v>
      </c>
      <c r="C14" s="11">
        <v>0</v>
      </c>
      <c r="D14" s="13">
        <v>0</v>
      </c>
      <c r="E14" s="13">
        <v>0</v>
      </c>
      <c r="F14" s="13">
        <v>0</v>
      </c>
    </row>
    <row r="15" spans="1:6" ht="15.75" x14ac:dyDescent="0.25">
      <c r="A15" s="16" t="s">
        <v>18</v>
      </c>
      <c r="B15" s="11">
        <v>0</v>
      </c>
      <c r="C15" s="11">
        <v>0</v>
      </c>
      <c r="D15" s="13">
        <v>0</v>
      </c>
      <c r="E15" s="13">
        <v>0</v>
      </c>
      <c r="F15" s="13">
        <v>0</v>
      </c>
    </row>
    <row r="16" spans="1:6" ht="15.75" x14ac:dyDescent="0.25">
      <c r="A16" s="16" t="s">
        <v>19</v>
      </c>
      <c r="B16" s="11">
        <v>0</v>
      </c>
      <c r="C16" s="11">
        <v>0</v>
      </c>
      <c r="D16" s="13">
        <v>0</v>
      </c>
      <c r="E16" s="13">
        <v>0</v>
      </c>
      <c r="F16" s="13">
        <v>0</v>
      </c>
    </row>
    <row r="17" spans="1:6" ht="15.75" x14ac:dyDescent="0.25">
      <c r="A17" s="16" t="s">
        <v>20</v>
      </c>
      <c r="B17" s="11">
        <v>-483800</v>
      </c>
      <c r="C17" s="11">
        <v>-483800</v>
      </c>
      <c r="D17" s="13">
        <v>0</v>
      </c>
      <c r="E17" s="13">
        <v>0</v>
      </c>
      <c r="F17" s="13">
        <v>-106350</v>
      </c>
    </row>
    <row r="18" spans="1:6" ht="15.75" x14ac:dyDescent="0.25">
      <c r="A18" s="16" t="s">
        <v>21</v>
      </c>
      <c r="B18" s="11">
        <v>0</v>
      </c>
      <c r="C18" s="11">
        <v>-182900</v>
      </c>
      <c r="D18" s="13">
        <v>182900</v>
      </c>
      <c r="E18" s="13">
        <v>182900</v>
      </c>
      <c r="F18" s="13">
        <v>276600</v>
      </c>
    </row>
    <row r="19" spans="1:6" ht="15.75" x14ac:dyDescent="0.25">
      <c r="A19" s="16" t="s">
        <v>22</v>
      </c>
      <c r="B19" s="11">
        <v>0</v>
      </c>
      <c r="C19" s="11">
        <v>0</v>
      </c>
      <c r="D19" s="12">
        <v>0</v>
      </c>
      <c r="E19" s="12">
        <v>0</v>
      </c>
      <c r="F19" s="12">
        <v>0</v>
      </c>
    </row>
    <row r="20" spans="1:6" ht="16.5" thickBot="1" x14ac:dyDescent="0.3">
      <c r="A20" s="16" t="s">
        <v>23</v>
      </c>
      <c r="B20" s="11">
        <v>-200000</v>
      </c>
      <c r="C20" s="11">
        <v>-200000</v>
      </c>
      <c r="D20" s="12">
        <v>0</v>
      </c>
      <c r="E20" s="12">
        <v>0</v>
      </c>
      <c r="F20" s="12">
        <v>-200000</v>
      </c>
    </row>
    <row r="21" spans="1:6" ht="16.5" thickBot="1" x14ac:dyDescent="0.3">
      <c r="A21" s="4" t="s">
        <v>24</v>
      </c>
      <c r="B21" s="17">
        <v>2166840.4539780901</v>
      </c>
      <c r="C21" s="17">
        <v>1970495.86363512</v>
      </c>
      <c r="D21" s="6">
        <v>196344.5903429701</v>
      </c>
      <c r="E21" s="6">
        <v>196344.5903429701</v>
      </c>
      <c r="F21" s="6">
        <v>369738.36193447001</v>
      </c>
    </row>
    <row r="22" spans="1:6" ht="15.75" x14ac:dyDescent="0.25">
      <c r="A22" s="14" t="s">
        <v>25</v>
      </c>
      <c r="B22" s="8">
        <v>517918.20353659004</v>
      </c>
      <c r="C22" s="8">
        <v>319250.26417826</v>
      </c>
      <c r="D22" s="18">
        <v>198667.93935833004</v>
      </c>
      <c r="E22" s="18">
        <v>198667.93935833004</v>
      </c>
      <c r="F22" s="18">
        <v>151718.38749516004</v>
      </c>
    </row>
    <row r="23" spans="1:6" ht="15.75" x14ac:dyDescent="0.25">
      <c r="A23" s="14" t="s">
        <v>26</v>
      </c>
      <c r="B23" s="8">
        <v>776686.02927099995</v>
      </c>
      <c r="C23" s="8">
        <v>776314.11003699992</v>
      </c>
      <c r="D23" s="18">
        <v>371.91923400002997</v>
      </c>
      <c r="E23" s="18">
        <v>371.91923400002997</v>
      </c>
      <c r="F23" s="18">
        <v>26573.607116499916</v>
      </c>
    </row>
    <row r="24" spans="1:6" ht="15.75" x14ac:dyDescent="0.25">
      <c r="A24" s="14" t="s">
        <v>27</v>
      </c>
      <c r="B24" s="8">
        <v>26301.179561330002</v>
      </c>
      <c r="C24" s="8">
        <v>26255.167125600001</v>
      </c>
      <c r="D24" s="18">
        <v>46.012435730001016</v>
      </c>
      <c r="E24" s="18">
        <v>46.012435730001016</v>
      </c>
      <c r="F24" s="18">
        <v>577.15201793000233</v>
      </c>
    </row>
    <row r="25" spans="1:6" ht="16.5" thickBot="1" x14ac:dyDescent="0.3">
      <c r="A25" s="14" t="s">
        <v>28</v>
      </c>
      <c r="B25" s="8">
        <v>845935.04160917003</v>
      </c>
      <c r="C25" s="8">
        <v>848676.32229426003</v>
      </c>
      <c r="D25" s="19">
        <v>-2741.2806850899942</v>
      </c>
      <c r="E25" s="19">
        <v>-2741.2806850899942</v>
      </c>
      <c r="F25" s="19">
        <v>190869.21530488017</v>
      </c>
    </row>
    <row r="26" spans="1:6" ht="16.5" thickBot="1" x14ac:dyDescent="0.3">
      <c r="A26" s="4" t="s">
        <v>29</v>
      </c>
      <c r="B26" s="17">
        <v>1320905.4123689199</v>
      </c>
      <c r="C26" s="17">
        <v>1121819.5413408598</v>
      </c>
      <c r="D26" s="6">
        <v>199085.87102806009</v>
      </c>
      <c r="E26" s="6">
        <v>199085.87102806009</v>
      </c>
      <c r="F26" s="6">
        <v>178869.14662958984</v>
      </c>
    </row>
    <row r="27" spans="1:6" ht="16.5" thickBot="1" x14ac:dyDescent="0.3">
      <c r="A27" s="20" t="s">
        <v>30</v>
      </c>
      <c r="B27" s="21">
        <v>268277</v>
      </c>
      <c r="C27" s="21">
        <v>268277</v>
      </c>
      <c r="D27" s="22">
        <v>0</v>
      </c>
      <c r="E27" s="22">
        <v>0</v>
      </c>
      <c r="F27" s="22">
        <v>18167.167270468461</v>
      </c>
    </row>
    <row r="28" spans="1:6" ht="16.5" thickBot="1" x14ac:dyDescent="0.3">
      <c r="A28" s="20" t="s">
        <v>31</v>
      </c>
      <c r="B28" s="21">
        <v>249641.20353659004</v>
      </c>
      <c r="C28" s="21">
        <v>50973.264178259997</v>
      </c>
      <c r="D28" s="6">
        <v>198667.93935833004</v>
      </c>
      <c r="E28" s="6">
        <v>198667.93935833004</v>
      </c>
      <c r="F28" s="6">
        <v>133551.22022469158</v>
      </c>
    </row>
    <row r="29" spans="1:6" ht="16.5" thickBot="1" x14ac:dyDescent="0.3">
      <c r="A29" s="23" t="s">
        <v>32</v>
      </c>
      <c r="B29" s="21">
        <v>599590.50503235997</v>
      </c>
      <c r="C29" s="21">
        <v>600610.09033074998</v>
      </c>
      <c r="D29" s="6">
        <v>-1019.5852983900113</v>
      </c>
      <c r="E29" s="6">
        <v>-1019.5852983900113</v>
      </c>
      <c r="F29" s="6">
        <v>200266.71121965995</v>
      </c>
    </row>
    <row r="30" spans="1:6" ht="40.5" customHeight="1" x14ac:dyDescent="0.25">
      <c r="A30" s="31" t="s">
        <v>33</v>
      </c>
      <c r="B30" s="32"/>
      <c r="C30" s="33"/>
      <c r="D30" s="33"/>
      <c r="E30" s="33"/>
      <c r="F30" s="33"/>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
    </sheetView>
  </sheetViews>
  <sheetFormatPr defaultColWidth="0" defaultRowHeight="15" customHeight="1" zeroHeight="1" x14ac:dyDescent="0.25"/>
  <cols>
    <col min="1" max="1" width="103.140625" style="25" bestFit="1" customWidth="1"/>
    <col min="2" max="16384" width="9.140625" style="25" hidden="1"/>
  </cols>
  <sheetData>
    <row r="1" spans="1:6" x14ac:dyDescent="0.25">
      <c r="A1" s="24" t="s">
        <v>34</v>
      </c>
    </row>
    <row r="2" spans="1:6" ht="15.75" x14ac:dyDescent="0.25">
      <c r="A2" s="7" t="s">
        <v>35</v>
      </c>
    </row>
    <row r="3" spans="1:6" ht="39.75" customHeight="1" x14ac:dyDescent="0.25">
      <c r="A3" s="26" t="str">
        <f>CBP_LP!A3</f>
        <v>Falgun 03, 2082(February 15, 2026)</v>
      </c>
    </row>
    <row r="4" spans="1:6" ht="15.75" x14ac:dyDescent="0.25">
      <c r="A4" s="7" t="s">
        <v>36</v>
      </c>
    </row>
    <row r="5" spans="1:6" ht="49.5" customHeight="1" thickBot="1" x14ac:dyDescent="0.3">
      <c r="A5" s="27" t="s">
        <v>37</v>
      </c>
      <c r="B5" s="28" t="s">
        <v>4</v>
      </c>
      <c r="C5" s="28" t="s">
        <v>38</v>
      </c>
    </row>
    <row r="6" spans="1:6" ht="16.5" thickBot="1" x14ac:dyDescent="0.3">
      <c r="A6" s="7" t="s">
        <v>39</v>
      </c>
      <c r="B6" s="2">
        <v>46068</v>
      </c>
      <c r="C6" s="2">
        <v>46063</v>
      </c>
    </row>
    <row r="7" spans="1:6" ht="63.75" thickBot="1" x14ac:dyDescent="0.3">
      <c r="A7" s="27" t="s">
        <v>40</v>
      </c>
      <c r="B7" s="5">
        <v>2166840.4479658101</v>
      </c>
      <c r="C7" s="5">
        <v>1967777.4538359498</v>
      </c>
      <c r="D7" s="29">
        <f t="shared" ref="D7:D12" si="0">B7-C7</f>
        <v>199062.99412986031</v>
      </c>
      <c r="E7" s="29">
        <f>B7-[2]Sheet1!A2</f>
        <v>196344.59035049006</v>
      </c>
      <c r="F7" s="29">
        <f>B7-[2]Sheet1!B2</f>
        <v>369738.35592282005</v>
      </c>
    </row>
    <row r="8" spans="1:6" ht="15.75" x14ac:dyDescent="0.25">
      <c r="A8" s="7" t="s">
        <v>41</v>
      </c>
      <c r="B8" s="8">
        <v>3177919.8429691</v>
      </c>
      <c r="C8" s="8">
        <v>3150406.2044953499</v>
      </c>
      <c r="D8" s="29">
        <f t="shared" si="0"/>
        <v>27513.638473750092</v>
      </c>
      <c r="E8" s="29">
        <f>B8-[2]Sheet1!A3</f>
        <v>12865.349392150063</v>
      </c>
      <c r="F8" s="29">
        <f>B8-[2]Sheet1!A2</f>
        <v>1207423.98535378</v>
      </c>
    </row>
    <row r="9" spans="1:6" ht="15.75" x14ac:dyDescent="0.25">
      <c r="A9" s="27" t="s">
        <v>42</v>
      </c>
      <c r="B9" s="11">
        <v>43704.125009830001</v>
      </c>
      <c r="C9" s="11">
        <v>43535.894491990002</v>
      </c>
      <c r="D9" s="25">
        <f t="shared" si="0"/>
        <v>168.23051783999836</v>
      </c>
      <c r="E9" s="25">
        <f>B9-[2]Sheet1!A4</f>
        <v>-8.7392476800014265</v>
      </c>
      <c r="F9" s="25">
        <f>B9-[2]Sheet1!B4</f>
        <v>2599.464929279995</v>
      </c>
    </row>
    <row r="10" spans="1:6" ht="15.75" x14ac:dyDescent="0.25">
      <c r="A10" s="7" t="s">
        <v>43</v>
      </c>
      <c r="B10" s="8">
        <v>-327279.39500329003</v>
      </c>
      <c r="C10" s="8">
        <v>-335578.75065940002</v>
      </c>
      <c r="D10" s="25">
        <f t="shared" si="0"/>
        <v>8299.3556561099831</v>
      </c>
      <c r="E10" s="25">
        <f>B10-[2]Sheet1!A5</f>
        <v>579.24095834000036</v>
      </c>
      <c r="F10" s="25">
        <f>B10-[2]Sheet1!B5</f>
        <v>-251534.68113904001</v>
      </c>
    </row>
    <row r="11" spans="1:6" ht="31.5" x14ac:dyDescent="0.25">
      <c r="A11" s="27" t="s">
        <v>44</v>
      </c>
      <c r="B11" s="11">
        <v>342344.60641091003</v>
      </c>
      <c r="C11" s="11">
        <v>350643.96206702001</v>
      </c>
      <c r="D11" s="25">
        <f t="shared" si="0"/>
        <v>-8299.3556561099831</v>
      </c>
      <c r="E11" s="25">
        <f>B11-[2]Sheet1!A6</f>
        <v>-579.24095834000036</v>
      </c>
      <c r="F11" s="25">
        <f>B11-[2]Sheet1!B6</f>
        <v>251872.10723642001</v>
      </c>
    </row>
    <row r="12" spans="1:6" ht="15.75" x14ac:dyDescent="0.25">
      <c r="A12" s="7" t="s">
        <v>45</v>
      </c>
      <c r="B12" s="15">
        <v>-683800</v>
      </c>
      <c r="C12" s="15">
        <v>-847050</v>
      </c>
      <c r="D12" s="25">
        <f t="shared" si="0"/>
        <v>163250</v>
      </c>
      <c r="E12" s="25">
        <f>B12-[2]Sheet1!A7</f>
        <v>182900</v>
      </c>
      <c r="F12" s="25">
        <f>B12-[2]Sheet1!B7</f>
        <v>-29750</v>
      </c>
    </row>
    <row r="13" spans="1:6" ht="15.75" x14ac:dyDescent="0.25">
      <c r="A13" s="16" t="s">
        <v>16</v>
      </c>
      <c r="B13" s="11">
        <v>0</v>
      </c>
      <c r="C13" s="11">
        <v>0</v>
      </c>
      <c r="D13" s="25">
        <v>0</v>
      </c>
      <c r="E13" s="25">
        <v>0</v>
      </c>
      <c r="F13" s="25">
        <v>0</v>
      </c>
    </row>
    <row r="14" spans="1:6" ht="15.75" x14ac:dyDescent="0.25">
      <c r="A14" s="16" t="s">
        <v>17</v>
      </c>
      <c r="B14" s="11">
        <v>0</v>
      </c>
      <c r="C14" s="11">
        <v>0</v>
      </c>
      <c r="D14" s="25">
        <v>0</v>
      </c>
      <c r="E14" s="25">
        <v>0</v>
      </c>
      <c r="F14" s="25">
        <v>0</v>
      </c>
    </row>
    <row r="15" spans="1:6" ht="15.75" x14ac:dyDescent="0.25">
      <c r="A15" s="16" t="s">
        <v>18</v>
      </c>
      <c r="B15" s="11">
        <v>0</v>
      </c>
      <c r="C15" s="11">
        <v>0</v>
      </c>
      <c r="D15" s="25">
        <v>0</v>
      </c>
      <c r="E15" s="25">
        <v>0</v>
      </c>
      <c r="F15" s="25">
        <v>0</v>
      </c>
    </row>
    <row r="16" spans="1:6" ht="15.75" x14ac:dyDescent="0.25">
      <c r="A16" s="16" t="s">
        <v>19</v>
      </c>
      <c r="B16" s="11">
        <v>0</v>
      </c>
      <c r="C16" s="11">
        <v>0</v>
      </c>
      <c r="D16" s="25">
        <v>0</v>
      </c>
      <c r="E16" s="25">
        <v>0</v>
      </c>
      <c r="F16" s="25">
        <v>0</v>
      </c>
    </row>
    <row r="17" spans="1:6" ht="15.75" x14ac:dyDescent="0.25">
      <c r="A17" s="16" t="s">
        <v>20</v>
      </c>
      <c r="B17" s="11">
        <v>-483800</v>
      </c>
      <c r="C17" s="11">
        <v>-474550</v>
      </c>
      <c r="D17" s="25">
        <f>B17-C17</f>
        <v>-9250</v>
      </c>
      <c r="E17" s="25">
        <f>B17-[2]Sheet1!A12</f>
        <v>0</v>
      </c>
      <c r="F17" s="25">
        <f>B17-[2]Sheet1!B12</f>
        <v>-106350</v>
      </c>
    </row>
    <row r="18" spans="1:6" ht="15.75" x14ac:dyDescent="0.25">
      <c r="A18" s="16" t="s">
        <v>21</v>
      </c>
      <c r="B18" s="11">
        <v>0</v>
      </c>
      <c r="C18" s="11">
        <v>-172500</v>
      </c>
      <c r="D18" s="25">
        <f>B18-C18</f>
        <v>172500</v>
      </c>
      <c r="E18" s="25">
        <f>B18-[2]Sheet1!A13</f>
        <v>182900</v>
      </c>
      <c r="F18" s="25">
        <f>B18-[2]Sheet1!B13</f>
        <v>276600</v>
      </c>
    </row>
    <row r="19" spans="1:6" ht="15.75" x14ac:dyDescent="0.25">
      <c r="A19" s="16" t="s">
        <v>22</v>
      </c>
      <c r="B19" s="11">
        <v>0</v>
      </c>
      <c r="C19" s="11">
        <v>0</v>
      </c>
      <c r="D19" s="25">
        <v>0</v>
      </c>
      <c r="E19" s="25">
        <v>0</v>
      </c>
      <c r="F19" s="25">
        <v>0</v>
      </c>
    </row>
    <row r="20" spans="1:6" ht="16.5" thickBot="1" x14ac:dyDescent="0.3">
      <c r="A20" s="16" t="s">
        <v>23</v>
      </c>
      <c r="B20" s="11">
        <v>-200000</v>
      </c>
      <c r="C20" s="11">
        <v>-200000</v>
      </c>
    </row>
    <row r="21" spans="1:6" ht="16.5" thickBot="1" x14ac:dyDescent="0.3">
      <c r="A21" s="7" t="s">
        <v>31</v>
      </c>
      <c r="B21" s="17">
        <v>2166840.4539780901</v>
      </c>
      <c r="C21" s="17">
        <v>1967777.4598594098</v>
      </c>
      <c r="D21" s="29">
        <f t="shared" ref="D21:D29" si="1">B21-C21</f>
        <v>199062.99411868025</v>
      </c>
      <c r="E21" s="25">
        <f>B21-[2]Sheet1!A16</f>
        <v>196344.5903429701</v>
      </c>
      <c r="F21" s="25">
        <f>B21-[2]Sheet1!B16</f>
        <v>369738.36193447001</v>
      </c>
    </row>
    <row r="22" spans="1:6" ht="31.5" x14ac:dyDescent="0.25">
      <c r="A22" s="27" t="s">
        <v>46</v>
      </c>
      <c r="B22" s="8">
        <v>517918.20353659004</v>
      </c>
      <c r="C22" s="8">
        <v>324595.90491937997</v>
      </c>
      <c r="D22" s="25">
        <f t="shared" si="1"/>
        <v>193322.29861721006</v>
      </c>
      <c r="E22" s="25">
        <f>B22-[2]Sheet1!A17</f>
        <v>198667.93935833004</v>
      </c>
      <c r="F22" s="25">
        <f>B22-[2]Sheet1!B17</f>
        <v>151718.38749516004</v>
      </c>
    </row>
    <row r="23" spans="1:6" ht="15.75" x14ac:dyDescent="0.25">
      <c r="A23" s="7" t="s">
        <v>32</v>
      </c>
      <c r="B23" s="8">
        <v>776686.02927099995</v>
      </c>
      <c r="C23" s="8">
        <v>774957.73345599999</v>
      </c>
      <c r="D23" s="25">
        <f t="shared" si="1"/>
        <v>1728.2958149999613</v>
      </c>
      <c r="E23" s="25">
        <f>B23-[2]Sheet1!A18</f>
        <v>371.91923400002997</v>
      </c>
      <c r="F23" s="25">
        <f>B23-[2]Sheet1!B18</f>
        <v>26573.607116499916</v>
      </c>
    </row>
    <row r="24" spans="1:6" ht="31.5" x14ac:dyDescent="0.25">
      <c r="A24" s="27" t="s">
        <v>47</v>
      </c>
      <c r="B24" s="8">
        <v>26301.179561330002</v>
      </c>
      <c r="C24" s="8">
        <v>23532.17828516</v>
      </c>
      <c r="D24" s="25">
        <f t="shared" si="1"/>
        <v>2769.0012761700018</v>
      </c>
      <c r="E24" s="25">
        <f>B24-[2]Sheet1!A19</f>
        <v>46.012435730001016</v>
      </c>
      <c r="F24" s="25">
        <f>B24-[2]Sheet1!B19</f>
        <v>577.15201793000233</v>
      </c>
    </row>
    <row r="25" spans="1:6" ht="45" x14ac:dyDescent="0.25">
      <c r="A25" s="30" t="s">
        <v>48</v>
      </c>
      <c r="B25" s="8">
        <v>845935.04160917003</v>
      </c>
      <c r="C25" s="8">
        <v>844691.64319886977</v>
      </c>
      <c r="D25" s="25">
        <f t="shared" si="1"/>
        <v>1243.3984103002585</v>
      </c>
      <c r="E25" s="25">
        <f>B25-[2]Sheet1!A20</f>
        <v>-2741.2806850899942</v>
      </c>
      <c r="F25" s="25">
        <f>B25-[2]Sheet1!B20</f>
        <v>190869.21530488017</v>
      </c>
    </row>
    <row r="26" spans="1:6" ht="16.5" hidden="1" thickBot="1" x14ac:dyDescent="0.3">
      <c r="B26" s="17">
        <v>1320905.4123689199</v>
      </c>
      <c r="C26" s="17">
        <v>1123085.8166605402</v>
      </c>
      <c r="D26" s="25">
        <f t="shared" si="1"/>
        <v>197819.59570837975</v>
      </c>
      <c r="E26" s="25">
        <f>B26-[2]Sheet1!A21</f>
        <v>199085.87102806009</v>
      </c>
      <c r="F26" s="25">
        <f>B26-[2]Sheet1!B21</f>
        <v>178869.14662958984</v>
      </c>
    </row>
    <row r="27" spans="1:6" ht="16.5" hidden="1" thickBot="1" x14ac:dyDescent="0.3">
      <c r="B27" s="21">
        <v>268277</v>
      </c>
      <c r="C27" s="21">
        <v>268277</v>
      </c>
      <c r="D27" s="25">
        <f t="shared" si="1"/>
        <v>0</v>
      </c>
      <c r="E27" s="25">
        <f>B27-[2]Sheet1!A22</f>
        <v>0</v>
      </c>
      <c r="F27" s="25">
        <f>B27-[2]Sheet1!B22</f>
        <v>18167.167270468461</v>
      </c>
    </row>
    <row r="28" spans="1:6" ht="16.5" hidden="1" thickBot="1" x14ac:dyDescent="0.3">
      <c r="B28" s="21">
        <v>249641.20353659004</v>
      </c>
      <c r="C28" s="21">
        <v>56318.904919379973</v>
      </c>
      <c r="D28" s="29">
        <f t="shared" si="1"/>
        <v>193322.29861721006</v>
      </c>
      <c r="E28" s="25">
        <f>B28-[2]Sheet1!A23</f>
        <v>198667.93935833004</v>
      </c>
      <c r="F28" s="29">
        <f>B28-[2]Sheet1!B23</f>
        <v>133551.22022469158</v>
      </c>
    </row>
    <row r="29" spans="1:6" ht="16.5" hidden="1" thickBot="1" x14ac:dyDescent="0.3">
      <c r="B29" s="21">
        <v>599590.50503235997</v>
      </c>
      <c r="C29" s="21">
        <v>596349.25759546994</v>
      </c>
      <c r="D29" s="29">
        <f t="shared" si="1"/>
        <v>3241.2474368900293</v>
      </c>
      <c r="E29" s="29">
        <f>B29-[2]Sheet1!A24</f>
        <v>-1019.5852983900113</v>
      </c>
      <c r="F29" s="25">
        <f>B29-[2]Sheet1!B24</f>
        <v>200266.71121965995</v>
      </c>
    </row>
    <row r="30" spans="1:6" hidden="1" x14ac:dyDescent="0.25">
      <c r="A30" s="25"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2026-02-16T05:00:20Z</dcterms:created>
  <dcterms:modified xsi:type="dcterms:W3CDTF">2026-02-16T05:06:31Z</dcterms:modified>
</cp:coreProperties>
</file>