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C25" i="2"/>
  <c r="C21" i="2" s="1"/>
  <c r="D21" i="2" s="1"/>
  <c r="F24" i="2"/>
  <c r="E24" i="2"/>
  <c r="D24" i="2"/>
  <c r="F23" i="2"/>
  <c r="E23" i="2"/>
  <c r="D23" i="2"/>
  <c r="F22" i="2"/>
  <c r="E22" i="2"/>
  <c r="D22" i="2"/>
  <c r="F21" i="2"/>
  <c r="E21" i="2"/>
  <c r="F18" i="2"/>
  <c r="E18" i="2"/>
  <c r="D18" i="2"/>
  <c r="F17" i="2"/>
  <c r="E17" i="2"/>
  <c r="D17" i="2"/>
  <c r="F12" i="2"/>
  <c r="E12" i="2"/>
  <c r="D12" i="2"/>
  <c r="F11" i="2"/>
  <c r="E11" i="2"/>
  <c r="D11" i="2"/>
  <c r="F10" i="2"/>
  <c r="E10" i="2"/>
  <c r="D10" i="2"/>
  <c r="F9" i="2"/>
  <c r="E9" i="2"/>
  <c r="D9" i="2"/>
  <c r="F8" i="2"/>
  <c r="E8" i="2"/>
  <c r="D8" i="2"/>
  <c r="F7" i="2"/>
  <c r="E7" i="2"/>
  <c r="D7" i="2"/>
  <c r="A3" i="2"/>
  <c r="D25" i="2" l="1"/>
</calcChain>
</file>

<file path=xl/sharedStrings.xml><?xml version="1.0" encoding="utf-8"?>
<sst xmlns="http://schemas.openxmlformats.org/spreadsheetml/2006/main" count="62" uniqueCount="49">
  <si>
    <t>NEPAL RASTRA BANK</t>
  </si>
  <si>
    <t>Central Bank Survey and Liquidity Position</t>
  </si>
  <si>
    <t>(In Rs. Million)</t>
  </si>
  <si>
    <t>Date (BS/AD)</t>
  </si>
  <si>
    <t>Falgun 25, 2082</t>
  </si>
  <si>
    <t>Falgun 24,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</si>
  <si>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</si>
  <si>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</si>
  <si>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</si>
  <si>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</si>
  <si>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</si>
  <si>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</si>
  <si>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</si>
  <si>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</si>
  <si>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</si>
  <si>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</si>
  <si>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</si>
  <si>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</si>
  <si>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</si>
  <si>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</si>
  <si>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</si>
  <si>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</si>
  <si>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</si>
  <si>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</si>
  <si>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</si>
  <si>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</si>
  <si>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</si>
  <si>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</si>
  <si>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</si>
  <si>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</si>
  <si>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</si>
  <si>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</si>
  <si>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</si>
  <si>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</si>
  <si>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</si>
  <si>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</si>
  <si>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</si>
  <si>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</si>
  <si>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</si>
  <si>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</si>
  <si>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</si>
  <si>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</si>
  <si>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</si>
  <si>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</si>
  <si>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</si>
  <si>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</si>
  <si>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</si>
  <si>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</si>
  <si>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25, 2082(March 09,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</si>
</sst>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46090</v>
      </c>
      <c r="C6" s="10">
        <v>46089</v>
      </c>
      <c r="D6" s="11" t="s">
        <v>7</v>
      </c>
      <c r="E6" s="11" t="s">
        <v>8</v>
      </c>
      <c r="F6" s="11" t="s">
        <v>9</v>
      </c>
    </row>
    <row r="7" spans="1:6" ht="16.5" thickBot="1" x14ac:dyDescent="0.3">
      <c r="A7" s="12" t="s">
        <v>10</v>
      </c>
      <c r="B7" s="13">
        <v>2031372.2542396598</v>
      </c>
      <c r="C7" s="13">
        <v>2045648.5642744498</v>
      </c>
      <c r="D7" s="14">
        <v>-14276.310034790076</v>
      </c>
      <c r="E7" s="14">
        <v>60876.396624339744</v>
      </c>
      <c r="F7" s="14">
        <v>234270.16219666973</v>
      </c>
    </row>
    <row r="8" spans="1:6" ht="15.75" x14ac:dyDescent="0.25">
      <c r="A8" s="15" t="s">
        <v>11</v>
      </c>
      <c r="B8" s="16">
        <v>3237919.1570546897</v>
      </c>
      <c r="C8" s="16">
        <v>3222823.2420614199</v>
      </c>
      <c r="D8" s="17">
        <v>15095.914993269835</v>
      </c>
      <c r="E8" s="17">
        <v>72864.663477739785</v>
      </c>
      <c r="F8" s="17">
        <v>711022.35114744958</v>
      </c>
    </row>
    <row r="9" spans="1:6" ht="15.75" x14ac:dyDescent="0.25">
      <c r="A9" s="18" t="s">
        <v>12</v>
      </c>
      <c r="B9" s="19">
        <v>43662.430844709997</v>
      </c>
      <c r="C9" s="19">
        <v>43939.901958549999</v>
      </c>
      <c r="D9" s="20">
        <v>-277.47111384000164</v>
      </c>
      <c r="E9" s="20">
        <v>-50.433412800004589</v>
      </c>
      <c r="F9" s="20">
        <v>2557.7707641599918</v>
      </c>
    </row>
    <row r="10" spans="1:6" ht="15.75" x14ac:dyDescent="0.25">
      <c r="A10" s="15" t="s">
        <v>13</v>
      </c>
      <c r="B10" s="16">
        <v>-315446.90281502996</v>
      </c>
      <c r="C10" s="16">
        <v>-320174.67778697005</v>
      </c>
      <c r="D10" s="17">
        <v>4727.774971940089</v>
      </c>
      <c r="E10" s="17">
        <v>12411.733146600076</v>
      </c>
      <c r="F10" s="17">
        <v>-239702.18895077994</v>
      </c>
    </row>
    <row r="11" spans="1:6" ht="15.75" x14ac:dyDescent="0.25">
      <c r="A11" s="18" t="s">
        <v>14</v>
      </c>
      <c r="B11" s="19">
        <v>329404.84422264999</v>
      </c>
      <c r="C11" s="19">
        <v>335239.38919459004</v>
      </c>
      <c r="D11" s="21">
        <v>-5834.5449719400494</v>
      </c>
      <c r="E11" s="21">
        <v>-13519.003146600036</v>
      </c>
      <c r="F11" s="21">
        <v>238932.34504815997</v>
      </c>
    </row>
    <row r="12" spans="1:6" ht="15.75" x14ac:dyDescent="0.25">
      <c r="A12" s="22" t="s">
        <v>15</v>
      </c>
      <c r="B12" s="23">
        <v>-891100</v>
      </c>
      <c r="C12" s="23">
        <v>-857000</v>
      </c>
      <c r="D12" s="17">
        <v>-34100</v>
      </c>
      <c r="E12" s="17">
        <v>-24400</v>
      </c>
      <c r="F12" s="17">
        <v>-237050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3000</v>
      </c>
      <c r="D15" s="21">
        <v>-3000</v>
      </c>
      <c r="E15" s="21">
        <v>0</v>
      </c>
      <c r="F15" s="21">
        <v>0</v>
      </c>
    </row>
    <row r="16" spans="1:6" ht="15.75" x14ac:dyDescent="0.25">
      <c r="A16" s="24" t="s">
        <v>19</v>
      </c>
      <c r="B16" s="19">
        <v>0</v>
      </c>
      <c r="C16" s="19">
        <v>0</v>
      </c>
      <c r="D16" s="21">
        <v>0</v>
      </c>
      <c r="E16" s="21">
        <v>0</v>
      </c>
      <c r="F16" s="21">
        <v>0</v>
      </c>
    </row>
    <row r="17" spans="1:6" ht="15.75" x14ac:dyDescent="0.25">
      <c r="A17" s="24" t="s">
        <v>20</v>
      </c>
      <c r="B17" s="19">
        <v>-560000</v>
      </c>
      <c r="C17" s="19">
        <v>-660000</v>
      </c>
      <c r="D17" s="21">
        <v>100000</v>
      </c>
      <c r="E17" s="21">
        <v>-76200</v>
      </c>
      <c r="F17" s="21">
        <v>-182550</v>
      </c>
    </row>
    <row r="18" spans="1:6" ht="15.75" x14ac:dyDescent="0.25">
      <c r="A18" s="24" t="s">
        <v>21</v>
      </c>
      <c r="B18" s="19">
        <v>-131100</v>
      </c>
      <c r="C18" s="19">
        <v>0</v>
      </c>
      <c r="D18" s="21">
        <v>-131100</v>
      </c>
      <c r="E18" s="21">
        <v>51800</v>
      </c>
      <c r="F18" s="21">
        <v>145500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2031372.2542401</v>
      </c>
      <c r="C21" s="25">
        <v>2045648.5632615101</v>
      </c>
      <c r="D21" s="14">
        <v>-14276.309021410067</v>
      </c>
      <c r="E21" s="14">
        <v>60876.390604980057</v>
      </c>
      <c r="F21" s="14">
        <v>234270.16219647997</v>
      </c>
    </row>
    <row r="22" spans="1:6" ht="15.75" x14ac:dyDescent="0.25">
      <c r="A22" s="22" t="s">
        <v>25</v>
      </c>
      <c r="B22" s="16">
        <v>322055.38136038004</v>
      </c>
      <c r="C22" s="16">
        <v>364582.82049279002</v>
      </c>
      <c r="D22" s="26">
        <v>-42527.439132409985</v>
      </c>
      <c r="E22" s="26">
        <v>2805.1171821200405</v>
      </c>
      <c r="F22" s="26">
        <v>-44144.434681049956</v>
      </c>
    </row>
    <row r="23" spans="1:6" ht="15.75" x14ac:dyDescent="0.25">
      <c r="A23" s="22" t="s">
        <v>26</v>
      </c>
      <c r="B23" s="16">
        <v>795685.975905</v>
      </c>
      <c r="C23" s="16">
        <v>794091.70669599995</v>
      </c>
      <c r="D23" s="26">
        <v>1594.2692090000492</v>
      </c>
      <c r="E23" s="26">
        <v>19371.865868000081</v>
      </c>
      <c r="F23" s="26">
        <v>45573.553750499967</v>
      </c>
    </row>
    <row r="24" spans="1:6" ht="15.75" x14ac:dyDescent="0.25">
      <c r="A24" s="22" t="s">
        <v>27</v>
      </c>
      <c r="B24" s="16">
        <v>25767.791346020003</v>
      </c>
      <c r="C24" s="16">
        <v>25723.830956760001</v>
      </c>
      <c r="D24" s="26">
        <v>43.960389260002557</v>
      </c>
      <c r="E24" s="26">
        <v>-487.37577957999747</v>
      </c>
      <c r="F24" s="26">
        <v>43.763802620003844</v>
      </c>
    </row>
    <row r="25" spans="1:6" ht="16.5" thickBot="1" x14ac:dyDescent="0.3">
      <c r="A25" s="22" t="s">
        <v>28</v>
      </c>
      <c r="B25" s="16">
        <v>887863.1056287</v>
      </c>
      <c r="C25" s="16">
        <v>861250.20511595998</v>
      </c>
      <c r="D25" s="27">
        <v>26612.900512740016</v>
      </c>
      <c r="E25" s="27">
        <v>39186.78333443997</v>
      </c>
      <c r="F25" s="27">
        <v>232797.27932441013</v>
      </c>
    </row>
    <row r="26" spans="1:6" ht="16.5" thickBot="1" x14ac:dyDescent="0.3">
      <c r="A26" s="12" t="s">
        <v>29</v>
      </c>
      <c r="B26" s="25">
        <v>1143509.1486114</v>
      </c>
      <c r="C26" s="25">
        <v>1184398.3581455501</v>
      </c>
      <c r="D26" s="14">
        <v>-40889.209534150083</v>
      </c>
      <c r="E26" s="14">
        <v>21689.607270540204</v>
      </c>
      <c r="F26" s="14">
        <v>1472.882872069953</v>
      </c>
    </row>
    <row r="27" spans="1:6" ht="16.5" thickBot="1" x14ac:dyDescent="0.3">
      <c r="A27" s="28" t="s">
        <v>30</v>
      </c>
      <c r="B27" s="29">
        <v>270160</v>
      </c>
      <c r="C27" s="29">
        <v>270160</v>
      </c>
      <c r="D27" s="30">
        <v>0</v>
      </c>
      <c r="E27" s="30">
        <v>1883</v>
      </c>
      <c r="F27" s="30">
        <v>20050.167270468461</v>
      </c>
    </row>
    <row r="28" spans="1:6" ht="16.5" thickBot="1" x14ac:dyDescent="0.3">
      <c r="A28" s="28" t="s">
        <v>31</v>
      </c>
      <c r="B28" s="29">
        <v>51895.381360380037</v>
      </c>
      <c r="C28" s="29">
        <v>94422.820492790022</v>
      </c>
      <c r="D28" s="14">
        <v>-42527.439132409985</v>
      </c>
      <c r="E28" s="14">
        <v>922.11718212004052</v>
      </c>
      <c r="F28" s="14">
        <v>-64194.601951518416</v>
      </c>
    </row>
    <row r="29" spans="1:6" ht="16.5" thickBot="1" x14ac:dyDescent="0.3">
      <c r="A29" s="31" t="s">
        <v>32</v>
      </c>
      <c r="B29" s="29">
        <v>630187.33069848991</v>
      </c>
      <c r="C29" s="29">
        <v>628745.70836891991</v>
      </c>
      <c r="D29" s="14">
        <v>1441.6223295700038</v>
      </c>
      <c r="E29" s="14">
        <v>29577.240367739927</v>
      </c>
      <c r="F29" s="14">
        <v>230863.53688578989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 sqref="A2:F2"/>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25, 2082(March 09,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46090</v>
      </c>
      <c r="C6" s="10">
        <v>46089</v>
      </c>
    </row>
    <row r="7" spans="1:6" ht="63.75" thickBot="1" x14ac:dyDescent="0.3">
      <c r="A7" s="38" t="s">
        <v>39</v>
      </c>
      <c r="B7" s="13">
        <v>2031372.2542396598</v>
      </c>
      <c r="C7" s="13">
        <v>2045648.5642744498</v>
      </c>
      <c r="D7" s="40">
        <f t="shared" ref="D7:D12" si="0">B7-C7</f>
        <v>-14276.310034790076</v>
      </c>
      <c r="E7" s="40">
        <f>B7-[1]Sheet1!A2</f>
        <v>60876.396624339744</v>
      </c>
      <c r="F7" s="40">
        <f>B7-[1]Sheet1!B2</f>
        <v>234270.16219666973</v>
      </c>
    </row>
    <row r="8" spans="1:6" ht="15.75" x14ac:dyDescent="0.25">
      <c r="A8" s="15" t="s">
        <v>40</v>
      </c>
      <c r="B8" s="16">
        <v>3237919.1570546897</v>
      </c>
      <c r="C8" s="16">
        <v>3222823.2420614199</v>
      </c>
      <c r="D8" s="40">
        <f t="shared" si="0"/>
        <v>15095.914993269835</v>
      </c>
      <c r="E8" s="40">
        <f>B8-[1]Sheet1!A3</f>
        <v>72864.663477739785</v>
      </c>
      <c r="F8" s="40">
        <f>B8-[1]Sheet1!A2</f>
        <v>1267423.2994393697</v>
      </c>
    </row>
    <row r="9" spans="1:6" ht="15.75" x14ac:dyDescent="0.25">
      <c r="A9" s="38" t="s">
        <v>41</v>
      </c>
      <c r="B9" s="19">
        <v>43662.430844709997</v>
      </c>
      <c r="C9" s="19">
        <v>43939.901958549999</v>
      </c>
      <c r="D9" s="36">
        <f t="shared" si="0"/>
        <v>-277.47111384000164</v>
      </c>
      <c r="E9" s="36">
        <f>B9-[1]Sheet1!A4</f>
        <v>-50.433412800004589</v>
      </c>
      <c r="F9" s="36">
        <f>B9-[1]Sheet1!B4</f>
        <v>2557.7707641599918</v>
      </c>
    </row>
    <row r="10" spans="1:6" ht="15.75" x14ac:dyDescent="0.25">
      <c r="A10" s="15" t="s">
        <v>42</v>
      </c>
      <c r="B10" s="16">
        <v>-315446.90281502996</v>
      </c>
      <c r="C10" s="16">
        <v>-320174.67778697005</v>
      </c>
      <c r="D10" s="36">
        <f t="shared" si="0"/>
        <v>4727.774971940089</v>
      </c>
      <c r="E10" s="36">
        <f>B10-[1]Sheet1!A5</f>
        <v>12411.733146600076</v>
      </c>
      <c r="F10" s="36">
        <f>B10-[1]Sheet1!B5</f>
        <v>-239702.18895077994</v>
      </c>
    </row>
    <row r="11" spans="1:6" ht="31.5" x14ac:dyDescent="0.25">
      <c r="A11" s="38" t="s">
        <v>43</v>
      </c>
      <c r="B11" s="19">
        <v>329404.84422264999</v>
      </c>
      <c r="C11" s="19">
        <v>335239.38919459004</v>
      </c>
      <c r="D11" s="36">
        <f t="shared" si="0"/>
        <v>-5834.5449719400494</v>
      </c>
      <c r="E11" s="36">
        <f>B11-[1]Sheet1!A6</f>
        <v>-13519.003146600036</v>
      </c>
      <c r="F11" s="36">
        <f>B11-[1]Sheet1!B6</f>
        <v>238932.34504815997</v>
      </c>
    </row>
    <row r="12" spans="1:6" ht="15.75" x14ac:dyDescent="0.25">
      <c r="A12" s="15" t="s">
        <v>44</v>
      </c>
      <c r="B12" s="23">
        <v>-891100</v>
      </c>
      <c r="C12" s="23">
        <v>-857000</v>
      </c>
      <c r="D12" s="36">
        <f t="shared" si="0"/>
        <v>-34100</v>
      </c>
      <c r="E12" s="36">
        <f>B12-[1]Sheet1!A7</f>
        <v>-24400</v>
      </c>
      <c r="F12" s="36">
        <f>B12-[1]Sheet1!B7</f>
        <v>-237050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3000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-560000</v>
      </c>
      <c r="C17" s="19">
        <v>-660000</v>
      </c>
      <c r="D17" s="36">
        <f>B17-C17</f>
        <v>100000</v>
      </c>
      <c r="E17" s="36">
        <f>B17-[1]Sheet1!A12</f>
        <v>-76200</v>
      </c>
      <c r="F17" s="36">
        <f>B17-[1]Sheet1!B12</f>
        <v>-182550</v>
      </c>
    </row>
    <row r="18" spans="1:6" ht="15.75" x14ac:dyDescent="0.25">
      <c r="A18" s="24" t="s">
        <v>21</v>
      </c>
      <c r="B18" s="19">
        <v>-131100</v>
      </c>
      <c r="C18" s="19">
        <v>0</v>
      </c>
      <c r="D18" s="36">
        <f>B18-C18</f>
        <v>-131100</v>
      </c>
      <c r="E18" s="36">
        <f>B18-[1]Sheet1!A13</f>
        <v>51800</v>
      </c>
      <c r="F18" s="36">
        <f>B18-[1]Sheet1!B13</f>
        <v>145500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2031372.2542401</v>
      </c>
      <c r="C21" s="25">
        <f>SUM(C22:C25)</f>
        <v>2045648.5632615101</v>
      </c>
      <c r="D21" s="40">
        <f t="shared" ref="D21:D29" si="1">B21-C21</f>
        <v>-14276.309021410067</v>
      </c>
      <c r="E21" s="36">
        <f>B21-[1]Sheet1!A16</f>
        <v>60876.390604980057</v>
      </c>
      <c r="F21" s="36">
        <f>B21-[1]Sheet1!B16</f>
        <v>234270.16219647997</v>
      </c>
    </row>
    <row r="22" spans="1:6" ht="31.5" x14ac:dyDescent="0.25">
      <c r="A22" s="38" t="s">
        <v>45</v>
      </c>
      <c r="B22" s="16">
        <v>322055.38136038004</v>
      </c>
      <c r="C22" s="16">
        <v>364582.82049279002</v>
      </c>
      <c r="D22" s="36">
        <f t="shared" si="1"/>
        <v>-42527.439132409985</v>
      </c>
      <c r="E22" s="36">
        <f>B22-[1]Sheet1!A17</f>
        <v>2805.1171821200405</v>
      </c>
      <c r="F22" s="36">
        <f>B22-[1]Sheet1!B17</f>
        <v>-44144.434681049956</v>
      </c>
    </row>
    <row r="23" spans="1:6" ht="15.75" x14ac:dyDescent="0.25">
      <c r="A23" s="15" t="s">
        <v>32</v>
      </c>
      <c r="B23" s="16">
        <v>795685.975905</v>
      </c>
      <c r="C23" s="16">
        <v>794091.70669599995</v>
      </c>
      <c r="D23" s="36">
        <f t="shared" si="1"/>
        <v>1594.2692090000492</v>
      </c>
      <c r="E23" s="36">
        <f>B23-[1]Sheet1!A18</f>
        <v>19371.865868000081</v>
      </c>
      <c r="F23" s="36">
        <f>B23-[1]Sheet1!B18</f>
        <v>45573.553750499967</v>
      </c>
    </row>
    <row r="24" spans="1:6" ht="31.5" x14ac:dyDescent="0.25">
      <c r="A24" s="38" t="s">
        <v>46</v>
      </c>
      <c r="B24" s="16">
        <v>25767.791346020003</v>
      </c>
      <c r="C24" s="16">
        <v>25723.830956760001</v>
      </c>
      <c r="D24" s="36">
        <f t="shared" si="1"/>
        <v>43.960389260002557</v>
      </c>
      <c r="E24" s="36">
        <f>B24-[1]Sheet1!A19</f>
        <v>-487.37577957999747</v>
      </c>
      <c r="F24" s="36">
        <f>B24-[1]Sheet1!B19</f>
        <v>43.763802620003844</v>
      </c>
    </row>
    <row r="25" spans="1:6" ht="45" x14ac:dyDescent="0.25">
      <c r="A25" s="41" t="s">
        <v>47</v>
      </c>
      <c r="B25" s="16">
        <v>887863.1056287</v>
      </c>
      <c r="C25" s="16">
        <f>873600.54511596-12350.34</f>
        <v>861250.20511595998</v>
      </c>
      <c r="D25" s="36">
        <f t="shared" si="1"/>
        <v>26612.900512740016</v>
      </c>
      <c r="E25" s="36">
        <f>B25-[1]Sheet1!A20</f>
        <v>39186.78333443997</v>
      </c>
      <c r="F25" s="36">
        <f>B25-[1]Sheet1!B20</f>
        <v>232797.27932441013</v>
      </c>
    </row>
    <row r="26" spans="1:6" ht="16.5" hidden="1" thickBot="1" x14ac:dyDescent="0.3">
      <c r="B26" s="25">
        <v>1143509.1486114</v>
      </c>
      <c r="C26" s="25">
        <v>1184398.3581455501</v>
      </c>
      <c r="D26" s="36">
        <f t="shared" si="1"/>
        <v>-40889.209534150083</v>
      </c>
      <c r="E26" s="36">
        <f>B26-[1]Sheet1!A21</f>
        <v>21689.607270540204</v>
      </c>
      <c r="F26" s="36">
        <f>B26-[1]Sheet1!B21</f>
        <v>1472.882872069953</v>
      </c>
    </row>
    <row r="27" spans="1:6" ht="16.5" hidden="1" thickBot="1" x14ac:dyDescent="0.3">
      <c r="B27" s="29">
        <v>270160</v>
      </c>
      <c r="C27" s="29">
        <v>270160</v>
      </c>
      <c r="D27" s="36">
        <f t="shared" si="1"/>
        <v>0</v>
      </c>
      <c r="E27" s="36">
        <f>B27-[1]Sheet1!A22</f>
        <v>1883</v>
      </c>
      <c r="F27" s="36">
        <f>B27-[1]Sheet1!B22</f>
        <v>20050.167270468461</v>
      </c>
    </row>
    <row r="28" spans="1:6" ht="16.5" hidden="1" thickBot="1" x14ac:dyDescent="0.3">
      <c r="B28" s="29">
        <v>51895.381360380037</v>
      </c>
      <c r="C28" s="29">
        <v>94422.820492790022</v>
      </c>
      <c r="D28" s="40">
        <f t="shared" si="1"/>
        <v>-42527.439132409985</v>
      </c>
      <c r="E28" s="36">
        <f>B28-[1]Sheet1!A23</f>
        <v>922.11718212004052</v>
      </c>
      <c r="F28" s="40">
        <f>B28-[1]Sheet1!B23</f>
        <v>-64194.601951518416</v>
      </c>
    </row>
    <row r="29" spans="1:6" ht="16.5" hidden="1" thickBot="1" x14ac:dyDescent="0.3">
      <c r="B29" s="29">
        <v>630187.33069848991</v>
      </c>
      <c r="C29" s="29">
        <v>628745.70836891991</v>
      </c>
      <c r="D29" s="40">
        <f t="shared" si="1"/>
        <v>1441.6223295700038</v>
      </c>
      <c r="E29" s="40">
        <f>B29-[1]Sheet1!A24</f>
        <v>29577.240367739927</v>
      </c>
      <c r="F29" s="36">
        <f>B29-[1]Sheet1!B24</f>
        <v>230863.53688578989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2026-03-10T05:14:51Z</dcterms:created>
  <dcterms:modified xsi:type="dcterms:W3CDTF">2026-03-10T05:16:31Z</dcterms:modified>
</cp:coreProperties>
</file>