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C25" i="2"/>
  <c r="D25" i="2" s="1"/>
  <c r="F24" i="2"/>
  <c r="E24" i="2"/>
  <c r="D24" i="2"/>
  <c r="F23" i="2"/>
  <c r="E23" i="2"/>
  <c r="D23" i="2"/>
  <c r="F22" i="2"/>
  <c r="E22" i="2"/>
  <c r="D22" i="2"/>
  <c r="F21" i="2"/>
  <c r="E21" i="2"/>
  <c r="F18" i="2"/>
  <c r="E18" i="2"/>
  <c r="D18" i="2"/>
  <c r="F17" i="2"/>
  <c r="E17" i="2"/>
  <c r="D17" i="2"/>
  <c r="F12" i="2"/>
  <c r="E12" i="2"/>
  <c r="D12" i="2"/>
  <c r="F11" i="2"/>
  <c r="E11" i="2"/>
  <c r="D11" i="2"/>
  <c r="F10" i="2"/>
  <c r="E10" i="2"/>
  <c r="D10" i="2"/>
  <c r="F9" i="2"/>
  <c r="E9" i="2"/>
  <c r="D9" i="2"/>
  <c r="F8" i="2"/>
  <c r="E8" i="2"/>
  <c r="D8" i="2"/>
  <c r="F7" i="2"/>
  <c r="E7" i="2"/>
  <c r="D7" i="2"/>
  <c r="A3" i="2"/>
  <c r="C21" i="2" l="1"/>
  <c r="D21" i="2" s="1"/>
</calcChain>
</file>

<file path=xl/sharedStrings.xml><?xml version="1.0" encoding="utf-8"?>
<sst xmlns="http://schemas.openxmlformats.org/spreadsheetml/2006/main" count="62" uniqueCount="50">
  <si>
    <t>NEPAL RASTRA BANK</t>
  </si>
  <si>
    <t>Central Bank Survey and Liquidity Position</t>
  </si>
  <si>
    <t>(In Rs. Million)</t>
  </si>
  <si>
    <t>Date (BS/AD)</t>
  </si>
  <si>
    <t>Chaitra 02, 2082</t>
  </si>
  <si>
    <t>Chaitra 01,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</si>
  <si>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</si>
  <si>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</si>
  <si>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</si>
  <si>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</si>
  <si>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</si>
  <si>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</si>
  <si>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</si>
  <si>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</si>
  <si>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</si>
  <si>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</si>
  <si>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</si>
  <si>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</si>
  <si>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</si>
  <si>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</si>
  <si>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</si>
  <si>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</si>
  <si>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</si>
  <si>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</si>
  <si>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</si>
  <si>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</si>
  <si>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</si>
  <si>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</si>
  <si>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</si>
  <si>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</si>
  <si>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</si>
  <si>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</si>
  <si>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</si>
  <si>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</si>
  <si>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</si>
  <si>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</si>
  <si>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</si>
  <si>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</si>
  <si>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30,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</si>
  <si>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</si>
  <si>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</si>
  <si>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</si>
  <si>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</si>
  <si>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</si>
  <si>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</si>
  <si>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</si>
  <si>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</si>
  <si>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</si>
  <si>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</si>
  <si>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02, 2082(March 16,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</si>
</sst>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46097</v>
      </c>
      <c r="C6" s="10">
        <v>46096</v>
      </c>
      <c r="D6" s="11" t="s">
        <v>7</v>
      </c>
      <c r="E6" s="11" t="s">
        <v>8</v>
      </c>
      <c r="F6" s="11" t="s">
        <v>9</v>
      </c>
    </row>
    <row r="7" spans="1:6" ht="16.5" thickBot="1" x14ac:dyDescent="0.3">
      <c r="A7" s="12" t="s">
        <v>10</v>
      </c>
      <c r="B7" s="13">
        <v>2053108.1732478803</v>
      </c>
      <c r="C7" s="13">
        <v>2052926.1966846995</v>
      </c>
      <c r="D7" s="14">
        <v>181.9765631807968</v>
      </c>
      <c r="E7" s="14">
        <v>1382.3670102297328</v>
      </c>
      <c r="F7" s="14">
        <v>256006.08120489027</v>
      </c>
    </row>
    <row r="8" spans="1:6" ht="15.75" x14ac:dyDescent="0.25">
      <c r="A8" s="15" t="s">
        <v>11</v>
      </c>
      <c r="B8" s="16">
        <v>3295039.6163626504</v>
      </c>
      <c r="C8" s="16">
        <v>3294947.8076853896</v>
      </c>
      <c r="D8" s="17">
        <v>91.808677260763943</v>
      </c>
      <c r="E8" s="17">
        <v>10249.444197889883</v>
      </c>
      <c r="F8" s="17">
        <v>768142.81045541028</v>
      </c>
    </row>
    <row r="9" spans="1:6" ht="15.75" x14ac:dyDescent="0.25">
      <c r="A9" s="18" t="s">
        <v>12</v>
      </c>
      <c r="B9" s="19">
        <v>43872.172789030003</v>
      </c>
      <c r="C9" s="19">
        <v>44044.772930710002</v>
      </c>
      <c r="D9" s="20">
        <v>-172.60014167999907</v>
      </c>
      <c r="E9" s="20">
        <v>-98.316536400001496</v>
      </c>
      <c r="F9" s="20">
        <v>2767.5127084799969</v>
      </c>
    </row>
    <row r="10" spans="1:6" ht="15.75" x14ac:dyDescent="0.25">
      <c r="A10" s="15" t="s">
        <v>13</v>
      </c>
      <c r="B10" s="16">
        <v>-340331.44311476999</v>
      </c>
      <c r="C10" s="16">
        <v>-340421.61100069003</v>
      </c>
      <c r="D10" s="17">
        <v>90.167885920032859</v>
      </c>
      <c r="E10" s="17">
        <v>2782.9228123399662</v>
      </c>
      <c r="F10" s="17">
        <v>-264586.72925052</v>
      </c>
    </row>
    <row r="11" spans="1:6" ht="15.75" x14ac:dyDescent="0.25">
      <c r="A11" s="18" t="s">
        <v>14</v>
      </c>
      <c r="B11" s="19">
        <v>354289.38452238997</v>
      </c>
      <c r="C11" s="19">
        <v>354379.55240831</v>
      </c>
      <c r="D11" s="21">
        <v>-90.167885920032859</v>
      </c>
      <c r="E11" s="21">
        <v>-2782.9228123399662</v>
      </c>
      <c r="F11" s="21">
        <v>263816.88534789998</v>
      </c>
    </row>
    <row r="12" spans="1:6" ht="15.75" x14ac:dyDescent="0.25">
      <c r="A12" s="22" t="s">
        <v>15</v>
      </c>
      <c r="B12" s="23">
        <v>-901600</v>
      </c>
      <c r="C12" s="23">
        <v>-901600</v>
      </c>
      <c r="D12" s="17">
        <v>0</v>
      </c>
      <c r="E12" s="17">
        <v>-11650</v>
      </c>
      <c r="F12" s="17">
        <v>-247550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-574700</v>
      </c>
      <c r="C17" s="19">
        <v>-574700</v>
      </c>
      <c r="D17" s="21">
        <v>0</v>
      </c>
      <c r="E17" s="21">
        <v>-5650</v>
      </c>
      <c r="F17" s="21">
        <v>-197250</v>
      </c>
    </row>
    <row r="18" spans="1:6" ht="15.75" x14ac:dyDescent="0.25">
      <c r="A18" s="24" t="s">
        <v>21</v>
      </c>
      <c r="B18" s="19">
        <v>-126900</v>
      </c>
      <c r="C18" s="19">
        <v>-126900</v>
      </c>
      <c r="D18" s="21">
        <v>0</v>
      </c>
      <c r="E18" s="21">
        <v>-6000</v>
      </c>
      <c r="F18" s="21">
        <v>149700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2053108.1732482801</v>
      </c>
      <c r="C21" s="25">
        <v>2052926.1966851598</v>
      </c>
      <c r="D21" s="14">
        <v>181.97656312026083</v>
      </c>
      <c r="E21" s="14">
        <v>1382.3659702900331</v>
      </c>
      <c r="F21" s="14">
        <v>256006.08120466</v>
      </c>
    </row>
    <row r="22" spans="1:6" ht="15.75" x14ac:dyDescent="0.25">
      <c r="A22" s="22" t="s">
        <v>25</v>
      </c>
      <c r="B22" s="16">
        <v>335917.52030305</v>
      </c>
      <c r="C22" s="16">
        <v>318099.92384343001</v>
      </c>
      <c r="D22" s="26">
        <v>17817.596459619992</v>
      </c>
      <c r="E22" s="26">
        <v>5129.8420768699725</v>
      </c>
      <c r="F22" s="26">
        <v>-30282.295738379995</v>
      </c>
    </row>
    <row r="23" spans="1:6" ht="15.75" x14ac:dyDescent="0.25">
      <c r="A23" s="22" t="s">
        <v>26</v>
      </c>
      <c r="B23" s="16">
        <v>795495.57977299998</v>
      </c>
      <c r="C23" s="16">
        <v>796020.162763</v>
      </c>
      <c r="D23" s="26">
        <v>-524.58299000002444</v>
      </c>
      <c r="E23" s="26">
        <v>-709.95580900006462</v>
      </c>
      <c r="F23" s="26">
        <v>45383.157618499943</v>
      </c>
    </row>
    <row r="24" spans="1:6" ht="15.75" x14ac:dyDescent="0.25">
      <c r="A24" s="22" t="s">
        <v>27</v>
      </c>
      <c r="B24" s="16">
        <v>26650.202529940001</v>
      </c>
      <c r="C24" s="16">
        <v>26901.290178760002</v>
      </c>
      <c r="D24" s="26">
        <v>-251.08764882000105</v>
      </c>
      <c r="E24" s="26">
        <v>-314.44281586000216</v>
      </c>
      <c r="F24" s="26">
        <v>926.17498654000156</v>
      </c>
    </row>
    <row r="25" spans="1:6" ht="16.5" thickBot="1" x14ac:dyDescent="0.3">
      <c r="A25" s="22" t="s">
        <v>28</v>
      </c>
      <c r="B25" s="16">
        <v>895044.87064228998</v>
      </c>
      <c r="C25" s="16">
        <v>911904.81989996997</v>
      </c>
      <c r="D25" s="27">
        <v>-16859.949257679982</v>
      </c>
      <c r="E25" s="27">
        <v>-2723.0774817200145</v>
      </c>
      <c r="F25" s="27">
        <v>239979.04433800012</v>
      </c>
    </row>
    <row r="26" spans="1:6" ht="16.5" thickBot="1" x14ac:dyDescent="0.3">
      <c r="A26" s="12" t="s">
        <v>29</v>
      </c>
      <c r="B26" s="25">
        <v>1158063.3026059901</v>
      </c>
      <c r="C26" s="25">
        <v>1141021.3767851898</v>
      </c>
      <c r="D26" s="14">
        <v>17041.925820800243</v>
      </c>
      <c r="E26" s="14">
        <v>4105.4434520099312</v>
      </c>
      <c r="F26" s="14">
        <v>16027.036866659997</v>
      </c>
    </row>
    <row r="27" spans="1:6" ht="16.5" thickBot="1" x14ac:dyDescent="0.3">
      <c r="A27" s="28" t="s">
        <v>30</v>
      </c>
      <c r="B27" s="29">
        <v>270160</v>
      </c>
      <c r="C27" s="29">
        <v>270160</v>
      </c>
      <c r="D27" s="30">
        <v>0</v>
      </c>
      <c r="E27" s="30">
        <v>0</v>
      </c>
      <c r="F27" s="30">
        <v>20050.167270468461</v>
      </c>
    </row>
    <row r="28" spans="1:6" ht="16.5" thickBot="1" x14ac:dyDescent="0.3">
      <c r="A28" s="28" t="s">
        <v>31</v>
      </c>
      <c r="B28" s="29">
        <v>65757.520303049998</v>
      </c>
      <c r="C28" s="29">
        <v>47939.923843430006</v>
      </c>
      <c r="D28" s="14">
        <v>17817.596459619992</v>
      </c>
      <c r="E28" s="14">
        <v>5129.8420768699725</v>
      </c>
      <c r="F28" s="14">
        <v>-50332.463008848456</v>
      </c>
    </row>
    <row r="29" spans="1:6" ht="16.5" thickBot="1" x14ac:dyDescent="0.3">
      <c r="A29" s="31" t="s">
        <v>32</v>
      </c>
      <c r="B29" s="29">
        <v>642791.13089863991</v>
      </c>
      <c r="C29" s="29">
        <v>647904.57823529979</v>
      </c>
      <c r="D29" s="14">
        <v>-5113.4473366598831</v>
      </c>
      <c r="E29" s="14">
        <v>-3264.5229005600559</v>
      </c>
      <c r="F29" s="14">
        <v>243467.33708593989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D14" sqref="D14"/>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02, 2082(March 16, 2026)</v>
      </c>
    </row>
    <row r="4" spans="1:6" ht="15.75" x14ac:dyDescent="0.25">
      <c r="A4" s="15" t="s">
        <v>36</v>
      </c>
    </row>
    <row r="5" spans="1:6" ht="49.5" customHeight="1" thickBot="1" x14ac:dyDescent="0.3">
      <c r="A5" s="38" t="s">
        <v>37</v>
      </c>
      <c r="B5" s="39" t="s">
        <v>4</v>
      </c>
      <c r="C5" s="39" t="s">
        <v>38</v>
      </c>
    </row>
    <row r="6" spans="1:6" ht="16.5" thickBot="1" x14ac:dyDescent="0.3">
      <c r="A6" s="15" t="s">
        <v>39</v>
      </c>
      <c r="B6" s="10">
        <v>46097</v>
      </c>
      <c r="C6" s="10">
        <v>46095</v>
      </c>
    </row>
    <row r="7" spans="1:6" ht="63.75" thickBot="1" x14ac:dyDescent="0.3">
      <c r="A7" s="38" t="s">
        <v>40</v>
      </c>
      <c r="B7" s="13">
        <v>2053108.1732478803</v>
      </c>
      <c r="C7" s="13">
        <v>2051725.8062376506</v>
      </c>
      <c r="D7" s="40">
        <f t="shared" ref="D7:D12" si="0">B7-C7</f>
        <v>1382.3670102297328</v>
      </c>
      <c r="E7" s="40">
        <f>B7-[1]Sheet1!A2</f>
        <v>1382.3670102297328</v>
      </c>
      <c r="F7" s="40">
        <f>B7-[1]Sheet1!B2</f>
        <v>256006.08120489027</v>
      </c>
    </row>
    <row r="8" spans="1:6" ht="15.75" x14ac:dyDescent="0.25">
      <c r="A8" s="15" t="s">
        <v>41</v>
      </c>
      <c r="B8" s="16">
        <v>3295039.6163626504</v>
      </c>
      <c r="C8" s="16">
        <v>3284790.1721647605</v>
      </c>
      <c r="D8" s="40">
        <f t="shared" si="0"/>
        <v>10249.444197889883</v>
      </c>
      <c r="E8" s="40">
        <f>B8-[1]Sheet1!A3</f>
        <v>10249.444197889883</v>
      </c>
      <c r="F8" s="40">
        <f>B8-[1]Sheet1!A2</f>
        <v>1243313.8101249998</v>
      </c>
    </row>
    <row r="9" spans="1:6" ht="15.75" x14ac:dyDescent="0.25">
      <c r="A9" s="38" t="s">
        <v>42</v>
      </c>
      <c r="B9" s="19">
        <v>43872.172789030003</v>
      </c>
      <c r="C9" s="19">
        <v>43970.489325430004</v>
      </c>
      <c r="D9" s="36">
        <f t="shared" si="0"/>
        <v>-98.316536400001496</v>
      </c>
      <c r="E9" s="36">
        <f>B9-[1]Sheet1!A4</f>
        <v>-98.316536400001496</v>
      </c>
      <c r="F9" s="36">
        <f>B9-[1]Sheet1!B4</f>
        <v>2767.5127084799969</v>
      </c>
    </row>
    <row r="10" spans="1:6" ht="15.75" x14ac:dyDescent="0.25">
      <c r="A10" s="15" t="s">
        <v>43</v>
      </c>
      <c r="B10" s="16">
        <v>-340331.44311476999</v>
      </c>
      <c r="C10" s="16">
        <v>-343114.36592710996</v>
      </c>
      <c r="D10" s="36">
        <f t="shared" si="0"/>
        <v>2782.9228123399662</v>
      </c>
      <c r="E10" s="36">
        <f>B10-[1]Sheet1!A5</f>
        <v>2782.9228123399662</v>
      </c>
      <c r="F10" s="36">
        <f>B10-[1]Sheet1!B5</f>
        <v>-264586.72925052</v>
      </c>
    </row>
    <row r="11" spans="1:6" ht="31.5" x14ac:dyDescent="0.25">
      <c r="A11" s="38" t="s">
        <v>44</v>
      </c>
      <c r="B11" s="19">
        <v>354289.38452238997</v>
      </c>
      <c r="C11" s="19">
        <v>357072.30733472994</v>
      </c>
      <c r="D11" s="36">
        <f t="shared" si="0"/>
        <v>-2782.9228123399662</v>
      </c>
      <c r="E11" s="36">
        <f>B11-[1]Sheet1!A6</f>
        <v>-2782.9228123399662</v>
      </c>
      <c r="F11" s="36">
        <f>B11-[1]Sheet1!B6</f>
        <v>263816.88534789998</v>
      </c>
    </row>
    <row r="12" spans="1:6" ht="15.75" x14ac:dyDescent="0.25">
      <c r="A12" s="15" t="s">
        <v>45</v>
      </c>
      <c r="B12" s="23">
        <v>-901600</v>
      </c>
      <c r="C12" s="23">
        <v>-889950</v>
      </c>
      <c r="D12" s="36">
        <f t="shared" si="0"/>
        <v>-11650</v>
      </c>
      <c r="E12" s="36">
        <f>B12-[1]Sheet1!A7</f>
        <v>-11650</v>
      </c>
      <c r="F12" s="36">
        <f>B12-[1]Sheet1!B7</f>
        <v>-247550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-574700</v>
      </c>
      <c r="C17" s="19">
        <v>-569050</v>
      </c>
      <c r="D17" s="36">
        <f>B17-C17</f>
        <v>-5650</v>
      </c>
      <c r="E17" s="36">
        <f>B17-[1]Sheet1!A12</f>
        <v>-5650</v>
      </c>
      <c r="F17" s="36">
        <f>B17-[1]Sheet1!B12</f>
        <v>-197250</v>
      </c>
    </row>
    <row r="18" spans="1:6" ht="15.75" x14ac:dyDescent="0.25">
      <c r="A18" s="24" t="s">
        <v>21</v>
      </c>
      <c r="B18" s="19">
        <v>-126900</v>
      </c>
      <c r="C18" s="19">
        <v>-120900</v>
      </c>
      <c r="D18" s="36">
        <f>B18-C18</f>
        <v>-6000</v>
      </c>
      <c r="E18" s="36">
        <f>B18-[1]Sheet1!A13</f>
        <v>-6000</v>
      </c>
      <c r="F18" s="36">
        <f>B18-[1]Sheet1!B13</f>
        <v>149700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2053108.1732482801</v>
      </c>
      <c r="C21" s="25">
        <f>SUM(C22:C25)</f>
        <v>2051725.80727799</v>
      </c>
      <c r="D21" s="40">
        <f t="shared" ref="D21:D29" si="1">B21-C21</f>
        <v>1382.3659702900331</v>
      </c>
      <c r="E21" s="36">
        <f>B21-[1]Sheet1!A16</f>
        <v>1382.3659702900331</v>
      </c>
      <c r="F21" s="36">
        <f>B21-[1]Sheet1!B16</f>
        <v>256006.08120466</v>
      </c>
    </row>
    <row r="22" spans="1:6" ht="31.5" x14ac:dyDescent="0.25">
      <c r="A22" s="38" t="s">
        <v>46</v>
      </c>
      <c r="B22" s="16">
        <v>335917.52030305</v>
      </c>
      <c r="C22" s="16">
        <v>330787.67822618003</v>
      </c>
      <c r="D22" s="36">
        <f t="shared" si="1"/>
        <v>5129.8420768699725</v>
      </c>
      <c r="E22" s="36">
        <f>B22-[1]Sheet1!A17</f>
        <v>5129.8420768699725</v>
      </c>
      <c r="F22" s="36">
        <f>B22-[1]Sheet1!B17</f>
        <v>-30282.295738379995</v>
      </c>
    </row>
    <row r="23" spans="1:6" ht="15.75" x14ac:dyDescent="0.25">
      <c r="A23" s="15" t="s">
        <v>32</v>
      </c>
      <c r="B23" s="16">
        <v>795495.57977299998</v>
      </c>
      <c r="C23" s="16">
        <v>796205.53558200004</v>
      </c>
      <c r="D23" s="36">
        <f t="shared" si="1"/>
        <v>-709.95580900006462</v>
      </c>
      <c r="E23" s="36">
        <f>B23-[1]Sheet1!A18</f>
        <v>-709.95580900006462</v>
      </c>
      <c r="F23" s="36">
        <f>B23-[1]Sheet1!B18</f>
        <v>45383.157618499943</v>
      </c>
    </row>
    <row r="24" spans="1:6" ht="31.5" x14ac:dyDescent="0.25">
      <c r="A24" s="38" t="s">
        <v>47</v>
      </c>
      <c r="B24" s="16">
        <v>26650.202529940001</v>
      </c>
      <c r="C24" s="16">
        <v>26964.645345800003</v>
      </c>
      <c r="D24" s="36">
        <f t="shared" si="1"/>
        <v>-314.44281586000216</v>
      </c>
      <c r="E24" s="36">
        <f>B24-[1]Sheet1!A19</f>
        <v>-314.44281586000216</v>
      </c>
      <c r="F24" s="36">
        <f>B24-[1]Sheet1!B19</f>
        <v>926.17498654000156</v>
      </c>
    </row>
    <row r="25" spans="1:6" ht="45" x14ac:dyDescent="0.25">
      <c r="A25" s="41" t="s">
        <v>48</v>
      </c>
      <c r="B25" s="16">
        <v>895044.87064228998</v>
      </c>
      <c r="C25" s="16">
        <f>905396.95812401-7629.01</f>
        <v>897767.94812401</v>
      </c>
      <c r="D25" s="36">
        <f t="shared" si="1"/>
        <v>-2723.0774817200145</v>
      </c>
      <c r="E25" s="36">
        <f>B25-[1]Sheet1!A20</f>
        <v>-2723.0774817200145</v>
      </c>
      <c r="F25" s="36">
        <f>B25-[1]Sheet1!B20</f>
        <v>239979.04433800012</v>
      </c>
    </row>
    <row r="26" spans="1:6" ht="16.5" hidden="1" thickBot="1" x14ac:dyDescent="0.3">
      <c r="B26" s="25">
        <v>1158063.3026059901</v>
      </c>
      <c r="C26" s="25">
        <v>1153957.8591539802</v>
      </c>
      <c r="D26" s="36">
        <f t="shared" si="1"/>
        <v>4105.4434520099312</v>
      </c>
      <c r="E26" s="36">
        <f>B26-[1]Sheet1!A21</f>
        <v>4105.4434520099312</v>
      </c>
      <c r="F26" s="36">
        <f>B26-[1]Sheet1!B21</f>
        <v>16027.036866659997</v>
      </c>
    </row>
    <row r="27" spans="1:6" ht="16.5" hidden="1" thickBot="1" x14ac:dyDescent="0.3">
      <c r="B27" s="29">
        <v>270160</v>
      </c>
      <c r="C27" s="29">
        <v>270160</v>
      </c>
      <c r="D27" s="36">
        <f t="shared" si="1"/>
        <v>0</v>
      </c>
      <c r="E27" s="36">
        <f>B27-[1]Sheet1!A22</f>
        <v>0</v>
      </c>
      <c r="F27" s="36">
        <f>B27-[1]Sheet1!B22</f>
        <v>20050.167270468461</v>
      </c>
    </row>
    <row r="28" spans="1:6" ht="16.5" hidden="1" thickBot="1" x14ac:dyDescent="0.3">
      <c r="B28" s="29">
        <v>65757.520303049998</v>
      </c>
      <c r="C28" s="29">
        <v>60627.678226180025</v>
      </c>
      <c r="D28" s="40">
        <f t="shared" si="1"/>
        <v>5129.8420768699725</v>
      </c>
      <c r="E28" s="36">
        <f>B28-[1]Sheet1!A23</f>
        <v>5129.8420768699725</v>
      </c>
      <c r="F28" s="40">
        <f>B28-[1]Sheet1!B23</f>
        <v>-50332.463008848456</v>
      </c>
    </row>
    <row r="29" spans="1:6" ht="16.5" hidden="1" thickBot="1" x14ac:dyDescent="0.3">
      <c r="B29" s="29">
        <v>642791.13089863991</v>
      </c>
      <c r="C29" s="29">
        <v>646055.65379919996</v>
      </c>
      <c r="D29" s="40">
        <f t="shared" si="1"/>
        <v>-3264.5229005600559</v>
      </c>
      <c r="E29" s="40">
        <f>B29-[1]Sheet1!A24</f>
        <v>-3264.5229005600559</v>
      </c>
      <c r="F29" s="36">
        <f>B29-[1]Sheet1!B24</f>
        <v>243467.33708593989</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2026-03-17T11:04:05Z</dcterms:created>
  <dcterms:modified xsi:type="dcterms:W3CDTF">2026-03-17T11:04:43Z</dcterms:modified>
</cp:coreProperties>
</file>