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9. Balance Sheet Chaitra\"/>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<sst xmlns="http://schemas.openxmlformats.org/spreadsheetml/2006/main" count="62" uniqueCount="49">
  <si>
    <t>NEPAL RASTRA BANK</t>
  </si>
  <si>
    <t>Central Bank Survey and Liquidity Position</t>
  </si>
  <si>
    <t>(In Rs. Million)</t>
  </si>
  <si>
    <t>Date (BS/AD)</t>
  </si>
  <si>
    <t>Chaitra 11, 2082</t>
  </si>
  <si>
    <t>Chaitra 10,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</si>
  <si>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</si>
  <si>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</si>
  <si>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</si>
  <si>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</si>
  <si>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</si>
  <si>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</si>
  <si>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</si>
  <si>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</si>
  <si>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</si>
  <si>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</si>
  <si>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</si>
  <si>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</si>
  <si>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</si>
  <si>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</si>
  <si>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</si>
  <si>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</si>
  <si>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</si>
  <si>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</si>
  <si>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</si>
  <si>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</si>
  <si>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</si>
  <si>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</si>
  <si>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</si>
  <si>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</si>
  <si>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</si>
  <si>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</si>
  <si>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</si>
  <si>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</si>
  <si>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</si>
  <si>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</si>
  <si>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</si>
  <si>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</si>
  <si>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</si>
  <si>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</si>
  <si>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</si>
  <si>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</si>
  <si>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</si>
  <si>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</si>
  <si>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</si>
  <si>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</si>
  <si>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</si>
  <si>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</si>
  <si>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Chaitra 11, 2082(March 25,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</si>
</sst>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2051725.8062376506</v>
          </cell>
          <cell r="B2">
            <v>1797102.09204299</v>
          </cell>
        </row>
        <row r="3">
          <cell r="A3">
            <v>3284790.1721647605</v>
          </cell>
        </row>
        <row r="4">
          <cell r="A4">
            <v>43970.489325430004</v>
          </cell>
          <cell r="B4">
            <v>41104.660080550006</v>
          </cell>
        </row>
        <row r="5">
          <cell r="A5">
            <v>-343114.36592710996</v>
          </cell>
          <cell r="B5">
            <v>-75744.713864250021</v>
          </cell>
        </row>
        <row r="6">
          <cell r="A6">
            <v>357072.30733472994</v>
          </cell>
          <cell r="B6">
            <v>90472.499174490018</v>
          </cell>
        </row>
        <row r="7">
          <cell r="A7">
            <v>-889950</v>
          </cell>
          <cell r="B7">
            <v>-654050</v>
          </cell>
        </row>
        <row r="12">
          <cell r="A12">
            <v>-569050</v>
          </cell>
          <cell r="B12">
            <v>-377450</v>
          </cell>
        </row>
        <row r="13">
          <cell r="A13">
            <v>-120900</v>
          </cell>
          <cell r="B13">
            <v>-276600</v>
          </cell>
        </row>
        <row r="16">
          <cell r="A16">
            <v>2051725.80727799</v>
          </cell>
          <cell r="B16">
            <v>1797102.0920436201</v>
          </cell>
        </row>
        <row r="17">
          <cell r="A17">
            <v>330787.67822618003</v>
          </cell>
          <cell r="B17">
            <v>366199.81604142999</v>
          </cell>
        </row>
        <row r="18">
          <cell r="A18">
            <v>796205.53558200004</v>
          </cell>
          <cell r="B18">
            <v>750112.42215450003</v>
          </cell>
        </row>
        <row r="19">
          <cell r="A19">
            <v>26964.645345800003</v>
          </cell>
          <cell r="B19">
            <v>25724.0275434</v>
          </cell>
        </row>
        <row r="20">
          <cell r="A20">
            <v>897767.94812401</v>
          </cell>
          <cell r="B20">
            <v>655065.82630428986</v>
          </cell>
        </row>
        <row r="21">
          <cell r="A21">
            <v>1153957.8591539802</v>
          </cell>
          <cell r="B21">
            <v>1142036.2657393301</v>
          </cell>
        </row>
        <row r="22">
          <cell r="A22">
            <v>270160</v>
          </cell>
          <cell r="B22">
            <v>250109.83272953154</v>
          </cell>
        </row>
        <row r="23">
          <cell r="A23">
            <v>60627.678226180025</v>
          </cell>
          <cell r="B23">
            <v>116089.98331189845</v>
          </cell>
        </row>
        <row r="24">
          <cell r="A24">
            <v>646055.65379919996</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workbookViewId="0">
      <selection activeCell="C15" sqref="C15"/>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48</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46106</v>
      </c>
      <c r="C6" s="10">
        <v>46105</v>
      </c>
      <c r="D6" s="11" t="s">
        <v>7</v>
      </c>
      <c r="E6" s="11" t="s">
        <v>8</v>
      </c>
      <c r="F6" s="11" t="s">
        <v>9</v>
      </c>
    </row>
    <row r="7" spans="1:6" ht="16.5" thickBot="1" x14ac:dyDescent="0.3">
      <c r="A7" s="12" t="s">
        <v>10</v>
      </c>
      <c r="B7" s="13">
        <v>2054609.29713454</v>
      </c>
      <c r="C7" s="13">
        <v>2057126.6568822102</v>
      </c>
      <c r="D7" s="14">
        <v>-2517.3597476701252</v>
      </c>
      <c r="E7" s="14">
        <v>2883.4908968894742</v>
      </c>
      <c r="F7" s="14">
        <v>257507.20509155001</v>
      </c>
    </row>
    <row r="8" spans="1:6" ht="15.75" x14ac:dyDescent="0.25">
      <c r="A8" s="15" t="s">
        <v>11</v>
      </c>
      <c r="B8" s="16">
        <v>3310382.6010105</v>
      </c>
      <c r="C8" s="16">
        <v>3312822.46514615</v>
      </c>
      <c r="D8" s="17">
        <v>-2439.8641356499866</v>
      </c>
      <c r="E8" s="17">
        <v>25592.428845739458</v>
      </c>
      <c r="F8" s="17">
        <v>783485.79510325985</v>
      </c>
    </row>
    <row r="9" spans="1:6" ht="15.75" x14ac:dyDescent="0.25">
      <c r="A9" s="18" t="s">
        <v>12</v>
      </c>
      <c r="B9" s="19">
        <v>44671.813951750002</v>
      </c>
      <c r="C9" s="19">
        <v>44770.130488149996</v>
      </c>
      <c r="D9" s="20">
        <v>-98.31653639999422</v>
      </c>
      <c r="E9" s="20">
        <v>701.32462631999806</v>
      </c>
      <c r="F9" s="20">
        <v>3567.1538711999965</v>
      </c>
    </row>
    <row r="10" spans="1:6" ht="15.75" x14ac:dyDescent="0.25">
      <c r="A10" s="15" t="s">
        <v>13</v>
      </c>
      <c r="B10" s="16">
        <v>-352273.30387596006</v>
      </c>
      <c r="C10" s="16">
        <v>-353595.80826393998</v>
      </c>
      <c r="D10" s="17">
        <v>1322.5043879799196</v>
      </c>
      <c r="E10" s="17">
        <v>-9158.9379488500999</v>
      </c>
      <c r="F10" s="17">
        <v>-276528.59001171007</v>
      </c>
    </row>
    <row r="11" spans="1:6" ht="15.75" x14ac:dyDescent="0.25">
      <c r="A11" s="18" t="s">
        <v>14</v>
      </c>
      <c r="B11" s="19">
        <v>366231.24528358004</v>
      </c>
      <c r="C11" s="19">
        <v>367553.74967156001</v>
      </c>
      <c r="D11" s="21">
        <v>-1322.5043879799778</v>
      </c>
      <c r="E11" s="21">
        <v>9158.9379488500999</v>
      </c>
      <c r="F11" s="21">
        <v>275758.74610909005</v>
      </c>
    </row>
    <row r="12" spans="1:6" ht="15.75" x14ac:dyDescent="0.25">
      <c r="A12" s="22" t="s">
        <v>15</v>
      </c>
      <c r="B12" s="23">
        <v>-903500</v>
      </c>
      <c r="C12" s="23">
        <v>-902100</v>
      </c>
      <c r="D12" s="17">
        <v>-1400</v>
      </c>
      <c r="E12" s="17">
        <v>-13550</v>
      </c>
      <c r="F12" s="17">
        <v>-249450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-553900</v>
      </c>
      <c r="C17" s="19">
        <v>-552500</v>
      </c>
      <c r="D17" s="21">
        <v>-1400</v>
      </c>
      <c r="E17" s="21">
        <v>15150</v>
      </c>
      <c r="F17" s="21">
        <v>-176450</v>
      </c>
    </row>
    <row r="18" spans="1:6" ht="15.75" x14ac:dyDescent="0.25">
      <c r="A18" s="24" t="s">
        <v>21</v>
      </c>
      <c r="B18" s="19">
        <v>-149600</v>
      </c>
      <c r="C18" s="19">
        <v>-149600</v>
      </c>
      <c r="D18" s="21">
        <v>0</v>
      </c>
      <c r="E18" s="21">
        <v>-28700</v>
      </c>
      <c r="F18" s="21">
        <v>127000</v>
      </c>
    </row>
    <row r="19" spans="1:6" ht="15.75" x14ac:dyDescent="0.25">
      <c r="A19" s="24" t="s">
        <v>22</v>
      </c>
      <c r="B19" s="19">
        <v>0</v>
      </c>
      <c r="C19" s="19">
        <v>0</v>
      </c>
      <c r="D19" s="20">
        <v>0</v>
      </c>
      <c r="E19" s="20">
        <v>0</v>
      </c>
      <c r="F19" s="20">
        <v>0</v>
      </c>
    </row>
    <row r="20" spans="1:6" ht="16.5" thickBot="1" x14ac:dyDescent="0.3">
      <c r="A20" s="24" t="s">
        <v>23</v>
      </c>
      <c r="B20" s="19">
        <v>-200000</v>
      </c>
      <c r="C20" s="19">
        <v>-200000</v>
      </c>
      <c r="D20" s="20">
        <v>0</v>
      </c>
      <c r="E20" s="20">
        <v>0</v>
      </c>
      <c r="F20" s="20">
        <v>-200000</v>
      </c>
    </row>
    <row r="21" spans="1:6" ht="16.5" thickBot="1" x14ac:dyDescent="0.3">
      <c r="A21" s="12" t="s">
        <v>24</v>
      </c>
      <c r="B21" s="25">
        <v>2054609.2971348499</v>
      </c>
      <c r="C21" s="25">
        <v>2057126.6568826002</v>
      </c>
      <c r="D21" s="14">
        <v>-2517.359747750219</v>
      </c>
      <c r="E21" s="14">
        <v>2883.4898568599019</v>
      </c>
      <c r="F21" s="14">
        <v>257507.20509122987</v>
      </c>
    </row>
    <row r="22" spans="1:6" ht="15.75" x14ac:dyDescent="0.25">
      <c r="A22" s="22" t="s">
        <v>25</v>
      </c>
      <c r="B22" s="16">
        <v>322602.97767714999</v>
      </c>
      <c r="C22" s="16">
        <v>324626.61408431007</v>
      </c>
      <c r="D22" s="26">
        <v>-2023.6364071600838</v>
      </c>
      <c r="E22" s="26">
        <v>-8184.7005490300362</v>
      </c>
      <c r="F22" s="26">
        <v>-43596.838364280004</v>
      </c>
    </row>
    <row r="23" spans="1:6" ht="15.75" x14ac:dyDescent="0.25">
      <c r="A23" s="22" t="s">
        <v>26</v>
      </c>
      <c r="B23" s="16">
        <v>788460.09966499999</v>
      </c>
      <c r="C23" s="16">
        <v>790671.77445599996</v>
      </c>
      <c r="D23" s="26">
        <v>-2211.6747909999685</v>
      </c>
      <c r="E23" s="26">
        <v>-7745.4359170000535</v>
      </c>
      <c r="F23" s="26">
        <v>38347.677510499954</v>
      </c>
    </row>
    <row r="24" spans="1:6" ht="15.75" x14ac:dyDescent="0.25">
      <c r="A24" s="22" t="s">
        <v>27</v>
      </c>
      <c r="B24" s="16">
        <v>27613.579791730001</v>
      </c>
      <c r="C24" s="16">
        <v>27996.341539690002</v>
      </c>
      <c r="D24" s="26">
        <v>-382.76174796000123</v>
      </c>
      <c r="E24" s="26">
        <v>648.93444592999731</v>
      </c>
      <c r="F24" s="26">
        <v>1889.552248330001</v>
      </c>
    </row>
    <row r="25" spans="1:6" ht="16.5" thickBot="1" x14ac:dyDescent="0.3">
      <c r="A25" s="22" t="s">
        <v>28</v>
      </c>
      <c r="B25" s="16">
        <v>915932.64000096987</v>
      </c>
      <c r="C25" s="16">
        <v>913831.92680260004</v>
      </c>
      <c r="D25" s="27">
        <v>2100.7131983698346</v>
      </c>
      <c r="E25" s="27">
        <v>18164.691876959871</v>
      </c>
      <c r="F25" s="27">
        <v>260866.81369668001</v>
      </c>
    </row>
    <row r="26" spans="1:6" ht="16.5" thickBot="1" x14ac:dyDescent="0.3">
      <c r="A26" s="12" t="s">
        <v>29</v>
      </c>
      <c r="B26" s="25">
        <v>1138676.6571338801</v>
      </c>
      <c r="C26" s="25">
        <v>1143294.7300800001</v>
      </c>
      <c r="D26" s="14">
        <v>-4618.0729461200535</v>
      </c>
      <c r="E26" s="14">
        <v>-15281.202020100085</v>
      </c>
      <c r="F26" s="14">
        <v>-3359.6086054500192</v>
      </c>
    </row>
    <row r="27" spans="1:6" ht="16.5" thickBot="1" x14ac:dyDescent="0.3">
      <c r="A27" s="28" t="s">
        <v>30</v>
      </c>
      <c r="B27" s="29">
        <v>270918</v>
      </c>
      <c r="C27" s="29">
        <v>270918</v>
      </c>
      <c r="D27" s="30">
        <v>0</v>
      </c>
      <c r="E27" s="30">
        <v>758</v>
      </c>
      <c r="F27" s="30">
        <v>20808.167270468461</v>
      </c>
    </row>
    <row r="28" spans="1:6" ht="16.5" thickBot="1" x14ac:dyDescent="0.3">
      <c r="A28" s="28" t="s">
        <v>31</v>
      </c>
      <c r="B28" s="29">
        <v>51684.977677149989</v>
      </c>
      <c r="C28" s="29">
        <v>53708.614084310073</v>
      </c>
      <c r="D28" s="14">
        <v>-2023.6364071600838</v>
      </c>
      <c r="E28" s="14">
        <v>-8942.7005490300362</v>
      </c>
      <c r="F28" s="14">
        <v>-64405.005634748464</v>
      </c>
    </row>
    <row r="29" spans="1:6" ht="16.5" thickBot="1" x14ac:dyDescent="0.3">
      <c r="A29" s="31" t="s">
        <v>32</v>
      </c>
      <c r="B29" s="29">
        <v>652091.75273677986</v>
      </c>
      <c r="C29" s="29">
        <v>659849.63799039985</v>
      </c>
      <c r="D29" s="14">
        <v>-7757.8852536199847</v>
      </c>
      <c r="E29" s="14">
        <v>6036.0989375798963</v>
      </c>
      <c r="F29" s="14">
        <v>252767.95892407984</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F13" sqref="F13"/>
    </sheetView>
  </sheetViews>
  <sheetFormatPr defaultColWidth="0" defaultRowHeight="15" customHeight="1" zeroHeight="1" x14ac:dyDescent="0.25"/>
  <cols>
    <col min="1" max="1" width="103.140625" style="36" bestFit="1" customWidth="1"/>
    <col min="2" max="16384" width="9.140625" style="36" hidden="1"/>
  </cols>
  <sheetData>
    <row r="1" spans="1:6" x14ac:dyDescent="0.25">
      <c r="A1" s="35" t="s">
        <v>34</v>
      </c>
    </row>
    <row r="2" spans="1:6" ht="15.75" x14ac:dyDescent="0.25">
      <c r="A2" s="15" t="s">
        <v>35</v>
      </c>
    </row>
    <row r="3" spans="1:6" ht="39.75" customHeight="1" x14ac:dyDescent="0.25">
      <c r="A3" s="37" t="str">
        <f>CBP_LP!A3</f>
        <v>Chaitra 11, 2082(March 25, 2026)</v>
      </c>
    </row>
    <row r="4" spans="1:6" ht="15.75" x14ac:dyDescent="0.25">
      <c r="A4" s="15" t="s">
        <v>36</v>
      </c>
    </row>
    <row r="5" spans="1:6" ht="49.5" customHeight="1" thickBot="1" x14ac:dyDescent="0.3">
      <c r="A5" s="38" t="s">
        <v>37</v>
      </c>
      <c r="B5" s="39" t="s">
        <v>4</v>
      </c>
      <c r="C5" s="39" t="s">
        <v>5</v>
      </c>
    </row>
    <row r="6" spans="1:6" ht="16.5" thickBot="1" x14ac:dyDescent="0.3">
      <c r="A6" s="15" t="s">
        <v>38</v>
      </c>
      <c r="B6" s="10">
        <v>46106</v>
      </c>
      <c r="C6" s="10">
        <v>46105</v>
      </c>
    </row>
    <row r="7" spans="1:6" ht="63.75" thickBot="1" x14ac:dyDescent="0.3">
      <c r="A7" s="38" t="s">
        <v>39</v>
      </c>
      <c r="B7" s="13">
        <v>2054609.29713454</v>
      </c>
      <c r="C7" s="13">
        <v>2057126.6568822102</v>
      </c>
      <c r="D7" s="40">
        <f t="shared" ref="D7:D12" si="0">B7-C7</f>
        <v>-2517.3597476701252</v>
      </c>
      <c r="E7" s="40">
        <f>B7-[1]Sheet1!A2</f>
        <v>2883.4908968894742</v>
      </c>
      <c r="F7" s="40">
        <f>B7-[1]Sheet1!B2</f>
        <v>257507.20509155001</v>
      </c>
    </row>
    <row r="8" spans="1:6" ht="15.75" x14ac:dyDescent="0.25">
      <c r="A8" s="15" t="s">
        <v>40</v>
      </c>
      <c r="B8" s="16">
        <v>3310382.6010105</v>
      </c>
      <c r="C8" s="16">
        <v>3312822.46514615</v>
      </c>
      <c r="D8" s="40">
        <f t="shared" si="0"/>
        <v>-2439.8641356499866</v>
      </c>
      <c r="E8" s="40">
        <f>B8-[1]Sheet1!A3</f>
        <v>25592.428845739458</v>
      </c>
      <c r="F8" s="40">
        <f>B8-[1]Sheet1!A2</f>
        <v>1258656.7947728494</v>
      </c>
    </row>
    <row r="9" spans="1:6" ht="15.75" x14ac:dyDescent="0.25">
      <c r="A9" s="38" t="s">
        <v>41</v>
      </c>
      <c r="B9" s="19">
        <v>44671.813951750002</v>
      </c>
      <c r="C9" s="19">
        <v>44770.130488149996</v>
      </c>
      <c r="D9" s="36">
        <f t="shared" si="0"/>
        <v>-98.31653639999422</v>
      </c>
      <c r="E9" s="36">
        <f>B9-[1]Sheet1!A4</f>
        <v>701.32462631999806</v>
      </c>
      <c r="F9" s="36">
        <f>B9-[1]Sheet1!B4</f>
        <v>3567.1538711999965</v>
      </c>
    </row>
    <row r="10" spans="1:6" ht="15.75" x14ac:dyDescent="0.25">
      <c r="A10" s="15" t="s">
        <v>42</v>
      </c>
      <c r="B10" s="16">
        <v>-352273.30387596006</v>
      </c>
      <c r="C10" s="16">
        <v>-353595.80826393998</v>
      </c>
      <c r="D10" s="36">
        <f t="shared" si="0"/>
        <v>1322.5043879799196</v>
      </c>
      <c r="E10" s="36">
        <f>B10-[1]Sheet1!A5</f>
        <v>-9158.9379488500999</v>
      </c>
      <c r="F10" s="36">
        <f>B10-[1]Sheet1!B5</f>
        <v>-276528.59001171007</v>
      </c>
    </row>
    <row r="11" spans="1:6" ht="31.5" x14ac:dyDescent="0.25">
      <c r="A11" s="38" t="s">
        <v>43</v>
      </c>
      <c r="B11" s="19">
        <v>366231.24528358004</v>
      </c>
      <c r="C11" s="19">
        <v>367553.74967156001</v>
      </c>
      <c r="D11" s="36">
        <f t="shared" si="0"/>
        <v>-1322.5043879799778</v>
      </c>
      <c r="E11" s="36">
        <f>B11-[1]Sheet1!A6</f>
        <v>9158.9379488500999</v>
      </c>
      <c r="F11" s="36">
        <f>B11-[1]Sheet1!B6</f>
        <v>275758.74610909005</v>
      </c>
    </row>
    <row r="12" spans="1:6" ht="15.75" x14ac:dyDescent="0.25">
      <c r="A12" s="15" t="s">
        <v>44</v>
      </c>
      <c r="B12" s="23">
        <v>-903500</v>
      </c>
      <c r="C12" s="23">
        <v>-902100</v>
      </c>
      <c r="D12" s="36">
        <f t="shared" si="0"/>
        <v>-1400</v>
      </c>
      <c r="E12" s="36">
        <f>B12-[1]Sheet1!A7</f>
        <v>-13550</v>
      </c>
      <c r="F12" s="36">
        <f>B12-[1]Sheet1!B7</f>
        <v>-249450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0</v>
      </c>
      <c r="C15" s="19">
        <v>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-553900</v>
      </c>
      <c r="C17" s="19">
        <v>-552500</v>
      </c>
      <c r="D17" s="36">
        <f>B17-C17</f>
        <v>-1400</v>
      </c>
      <c r="E17" s="36">
        <f>B17-[1]Sheet1!A12</f>
        <v>15150</v>
      </c>
      <c r="F17" s="36">
        <f>B17-[1]Sheet1!B12</f>
        <v>-176450</v>
      </c>
    </row>
    <row r="18" spans="1:6" ht="15.75" x14ac:dyDescent="0.25">
      <c r="A18" s="24" t="s">
        <v>21</v>
      </c>
      <c r="B18" s="19">
        <v>-149600</v>
      </c>
      <c r="C18" s="19">
        <v>-149600</v>
      </c>
      <c r="D18" s="36">
        <f>B18-C18</f>
        <v>0</v>
      </c>
      <c r="E18" s="36">
        <f>B18-[1]Sheet1!A13</f>
        <v>-28700</v>
      </c>
      <c r="F18" s="36">
        <f>B18-[1]Sheet1!B13</f>
        <v>127000</v>
      </c>
    </row>
    <row r="19" spans="1:6" ht="15.75" x14ac:dyDescent="0.25">
      <c r="A19" s="24" t="s">
        <v>22</v>
      </c>
      <c r="B19" s="19">
        <v>0</v>
      </c>
      <c r="C19" s="19">
        <v>0</v>
      </c>
      <c r="D19" s="36">
        <v>0</v>
      </c>
      <c r="E19" s="36">
        <v>0</v>
      </c>
      <c r="F19" s="36">
        <v>0</v>
      </c>
    </row>
    <row r="20" spans="1:6" ht="16.5" thickBot="1" x14ac:dyDescent="0.3">
      <c r="A20" s="24" t="s">
        <v>23</v>
      </c>
      <c r="B20" s="19">
        <v>-200000</v>
      </c>
      <c r="C20" s="19">
        <v>-200000</v>
      </c>
    </row>
    <row r="21" spans="1:6" ht="16.5" thickBot="1" x14ac:dyDescent="0.3">
      <c r="A21" s="15" t="s">
        <v>31</v>
      </c>
      <c r="B21" s="25">
        <v>2054609.2971348499</v>
      </c>
      <c r="C21" s="25">
        <v>2057126.6568826002</v>
      </c>
      <c r="D21" s="40">
        <f t="shared" ref="D21:D29" si="1">B21-C21</f>
        <v>-2517.359747750219</v>
      </c>
      <c r="E21" s="36">
        <f>B21-[1]Sheet1!A16</f>
        <v>2883.4898568599019</v>
      </c>
      <c r="F21" s="36">
        <f>B21-[1]Sheet1!B16</f>
        <v>257507.20509122987</v>
      </c>
    </row>
    <row r="22" spans="1:6" ht="31.5" x14ac:dyDescent="0.25">
      <c r="A22" s="38" t="s">
        <v>45</v>
      </c>
      <c r="B22" s="16">
        <v>322602.97767714999</v>
      </c>
      <c r="C22" s="16">
        <v>324626.61408431007</v>
      </c>
      <c r="D22" s="36">
        <f t="shared" si="1"/>
        <v>-2023.6364071600838</v>
      </c>
      <c r="E22" s="36">
        <f>B22-[1]Sheet1!A17</f>
        <v>-8184.7005490300362</v>
      </c>
      <c r="F22" s="36">
        <f>B22-[1]Sheet1!B17</f>
        <v>-43596.838364280004</v>
      </c>
    </row>
    <row r="23" spans="1:6" ht="15.75" x14ac:dyDescent="0.25">
      <c r="A23" s="15" t="s">
        <v>32</v>
      </c>
      <c r="B23" s="16">
        <v>788460.09966499999</v>
      </c>
      <c r="C23" s="16">
        <v>790671.77445599996</v>
      </c>
      <c r="D23" s="36">
        <f t="shared" si="1"/>
        <v>-2211.6747909999685</v>
      </c>
      <c r="E23" s="36">
        <f>B23-[1]Sheet1!A18</f>
        <v>-7745.4359170000535</v>
      </c>
      <c r="F23" s="36">
        <f>B23-[1]Sheet1!B18</f>
        <v>38347.677510499954</v>
      </c>
    </row>
    <row r="24" spans="1:6" ht="31.5" x14ac:dyDescent="0.25">
      <c r="A24" s="38" t="s">
        <v>46</v>
      </c>
      <c r="B24" s="16">
        <v>27613.579791730001</v>
      </c>
      <c r="C24" s="16">
        <v>27996.341539690002</v>
      </c>
      <c r="D24" s="36">
        <f t="shared" si="1"/>
        <v>-382.76174796000123</v>
      </c>
      <c r="E24" s="36">
        <f>B24-[1]Sheet1!A19</f>
        <v>648.93444592999731</v>
      </c>
      <c r="F24" s="36">
        <f>B24-[1]Sheet1!B19</f>
        <v>1889.552248330001</v>
      </c>
    </row>
    <row r="25" spans="1:6" ht="45" x14ac:dyDescent="0.25">
      <c r="A25" s="41" t="s">
        <v>47</v>
      </c>
      <c r="B25" s="16">
        <v>915932.64000096987</v>
      </c>
      <c r="C25" s="16">
        <v>913831.92680260004</v>
      </c>
      <c r="D25" s="36">
        <f t="shared" si="1"/>
        <v>2100.7131983698346</v>
      </c>
      <c r="E25" s="36">
        <f>B25-[1]Sheet1!A20</f>
        <v>18164.691876959871</v>
      </c>
      <c r="F25" s="36">
        <f>B25-[1]Sheet1!B20</f>
        <v>260866.81369668001</v>
      </c>
    </row>
    <row r="26" spans="1:6" ht="16.5" hidden="1" thickBot="1" x14ac:dyDescent="0.3">
      <c r="B26" s="25">
        <v>1138676.6571338801</v>
      </c>
      <c r="C26" s="25">
        <v>1143294.7300800001</v>
      </c>
      <c r="D26" s="36">
        <f t="shared" si="1"/>
        <v>-4618.0729461200535</v>
      </c>
      <c r="E26" s="36">
        <f>B26-[1]Sheet1!A21</f>
        <v>-15281.202020100085</v>
      </c>
      <c r="F26" s="36">
        <f>B26-[1]Sheet1!B21</f>
        <v>-3359.6086054500192</v>
      </c>
    </row>
    <row r="27" spans="1:6" ht="16.5" hidden="1" thickBot="1" x14ac:dyDescent="0.3">
      <c r="B27" s="29">
        <v>270918</v>
      </c>
      <c r="C27" s="29">
        <v>270918</v>
      </c>
      <c r="D27" s="36">
        <f t="shared" si="1"/>
        <v>0</v>
      </c>
      <c r="E27" s="36">
        <f>B27-[1]Sheet1!A22</f>
        <v>758</v>
      </c>
      <c r="F27" s="36">
        <f>B27-[1]Sheet1!B22</f>
        <v>20808.167270468461</v>
      </c>
    </row>
    <row r="28" spans="1:6" ht="16.5" hidden="1" thickBot="1" x14ac:dyDescent="0.3">
      <c r="B28" s="29">
        <v>51684.977677149989</v>
      </c>
      <c r="C28" s="29">
        <v>53708.614084310073</v>
      </c>
      <c r="D28" s="40">
        <f t="shared" si="1"/>
        <v>-2023.6364071600838</v>
      </c>
      <c r="E28" s="36">
        <f>B28-[1]Sheet1!A23</f>
        <v>-8942.7005490300362</v>
      </c>
      <c r="F28" s="40">
        <f>B28-[1]Sheet1!B23</f>
        <v>-64405.005634748464</v>
      </c>
    </row>
    <row r="29" spans="1:6" ht="16.5" hidden="1" thickBot="1" x14ac:dyDescent="0.3">
      <c r="B29" s="29">
        <v>652091.75273677986</v>
      </c>
      <c r="C29" s="29">
        <v>659849.63799039985</v>
      </c>
      <c r="D29" s="40">
        <f t="shared" si="1"/>
        <v>-7757.8852536199847</v>
      </c>
      <c r="E29" s="40">
        <f>B29-[1]Sheet1!A24</f>
        <v>6036.0989375798963</v>
      </c>
      <c r="F29" s="36">
        <f>B29-[1]Sheet1!B24</f>
        <v>252767.95892407984</v>
      </c>
    </row>
    <row r="30" spans="1:6" hidden="1" x14ac:dyDescent="0.25">
      <c r="A30" s="36" t="s">
        <v>33</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2026-03-26T04:31:49Z</dcterms:created>
  <dcterms:modified xsi:type="dcterms:W3CDTF">2026-03-26T04:32:35Z</dcterms:modified>
</cp:coreProperties>
</file>