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<sst xmlns="http://schemas.openxmlformats.org/spreadsheetml/2006/main" count="62" uniqueCount="50">
  <si>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</si>
  <si>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</si>
  <si>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</si>
  <si>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</si>
  <si>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</si>
  <si>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</si>
  <si>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</si>
  <si>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</si>
  <si>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</si>
  <si>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</si>
  <si>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</si>
  <si>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</si>
  <si>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</si>
  <si>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</si>
  <si>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</si>
  <si>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</si>
  <si>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</si>
  <si>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</si>
  <si>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</si>
  <si>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</si>
  <si>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</si>
  <si>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</si>
  <si>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</si>
  <si>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</si>
  <si>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</si>
  <si>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</si>
  <si>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</si>
  <si>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</si>
  <si>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</si>
  <si>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</si>
  <si>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</si>
  <si>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</si>
  <si>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</si>
  <si>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</si>
  <si>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</si>
  <si>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</si>
  <si>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</si>
  <si>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</si>
  <si>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</si>
  <si>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</si>
  <si>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</si>
  <si>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</si>
  <si>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</si>
  <si>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</si>
  <si>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</si>
  <si>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</si>
  <si>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01 2083</t>
  </si>
  <si>
    <t>Baishakh 02 2083</t>
  </si>
  <si>
    <t>Baishakh 03 2083</t>
  </si>
  <si>
    <t>Baishakh 03 2083(April 16,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</si>
</sst>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cellStyle name="Comma 2 2" xfId="5"/>
    <cellStyle name="Comma 2 2 2" xfId="9"/>
    <cellStyle name="Comma 2 2 3" xfId="10"/>
    <cellStyle name="Comma 2 2 4" xfId="8"/>
    <cellStyle name="Comma 2 3" xfId="11"/>
    <cellStyle name="Comma 2 3 2" xfId="67"/>
    <cellStyle name="Comma 2 4" xfId="12"/>
    <cellStyle name="Comma 2 4 2" xfId="72"/>
    <cellStyle name="Comma 2 5" xfId="13"/>
    <cellStyle name="Comma 2 5 2" xfId="77"/>
    <cellStyle name="Comma 2 6" xfId="82"/>
    <cellStyle name="Comma 2 7" xfId="87"/>
    <cellStyle name="Comma 2 8" xfId="62"/>
    <cellStyle name="Comma 3" xfId="14"/>
    <cellStyle name="Comma 3 2" xfId="15"/>
    <cellStyle name="Comma 3 2 2" xfId="16"/>
    <cellStyle name="Comma 3 2 2 2" xfId="17"/>
    <cellStyle name="Comma 3 2 3" xfId="18"/>
    <cellStyle name="Comma 3 2 4" xfId="68"/>
    <cellStyle name="Comma 3 3" xfId="19"/>
    <cellStyle name="Comma 3 3 2" xfId="73"/>
    <cellStyle name="Comma 3 4" xfId="20"/>
    <cellStyle name="Comma 3 4 2" xfId="78"/>
    <cellStyle name="Comma 3 5" xfId="83"/>
    <cellStyle name="Comma 3 6" xfId="88"/>
    <cellStyle name="Comma 3 7" xfId="64"/>
    <cellStyle name="Comma 4" xfId="21"/>
    <cellStyle name="Comma 4 2" xfId="22"/>
    <cellStyle name="Comma 4 2 2" xfId="23"/>
    <cellStyle name="Comma 4 2 3" xfId="74"/>
    <cellStyle name="Comma 4 3" xfId="24"/>
    <cellStyle name="Comma 4 3 2" xfId="79"/>
    <cellStyle name="Comma 4 4" xfId="84"/>
    <cellStyle name="Comma 4 5" xfId="89"/>
    <cellStyle name="Comma 4 6" xfId="69"/>
    <cellStyle name="Comma 5" xfId="25"/>
    <cellStyle name="Comma 5 2" xfId="26"/>
    <cellStyle name="Comma 5 2 2" xfId="27"/>
    <cellStyle name="Comma 5 3" xfId="28"/>
    <cellStyle name="Comma 5 4" xfId="66"/>
    <cellStyle name="Comma 51" xfId="29"/>
    <cellStyle name="Comma 51 2" xfId="30"/>
    <cellStyle name="Comma 51 2 2" xfId="90"/>
    <cellStyle name="Comma 51 3" xfId="60"/>
    <cellStyle name="Comma 6" xfId="31"/>
    <cellStyle name="Comma 6 2" xfId="32"/>
    <cellStyle name="Comma 6 3" xfId="71"/>
    <cellStyle name="Comma 7" xfId="33"/>
    <cellStyle name="Comma 7 2" xfId="34"/>
    <cellStyle name="Comma 7 3" xfId="76"/>
    <cellStyle name="Comma 8" xfId="35"/>
    <cellStyle name="Comma 8 2" xfId="81"/>
    <cellStyle name="Comma 9" xfId="86"/>
    <cellStyle name="Currency 2" xfId="4"/>
    <cellStyle name="Currency 4" xfId="36"/>
    <cellStyle name="Normal" xfId="0" builtinId="0"/>
    <cellStyle name="Normal 10" xfId="58"/>
    <cellStyle name="Normal 10 2" xfId="85"/>
    <cellStyle name="Normal 11" xfId="59"/>
    <cellStyle name="Normal 12" xfId="6"/>
    <cellStyle name="Normal 15" xfId="37"/>
    <cellStyle name="Normal 2" xfId="2"/>
    <cellStyle name="Normal 2 2" xfId="38"/>
    <cellStyle name="Normal 29 3 2" xfId="3"/>
    <cellStyle name="Normal 29 3 2 2" xfId="39"/>
    <cellStyle name="Normal 3" xfId="40"/>
    <cellStyle name="Normal 3 2" xfId="41"/>
    <cellStyle name="Normal 3 3" xfId="42"/>
    <cellStyle name="Normal 3 4" xfId="43"/>
    <cellStyle name="Normal 4" xfId="44"/>
    <cellStyle name="Normal 4 2" xfId="45"/>
    <cellStyle name="Normal 4 2 2" xfId="46"/>
    <cellStyle name="Normal 4 3" xfId="47"/>
    <cellStyle name="Normal 4 3 2" xfId="48"/>
    <cellStyle name="Normal 4 4" xfId="49"/>
    <cellStyle name="Normal 4 5" xfId="61"/>
    <cellStyle name="Normal 5" xfId="50"/>
    <cellStyle name="Normal 5 2" xfId="51"/>
    <cellStyle name="Normal 5 3" xfId="52"/>
    <cellStyle name="Normal 5 4" xfId="63"/>
    <cellStyle name="Normal 6" xfId="53"/>
    <cellStyle name="Normal 6 2" xfId="65"/>
    <cellStyle name="Normal 7" xfId="54"/>
    <cellStyle name="Normal 7 2" xfId="55"/>
    <cellStyle name="Normal 7 3" xfId="70"/>
    <cellStyle name="Normal 8" xfId="56"/>
    <cellStyle name="Normal 8 2" xfId="75"/>
    <cellStyle name="Normal 9" xfId="57"/>
    <cellStyle name="Normal 9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40"/>
  <sheetViews>
    <sheetView tabSelected="1" workbookViewId="0">
      <selection activeCell="B11" sqref="B1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4" t="s">
        <v>0</v>
      </c>
      <c r="B1" s="34"/>
      <c r="C1" s="34"/>
      <c r="D1" s="34"/>
      <c r="E1" s="34"/>
      <c r="F1" s="34"/>
    </row>
    <row r="2" spans="1:6" ht="15.75">
      <c r="A2" s="34" t="s">
        <v>1</v>
      </c>
      <c r="B2" s="34"/>
      <c r="C2" s="34"/>
      <c r="D2" s="34"/>
      <c r="E2" s="34"/>
      <c r="F2" s="34"/>
    </row>
    <row r="3" spans="1:6" ht="15.75">
      <c r="A3" s="35" t="s">
        <v>49</v>
      </c>
      <c r="B3" s="35"/>
      <c r="C3" s="35"/>
      <c r="D3" s="35"/>
      <c r="E3" s="35"/>
      <c r="F3" s="35"/>
    </row>
    <row r="4" spans="1:6" ht="15.75" thickBot="1">
      <c r="A4" s="36" t="s">
        <v>2</v>
      </c>
      <c r="B4" s="36"/>
      <c r="C4" s="36"/>
      <c r="D4" s="36"/>
      <c r="E4" s="36"/>
      <c r="F4" s="36"/>
    </row>
    <row r="5" spans="1:6" ht="16.5" thickBot="1">
      <c r="A5" s="37" t="s">
        <v>3</v>
      </c>
      <c r="B5" s="1" t="s">
        <v>48</v>
      </c>
      <c r="C5" s="1" t="s">
        <v>47</v>
      </c>
      <c r="D5" s="39" t="s">
        <v>4</v>
      </c>
      <c r="E5" s="40"/>
      <c r="F5" s="41"/>
    </row>
    <row r="6" spans="1:6" ht="16.5" thickBot="1">
      <c r="A6" s="38"/>
      <c r="B6" s="28">
        <v>46128</v>
      </c>
      <c r="C6" s="28">
        <v>46127</v>
      </c>
      <c r="D6" s="2" t="s">
        <v>5</v>
      </c>
      <c r="E6" s="2" t="s">
        <v>6</v>
      </c>
      <c r="F6" s="2" t="s">
        <v>7</v>
      </c>
    </row>
    <row r="7" spans="1:6" ht="16.5" thickBot="1">
      <c r="A7" s="3" t="s">
        <v>8</v>
      </c>
      <c r="B7" s="25">
        <v>2056847.8970902599</v>
      </c>
      <c r="C7" s="25">
        <v>2079535.4380568098</v>
      </c>
      <c r="D7" s="4">
        <v>-22687.540966549888</v>
      </c>
      <c r="E7" s="4">
        <v>-43445.274579189718</v>
      </c>
      <c r="F7" s="4">
        <v>259745.80504726991</v>
      </c>
    </row>
    <row r="8" spans="1:6" ht="15.75">
      <c r="A8" s="5" t="s">
        <v>9</v>
      </c>
      <c r="B8" s="6">
        <v>3359827.9730187599</v>
      </c>
      <c r="C8" s="6">
        <v>3339839.7383931098</v>
      </c>
      <c r="D8" s="7">
        <v>19988.234625650104</v>
      </c>
      <c r="E8" s="7">
        <v>66105.351231249981</v>
      </c>
      <c r="F8" s="7">
        <v>832931.16711151972</v>
      </c>
    </row>
    <row r="9" spans="1:6" ht="15.75">
      <c r="A9" s="8" t="s">
        <v>10</v>
      </c>
      <c r="B9" s="9">
        <v>44884.907100960008</v>
      </c>
      <c r="C9" s="9">
        <v>44701.382899680008</v>
      </c>
      <c r="D9" s="10">
        <v>183.52420128000085</v>
      </c>
      <c r="E9" s="10">
        <v>506.8763654400027</v>
      </c>
      <c r="F9" s="10">
        <v>3780.2470204100027</v>
      </c>
    </row>
    <row r="10" spans="1:6" ht="15.75">
      <c r="A10" s="5" t="s">
        <v>11</v>
      </c>
      <c r="B10" s="6">
        <v>-371580.07592850004</v>
      </c>
      <c r="C10" s="6">
        <v>-376154.30033629993</v>
      </c>
      <c r="D10" s="7">
        <v>4574.2244077998912</v>
      </c>
      <c r="E10" s="7">
        <v>-6250.6258104400476</v>
      </c>
      <c r="F10" s="7">
        <v>-295835.36206425005</v>
      </c>
    </row>
    <row r="11" spans="1:6" ht="15.75">
      <c r="A11" s="8" t="s">
        <v>12</v>
      </c>
      <c r="B11" s="9">
        <v>385538.01733612001</v>
      </c>
      <c r="C11" s="9">
        <v>390112.24174391996</v>
      </c>
      <c r="D11" s="11">
        <v>-4574.2244077999494</v>
      </c>
      <c r="E11" s="11">
        <v>6250.6258104400476</v>
      </c>
      <c r="F11" s="11">
        <v>295065.51816163003</v>
      </c>
    </row>
    <row r="12" spans="1:6" ht="15.75">
      <c r="A12" s="12" t="s">
        <v>13</v>
      </c>
      <c r="B12" s="13">
        <v>-931400</v>
      </c>
      <c r="C12" s="13">
        <v>-884150</v>
      </c>
      <c r="D12" s="7">
        <v>-47250</v>
      </c>
      <c r="E12" s="7">
        <v>-103300</v>
      </c>
      <c r="F12" s="7">
        <v>-277350</v>
      </c>
    </row>
    <row r="13" spans="1:6" ht="15.75">
      <c r="A13" s="30" t="s">
        <v>14</v>
      </c>
      <c r="B13" s="9">
        <v>0</v>
      </c>
      <c r="C13" s="9">
        <v>0</v>
      </c>
      <c r="D13" s="11">
        <v>0</v>
      </c>
      <c r="E13" s="11">
        <v>0</v>
      </c>
      <c r="F13" s="11">
        <v>0</v>
      </c>
    </row>
    <row r="14" spans="1:6" ht="15.75">
      <c r="A14" s="30" t="s">
        <v>15</v>
      </c>
      <c r="B14" s="9">
        <v>0</v>
      </c>
      <c r="C14" s="9">
        <v>0</v>
      </c>
      <c r="D14" s="11">
        <v>0</v>
      </c>
      <c r="E14" s="11">
        <v>0</v>
      </c>
      <c r="F14" s="11">
        <v>0</v>
      </c>
    </row>
    <row r="15" spans="1:6" ht="15.75">
      <c r="A15" s="30" t="s">
        <v>44</v>
      </c>
      <c r="B15" s="9">
        <v>0</v>
      </c>
      <c r="C15" s="9">
        <v>0</v>
      </c>
      <c r="D15" s="11">
        <v>0</v>
      </c>
      <c r="E15" s="11">
        <v>0</v>
      </c>
      <c r="F15" s="11">
        <v>0</v>
      </c>
    </row>
    <row r="16" spans="1:6" ht="15.75">
      <c r="A16" s="30" t="s">
        <v>16</v>
      </c>
      <c r="B16" s="9">
        <v>0</v>
      </c>
      <c r="C16" s="9">
        <v>0</v>
      </c>
      <c r="D16" s="11">
        <v>0</v>
      </c>
      <c r="E16" s="11">
        <v>0</v>
      </c>
      <c r="F16" s="11">
        <v>0</v>
      </c>
    </row>
    <row r="17" spans="1:6" ht="15.75">
      <c r="A17" s="30" t="s">
        <v>17</v>
      </c>
      <c r="B17" s="9">
        <v>-544750</v>
      </c>
      <c r="C17" s="9">
        <v>-544750</v>
      </c>
      <c r="D17" s="11">
        <v>0</v>
      </c>
      <c r="E17" s="11">
        <v>83350</v>
      </c>
      <c r="F17" s="11">
        <v>-167300</v>
      </c>
    </row>
    <row r="18" spans="1:6" ht="15.75">
      <c r="A18" s="30" t="s">
        <v>18</v>
      </c>
      <c r="B18" s="9">
        <v>-186650</v>
      </c>
      <c r="C18" s="9">
        <v>-139400</v>
      </c>
      <c r="D18" s="11">
        <v>-47250</v>
      </c>
      <c r="E18" s="11">
        <v>-186650</v>
      </c>
      <c r="F18" s="11">
        <v>89950</v>
      </c>
    </row>
    <row r="19" spans="1:6" ht="15.75">
      <c r="A19" s="30" t="s">
        <v>19</v>
      </c>
      <c r="B19" s="9">
        <v>0</v>
      </c>
      <c r="C19" s="9">
        <v>0</v>
      </c>
      <c r="D19" s="10">
        <v>0</v>
      </c>
      <c r="E19" s="10">
        <v>0</v>
      </c>
      <c r="F19" s="10">
        <v>0</v>
      </c>
    </row>
    <row r="20" spans="1:6" ht="16.5" thickBot="1">
      <c r="A20" s="30" t="s">
        <v>43</v>
      </c>
      <c r="B20" s="9">
        <v>-200000</v>
      </c>
      <c r="C20" s="9">
        <v>-200000</v>
      </c>
      <c r="D20" s="10">
        <v>0</v>
      </c>
      <c r="E20" s="10">
        <v>0</v>
      </c>
      <c r="F20" s="10">
        <v>-200000</v>
      </c>
    </row>
    <row r="21" spans="1:6" ht="16.5" thickBot="1">
      <c r="A21" s="3" t="s">
        <v>20</v>
      </c>
      <c r="B21" s="26">
        <v>2056847.8970905999</v>
      </c>
      <c r="C21" s="26">
        <v>2079535.4380572098</v>
      </c>
      <c r="D21" s="4">
        <v>-22687.540966609959</v>
      </c>
      <c r="E21" s="4">
        <v>-43445.274579179473</v>
      </c>
      <c r="F21" s="4">
        <v>259745.8050469798</v>
      </c>
    </row>
    <row r="22" spans="1:6" ht="15.75">
      <c r="A22" s="12" t="s">
        <v>21</v>
      </c>
      <c r="B22" s="6">
        <v>320055.50562991999</v>
      </c>
      <c r="C22" s="6">
        <v>347954.34685082</v>
      </c>
      <c r="D22" s="14">
        <v>-27898.841220900009</v>
      </c>
      <c r="E22" s="14">
        <v>-73698.619672520028</v>
      </c>
      <c r="F22" s="14">
        <v>-46144.31041151</v>
      </c>
    </row>
    <row r="23" spans="1:6" ht="15.75">
      <c r="A23" s="12" t="s">
        <v>22</v>
      </c>
      <c r="B23" s="6">
        <v>771773.22519799997</v>
      </c>
      <c r="C23" s="6">
        <v>770431.60216199991</v>
      </c>
      <c r="D23" s="14">
        <v>1341.6230360000627</v>
      </c>
      <c r="E23" s="14">
        <v>3126.4232779999729</v>
      </c>
      <c r="F23" s="14">
        <v>21660.803043499938</v>
      </c>
    </row>
    <row r="24" spans="1:6" ht="15.75">
      <c r="A24" s="12" t="s">
        <v>23</v>
      </c>
      <c r="B24" s="6">
        <v>23903.012824270001</v>
      </c>
      <c r="C24" s="6">
        <v>23739.591735830003</v>
      </c>
      <c r="D24" s="14">
        <v>163.42108843999813</v>
      </c>
      <c r="E24" s="14">
        <v>-289.82565271999556</v>
      </c>
      <c r="F24" s="14">
        <v>-1821.0147191299984</v>
      </c>
    </row>
    <row r="25" spans="1:6" ht="16.5" thickBot="1">
      <c r="A25" s="12" t="s">
        <v>24</v>
      </c>
      <c r="B25" s="6">
        <v>941116.15343840991</v>
      </c>
      <c r="C25" s="6">
        <v>937409.89730855986</v>
      </c>
      <c r="D25" s="15">
        <v>3706.2561298500514</v>
      </c>
      <c r="E25" s="15">
        <v>27416.747468060232</v>
      </c>
      <c r="F25" s="15">
        <v>286050.32713412005</v>
      </c>
    </row>
    <row r="26" spans="1:6" ht="16.5" thickBot="1">
      <c r="A26" s="3" t="s">
        <v>25</v>
      </c>
      <c r="B26" s="26">
        <v>1115731.7436521898</v>
      </c>
      <c r="C26" s="26">
        <v>1142125.54074865</v>
      </c>
      <c r="D26" s="4">
        <v>-26393.797096460126</v>
      </c>
      <c r="E26" s="4">
        <v>-70862.022047240054</v>
      </c>
      <c r="F26" s="4">
        <v>-26304.522087140242</v>
      </c>
    </row>
    <row r="27" spans="1:6" ht="16.5" thickBot="1">
      <c r="A27" s="16" t="s">
        <v>26</v>
      </c>
      <c r="B27" s="27">
        <v>271890</v>
      </c>
      <c r="C27" s="27">
        <v>271890</v>
      </c>
      <c r="D27" s="17">
        <v>0</v>
      </c>
      <c r="E27" s="17">
        <v>0</v>
      </c>
      <c r="F27" s="17">
        <v>21780.167270468461</v>
      </c>
    </row>
    <row r="28" spans="1:6" ht="16.5" thickBot="1">
      <c r="A28" s="16" t="s">
        <v>27</v>
      </c>
      <c r="B28" s="27">
        <v>48165.505629919993</v>
      </c>
      <c r="C28" s="27">
        <v>76064.346850820002</v>
      </c>
      <c r="D28" s="4">
        <v>-27898.841220900009</v>
      </c>
      <c r="E28" s="4">
        <v>-73698.619672520028</v>
      </c>
      <c r="F28" s="4">
        <v>-67924.47768197846</v>
      </c>
    </row>
    <row r="29" spans="1:6" ht="16.5" thickBot="1">
      <c r="A29" s="18" t="s">
        <v>28</v>
      </c>
      <c r="B29" s="27">
        <v>664743.42958698003</v>
      </c>
      <c r="C29" s="27">
        <v>661683.62623639998</v>
      </c>
      <c r="D29" s="4">
        <v>3059.8033505800413</v>
      </c>
      <c r="E29" s="4">
        <v>25634.24733196001</v>
      </c>
      <c r="F29" s="4">
        <v>265419.63577428</v>
      </c>
    </row>
    <row r="30" spans="1:6" ht="40.5" customHeight="1">
      <c r="A30" s="31" t="s">
        <v>45</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4"/>
  <sheetViews>
    <sheetView workbookViewId="0">
      <selection activeCell="A5" sqref="A5"/>
    </sheetView>
  </sheetViews>
  <sheetFormatPr defaultColWidth="0" defaultRowHeight="15" customHeight="1" zeroHeight="1"/>
  <cols>
    <col min="1" max="1" width="103.140625" style="20" bestFit="1" customWidth="1"/>
    <col min="2" max="16384" width="9.140625" style="20" hidden="1"/>
  </cols>
  <sheetData>
    <row r="1" spans="1:6">
      <c r="A1" s="19" t="s">
        <v>29</v>
      </c>
    </row>
    <row r="2" spans="1:6" ht="15.75">
      <c r="A2" s="5" t="s">
        <v>30</v>
      </c>
    </row>
    <row r="3" spans="1:6" ht="39.75" customHeight="1">
      <c r="A3" s="21" t="str">
        <f>CBP_LP!A3</f>
        <v>Baishakh 03 2083(April 16, 2026)</v>
      </c>
    </row>
    <row r="4" spans="1:6" ht="15.75">
      <c r="A4" s="5" t="s">
        <v>31</v>
      </c>
    </row>
    <row r="5" spans="1:6" ht="49.5" customHeight="1" thickBot="1">
      <c r="A5" s="22" t="s">
        <v>32</v>
      </c>
      <c r="B5" s="29" t="s">
        <v>47</v>
      </c>
      <c r="C5" s="29" t="s">
        <v>46</v>
      </c>
    </row>
    <row r="6" spans="1:6" ht="16.5" thickBot="1">
      <c r="A6" s="5" t="s">
        <v>33</v>
      </c>
      <c r="B6" s="28">
        <v>46127</v>
      </c>
      <c r="C6" s="28">
        <v>46126</v>
      </c>
    </row>
    <row r="7" spans="1:6" ht="63.75" thickBot="1">
      <c r="A7" s="22" t="s">
        <v>34</v>
      </c>
      <c r="B7" s="25">
        <v>2079535.4380568098</v>
      </c>
      <c r="C7" s="25">
        <v>2093791.2337110597</v>
      </c>
      <c r="D7" s="23">
        <f t="shared" ref="D7:D12" si="0">B7-C7</f>
        <v>-14255.795654249843</v>
      </c>
      <c r="E7" s="23" t="e">
        <f>B7-#REF!</f>
        <v>#REF!</v>
      </c>
      <c r="F7" s="23" t="e">
        <f>B7-#REF!</f>
        <v>#REF!</v>
      </c>
    </row>
    <row r="8" spans="1:6" ht="15.75">
      <c r="A8" s="5" t="s">
        <v>35</v>
      </c>
      <c r="B8" s="6">
        <v>3339839.7383931098</v>
      </c>
      <c r="C8" s="6">
        <v>3324711.9589708098</v>
      </c>
      <c r="D8" s="23">
        <f t="shared" si="0"/>
        <v>15127.779422299936</v>
      </c>
      <c r="E8" s="23" t="e">
        <f>B8-#REF!</f>
        <v>#REF!</v>
      </c>
      <c r="F8" s="23" t="e">
        <f>B8-#REF!</f>
        <v>#REF!</v>
      </c>
    </row>
    <row r="9" spans="1:6" ht="15.75">
      <c r="A9" s="22" t="s">
        <v>36</v>
      </c>
      <c r="B9" s="9">
        <v>44701.382899680008</v>
      </c>
      <c r="C9" s="9">
        <v>44423.911785839999</v>
      </c>
      <c r="D9" s="20">
        <f t="shared" si="0"/>
        <v>277.47111384000891</v>
      </c>
      <c r="E9" s="20" t="e">
        <f>B9-#REF!</f>
        <v>#REF!</v>
      </c>
      <c r="F9" s="20" t="e">
        <f>B9-#REF!</f>
        <v>#REF!</v>
      </c>
    </row>
    <row r="10" spans="1:6" ht="15.75">
      <c r="A10" s="5" t="s">
        <v>37</v>
      </c>
      <c r="B10" s="6">
        <v>-376154.30033629993</v>
      </c>
      <c r="C10" s="6">
        <v>-367820.72525974998</v>
      </c>
      <c r="D10" s="20">
        <f t="shared" si="0"/>
        <v>-8333.5750765499542</v>
      </c>
      <c r="E10" s="20" t="e">
        <f>B10-#REF!</f>
        <v>#REF!</v>
      </c>
      <c r="F10" s="20" t="e">
        <f>B10-#REF!</f>
        <v>#REF!</v>
      </c>
    </row>
    <row r="11" spans="1:6" ht="31.5">
      <c r="A11" s="22" t="s">
        <v>38</v>
      </c>
      <c r="B11" s="9">
        <v>390112.24174391996</v>
      </c>
      <c r="C11" s="9">
        <v>381778.66666737001</v>
      </c>
      <c r="D11" s="20">
        <f t="shared" si="0"/>
        <v>8333.5750765499542</v>
      </c>
      <c r="E11" s="20" t="e">
        <f>B11-#REF!</f>
        <v>#REF!</v>
      </c>
      <c r="F11" s="20" t="e">
        <f>B11-#REF!</f>
        <v>#REF!</v>
      </c>
    </row>
    <row r="12" spans="1:6" ht="15.75">
      <c r="A12" s="5" t="s">
        <v>39</v>
      </c>
      <c r="B12" s="13">
        <v>-884150</v>
      </c>
      <c r="C12" s="13">
        <v>-863100</v>
      </c>
      <c r="D12" s="20">
        <f t="shared" si="0"/>
        <v>-21050</v>
      </c>
      <c r="E12" s="20" t="e">
        <f>B12-#REF!</f>
        <v>#REF!</v>
      </c>
      <c r="F12" s="20" t="e">
        <f>B12-#REF!</f>
        <v>#REF!</v>
      </c>
    </row>
    <row r="13" spans="1:6" ht="15.75">
      <c r="A13" s="30" t="s">
        <v>14</v>
      </c>
      <c r="B13" s="9">
        <v>0</v>
      </c>
      <c r="C13" s="9">
        <v>0</v>
      </c>
      <c r="D13" s="20">
        <v>0</v>
      </c>
      <c r="E13" s="20">
        <v>0</v>
      </c>
      <c r="F13" s="20">
        <v>0</v>
      </c>
    </row>
    <row r="14" spans="1:6" ht="15.75">
      <c r="A14" s="30" t="s">
        <v>15</v>
      </c>
      <c r="B14" s="9">
        <v>0</v>
      </c>
      <c r="C14" s="9">
        <v>0</v>
      </c>
      <c r="D14" s="20">
        <v>0</v>
      </c>
      <c r="E14" s="20">
        <v>0</v>
      </c>
      <c r="F14" s="20">
        <v>0</v>
      </c>
    </row>
    <row r="15" spans="1:6" ht="15.75">
      <c r="A15" s="30" t="s">
        <v>44</v>
      </c>
      <c r="B15" s="9">
        <v>0</v>
      </c>
      <c r="C15" s="9">
        <v>0</v>
      </c>
      <c r="D15" s="20">
        <v>0</v>
      </c>
      <c r="E15" s="20">
        <v>0</v>
      </c>
      <c r="F15" s="20">
        <v>0</v>
      </c>
    </row>
    <row r="16" spans="1:6" ht="15.75">
      <c r="A16" s="30" t="s">
        <v>16</v>
      </c>
      <c r="B16" s="9">
        <v>0</v>
      </c>
      <c r="C16" s="9">
        <v>0</v>
      </c>
      <c r="D16" s="20">
        <v>0</v>
      </c>
      <c r="E16" s="20">
        <v>0</v>
      </c>
      <c r="F16" s="20">
        <v>0</v>
      </c>
    </row>
    <row r="17" spans="1:6" ht="15.75">
      <c r="A17" s="30" t="s">
        <v>17</v>
      </c>
      <c r="B17" s="9">
        <v>-544750</v>
      </c>
      <c r="C17" s="9">
        <v>-663100</v>
      </c>
      <c r="D17" s="20">
        <f>B17-C17</f>
        <v>118350</v>
      </c>
      <c r="E17" s="20" t="e">
        <f>B17-#REF!</f>
        <v>#REF!</v>
      </c>
      <c r="F17" s="20" t="e">
        <f>B17-#REF!</f>
        <v>#REF!</v>
      </c>
    </row>
    <row r="18" spans="1:6" ht="15.75">
      <c r="A18" s="30" t="s">
        <v>18</v>
      </c>
      <c r="B18" s="9">
        <v>-139400</v>
      </c>
      <c r="C18" s="9">
        <v>0</v>
      </c>
      <c r="D18" s="20">
        <f>B18-C18</f>
        <v>-139400</v>
      </c>
      <c r="E18" s="20" t="e">
        <f>B18-#REF!</f>
        <v>#REF!</v>
      </c>
      <c r="F18" s="20" t="e">
        <f>B18-#REF!</f>
        <v>#REF!</v>
      </c>
    </row>
    <row r="19" spans="1:6" ht="15.75">
      <c r="A19" s="30" t="s">
        <v>19</v>
      </c>
      <c r="B19" s="9">
        <v>0</v>
      </c>
      <c r="C19" s="9">
        <v>0</v>
      </c>
      <c r="D19" s="20">
        <v>0</v>
      </c>
      <c r="E19" s="20">
        <v>0</v>
      </c>
      <c r="F19" s="20">
        <v>0</v>
      </c>
    </row>
    <row r="20" spans="1:6" ht="16.5" thickBot="1">
      <c r="A20" s="30" t="s">
        <v>43</v>
      </c>
      <c r="B20" s="9">
        <v>-200000</v>
      </c>
      <c r="C20" s="9">
        <v>-200000</v>
      </c>
    </row>
    <row r="21" spans="1:6" ht="16.5" thickBot="1">
      <c r="A21" s="5" t="s">
        <v>27</v>
      </c>
      <c r="B21" s="26">
        <v>2079535.4380572098</v>
      </c>
      <c r="C21" s="26">
        <v>2093791.2337114799</v>
      </c>
      <c r="D21" s="23">
        <f t="shared" ref="D21:D29" si="1">B21-C21</f>
        <v>-14255.795654270099</v>
      </c>
      <c r="E21" s="20" t="e">
        <f>B21-#REF!</f>
        <v>#REF!</v>
      </c>
      <c r="F21" s="20" t="e">
        <f>B21-#REF!</f>
        <v>#REF!</v>
      </c>
    </row>
    <row r="22" spans="1:6" ht="31.5">
      <c r="A22" s="22" t="s">
        <v>40</v>
      </c>
      <c r="B22" s="6">
        <v>347954.34685082</v>
      </c>
      <c r="C22" s="6">
        <v>389496.30404002999</v>
      </c>
      <c r="D22" s="20">
        <f t="shared" si="1"/>
        <v>-41541.957189209992</v>
      </c>
      <c r="E22" s="20" t="e">
        <f>B22-#REF!</f>
        <v>#REF!</v>
      </c>
      <c r="F22" s="20" t="e">
        <f>B22-#REF!</f>
        <v>#REF!</v>
      </c>
    </row>
    <row r="23" spans="1:6" ht="15.75">
      <c r="A23" s="5" t="s">
        <v>28</v>
      </c>
      <c r="B23" s="6">
        <v>770431.60216199991</v>
      </c>
      <c r="C23" s="6">
        <v>769208.72913700005</v>
      </c>
      <c r="D23" s="20">
        <f t="shared" si="1"/>
        <v>1222.8730249998625</v>
      </c>
      <c r="E23" s="20" t="e">
        <f>B23-#REF!</f>
        <v>#REF!</v>
      </c>
      <c r="F23" s="20" t="e">
        <f>B23-#REF!</f>
        <v>#REF!</v>
      </c>
    </row>
    <row r="24" spans="1:6" ht="31.5">
      <c r="A24" s="22" t="s">
        <v>41</v>
      </c>
      <c r="B24" s="6">
        <v>23739.591735830003</v>
      </c>
      <c r="C24" s="6">
        <v>24467.798814139998</v>
      </c>
      <c r="D24" s="20">
        <f t="shared" si="1"/>
        <v>-728.20707830999527</v>
      </c>
      <c r="E24" s="20" t="e">
        <f>B24-#REF!</f>
        <v>#REF!</v>
      </c>
      <c r="F24" s="20" t="e">
        <f>B24-#REF!</f>
        <v>#REF!</v>
      </c>
    </row>
    <row r="25" spans="1:6" ht="45">
      <c r="A25" s="24" t="s">
        <v>42</v>
      </c>
      <c r="B25" s="6">
        <v>937409.89730855986</v>
      </c>
      <c r="C25" s="6">
        <v>910618.40172030986</v>
      </c>
      <c r="D25" s="20">
        <f t="shared" si="1"/>
        <v>26791.495588249993</v>
      </c>
      <c r="E25" s="20" t="e">
        <f>B25-#REF!</f>
        <v>#REF!</v>
      </c>
      <c r="F25" s="20" t="e">
        <f>B25-#REF!</f>
        <v>#REF!</v>
      </c>
    </row>
    <row r="26" spans="1:6" ht="16.5" hidden="1" thickBot="1">
      <c r="B26" s="26">
        <v>1142125.54074865</v>
      </c>
      <c r="C26" s="26">
        <v>1183172.8319911701</v>
      </c>
      <c r="D26" s="20">
        <f t="shared" si="1"/>
        <v>-41047.291242520092</v>
      </c>
      <c r="E26" s="20" t="e">
        <f>B26-#REF!</f>
        <v>#REF!</v>
      </c>
      <c r="F26" s="20" t="e">
        <f>B26-#REF!</f>
        <v>#REF!</v>
      </c>
    </row>
    <row r="27" spans="1:6" ht="16.5" hidden="1" thickBot="1">
      <c r="B27" s="27">
        <v>271890</v>
      </c>
      <c r="C27" s="27">
        <v>271890</v>
      </c>
      <c r="D27" s="20">
        <f t="shared" si="1"/>
        <v>0</v>
      </c>
      <c r="E27" s="20" t="e">
        <f>B27-#REF!</f>
        <v>#REF!</v>
      </c>
      <c r="F27" s="20" t="e">
        <f>B27-#REF!</f>
        <v>#REF!</v>
      </c>
    </row>
    <row r="28" spans="1:6" ht="16.5" hidden="1" thickBot="1">
      <c r="B28" s="27">
        <v>76064.346850820002</v>
      </c>
      <c r="C28" s="27">
        <v>117606.30404002999</v>
      </c>
      <c r="D28" s="23">
        <f t="shared" si="1"/>
        <v>-41541.957189209992</v>
      </c>
      <c r="E28" s="20" t="e">
        <f>B28-#REF!</f>
        <v>#REF!</v>
      </c>
      <c r="F28" s="23" t="e">
        <f>B28-#REF!</f>
        <v>#REF!</v>
      </c>
    </row>
    <row r="29" spans="1:6" ht="16.5" hidden="1" thickBot="1">
      <c r="B29" s="27">
        <v>661683.62623639998</v>
      </c>
      <c r="C29" s="27">
        <v>644579.09283501992</v>
      </c>
      <c r="D29" s="23">
        <f t="shared" si="1"/>
        <v>17104.53340138006</v>
      </c>
      <c r="E29" s="23" t="e">
        <f>B29-#REF!</f>
        <v>#REF!</v>
      </c>
      <c r="F29" s="20" t="e">
        <f>B29-#REF!</f>
        <v>#REF!</v>
      </c>
    </row>
    <row r="30" spans="1:6" hidden="1">
      <c r="A30" s="20" t="s">
        <v>45</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2026-04-20T04:07:29Z</dcterms:modified>
</cp:coreProperties>
</file>