
<file path=[Content_Types].xml><?xml version="1.0" encoding="utf-8"?>
<Types xmlns="http://schemas.openxmlformats.org/package/2006/content-types">
  <Default Extension="png" ContentType="image/png"/>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60" windowWidth="20055" windowHeight="7950"/>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24519"/>
</workbook>
</file>

<file path=xl/calcChain.xml><?xml version="1.0" encoding="utf-8"?>
<calcChain xmlns="http://schemas.openxmlformats.org/spreadsheetml/2006/main">
  <c r="F29" i="2"/>
  <c r="E29"/>
  <c r="D29"/>
  <c r="F28"/>
  <c r="E28"/>
  <c r="D28"/>
  <c r="F27"/>
  <c r="E27"/>
  <c r="D27"/>
  <c r="F26"/>
  <c r="E26"/>
  <c r="D26"/>
  <c r="F25"/>
  <c r="E25"/>
  <c r="D25"/>
  <c r="F24"/>
  <c r="E24"/>
  <c r="D24"/>
  <c r="F23"/>
  <c r="E23"/>
  <c r="D23"/>
  <c r="F22"/>
  <c r="E22"/>
  <c r="D22"/>
  <c r="F21"/>
  <c r="E21"/>
  <c r="D21"/>
  <c r="F18"/>
  <c r="E18"/>
  <c r="D18"/>
  <c r="F17"/>
  <c r="E17"/>
  <c r="D17"/>
  <c r="F12"/>
  <c r="E12"/>
  <c r="D12"/>
  <c r="F11"/>
  <c r="E11"/>
  <c r="D11"/>
  <c r="F10"/>
  <c r="E10"/>
  <c r="D10"/>
  <c r="F9"/>
  <c r="E9"/>
  <c r="D9"/>
  <c r="F8"/>
  <c r="E8"/>
  <c r="D8"/>
  <c r="F7"/>
  <c r="E7"/>
  <c r="D7"/>
  <c r="A3"/>
</calcChain>
</file>

<file path=xl/sharedStrings.xml><?xml version="1.0" encoding="utf-8"?>
<sst xmlns="http://schemas.openxmlformats.org/spreadsheetml/2006/main" count="62" uniqueCount="49">
  <si>
    <t>NEPAL RASTRA BANK</t>
  </si>
  <si>
    <t>Central Bank Survey and Liquidity Position</t>
  </si>
  <si>
    <t>(In Rs. Million)</t>
  </si>
  <si>
    <t>Date (BS/AD)</t>
  </si>
  <si>
    <t>Baishakh 06 2083</t>
  </si>
  <si>
    <t>Baishakh 03 2083</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</si>
  <si>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</si>
  <si>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</si>
  <si>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</si>
  <si>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</si>
  <si>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</si>
  <si>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</si>
  <si>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</si>
  <si>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</si>
  <si>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</si>
  <si>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</si>
  <si>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</si>
  <si>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</si>
  <si>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</si>
  <si>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</si>
  <si>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</si>
  <si>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</si>
  <si>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</si>
  <si>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NRB Bond</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</si>
  <si>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</si>
  <si>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</si>
  <si>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</si>
  <si>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</si>
  <si>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</si>
  <si>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</si>
  <si>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</si>
  <si>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</si>
  <si>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</si>
  <si>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xml:space="preserve">   </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</si>
  <si>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</si>
  <si>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</si>
  <si>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</si>
  <si>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</si>
  <si>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</si>
  <si>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</si>
  <si>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</si>
  <si>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</si>
  <si>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</si>
  <si>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</si>
  <si>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</si>
  <si>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</si>
  <si>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</si>
  <si>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</si>
  <si>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Baishakh 06 2083(April 19, 2026)</t>
  </si>
</sst>
</file>

<file path=xl/styles.xml><?xml version="1.0" encoding="utf-8"?>
<styleSheet xmlns="http://schemas.openxmlformats.org/spreadsheetml/2006/main">
  <numFmts count="7">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 numFmtId="168" formatCode="_(* #,##0_);_(* \(#,##0\);_(* &quot;-&quot;??_);_(@_)"/>
  </numFmts>
  <fonts count="14">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
      <sz val="10"/>
      <name val="Arial"/>
      <charset val="134"/>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91">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3"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0" fontId="3" fillId="0" borderId="0"/>
    <xf numFmtId="0" fontId="1" fillId="0" borderId="0"/>
    <xf numFmtId="0" fontId="3" fillId="0" borderId="0"/>
    <xf numFmtId="0" fontId="13" fillId="0" borderId="0"/>
    <xf numFmtId="0" fontId="3" fillId="0" borderId="0"/>
    <xf numFmtId="0" fontId="3" fillId="0" borderId="0"/>
    <xf numFmtId="0" fontId="3" fillId="0" borderId="0"/>
    <xf numFmtId="0" fontId="3" fillId="0" borderId="0"/>
    <xf numFmtId="0" fontId="7" fillId="0" borderId="0"/>
    <xf numFmtId="0" fontId="3"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3" fillId="0" borderId="0">
      <alignment wrapText="1"/>
    </xf>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91">
    <cellStyle name="Comma" xfId="1" builtinId="3"/>
    <cellStyle name="Comma 2" xfId="6"/>
    <cellStyle name="Comma 2 2" xfId="5"/>
    <cellStyle name="Comma 2 2 2" xfId="7"/>
    <cellStyle name="Comma 2 2 3" xfId="8"/>
    <cellStyle name="Comma 2 2 4" xfId="9"/>
    <cellStyle name="Comma 2 3" xfId="10"/>
    <cellStyle name="Comma 2 3 2" xfId="11"/>
    <cellStyle name="Comma 2 4" xfId="12"/>
    <cellStyle name="Comma 2 4 2" xfId="13"/>
    <cellStyle name="Comma 2 5" xfId="14"/>
    <cellStyle name="Comma 2 5 2" xfId="15"/>
    <cellStyle name="Comma 2 6" xfId="16"/>
    <cellStyle name="Comma 2 7" xfId="17"/>
    <cellStyle name="Comma 2 8" xfId="18"/>
    <cellStyle name="Comma 3" xfId="19"/>
    <cellStyle name="Comma 3 2" xfId="20"/>
    <cellStyle name="Comma 3 2 2" xfId="21"/>
    <cellStyle name="Comma 3 2 2 2" xfId="22"/>
    <cellStyle name="Comma 3 2 3" xfId="23"/>
    <cellStyle name="Comma 3 2 4" xfId="24"/>
    <cellStyle name="Comma 3 3" xfId="25"/>
    <cellStyle name="Comma 3 3 2" xfId="26"/>
    <cellStyle name="Comma 3 4" xfId="27"/>
    <cellStyle name="Comma 3 4 2" xfId="28"/>
    <cellStyle name="Comma 3 5" xfId="29"/>
    <cellStyle name="Comma 3 6" xfId="30"/>
    <cellStyle name="Comma 3 7" xfId="31"/>
    <cellStyle name="Comma 4" xfId="32"/>
    <cellStyle name="Comma 4 2" xfId="33"/>
    <cellStyle name="Comma 4 2 2" xfId="34"/>
    <cellStyle name="Comma 4 2 3" xfId="35"/>
    <cellStyle name="Comma 4 3" xfId="36"/>
    <cellStyle name="Comma 4 3 2" xfId="37"/>
    <cellStyle name="Comma 4 4" xfId="38"/>
    <cellStyle name="Comma 4 5" xfId="39"/>
    <cellStyle name="Comma 4 6" xfId="40"/>
    <cellStyle name="Comma 5" xfId="41"/>
    <cellStyle name="Comma 5 2" xfId="42"/>
    <cellStyle name="Comma 5 2 2" xfId="43"/>
    <cellStyle name="Comma 5 3" xfId="44"/>
    <cellStyle name="Comma 5 4" xfId="45"/>
    <cellStyle name="Comma 51" xfId="46"/>
    <cellStyle name="Comma 51 2" xfId="47"/>
    <cellStyle name="Comma 51 2 2" xfId="48"/>
    <cellStyle name="Comma 51 3" xfId="49"/>
    <cellStyle name="Comma 6" xfId="50"/>
    <cellStyle name="Comma 6 2" xfId="51"/>
    <cellStyle name="Comma 6 3" xfId="52"/>
    <cellStyle name="Comma 7" xfId="53"/>
    <cellStyle name="Comma 7 2" xfId="54"/>
    <cellStyle name="Comma 7 3" xfId="55"/>
    <cellStyle name="Comma 8" xfId="56"/>
    <cellStyle name="Comma 8 2" xfId="57"/>
    <cellStyle name="Comma 9" xfId="58"/>
    <cellStyle name="Currency 2" xfId="4"/>
    <cellStyle name="Currency 4" xfId="59"/>
    <cellStyle name="Normal" xfId="0" builtinId="0"/>
    <cellStyle name="Normal 10" xfId="60"/>
    <cellStyle name="Normal 10 2" xfId="61"/>
    <cellStyle name="Normal 11" xfId="62"/>
    <cellStyle name="Normal 12" xfId="63"/>
    <cellStyle name="Normal 15" xfId="64"/>
    <cellStyle name="Normal 2" xfId="2"/>
    <cellStyle name="Normal 2 2" xfId="65"/>
    <cellStyle name="Normal 29 3 2" xfId="3"/>
    <cellStyle name="Normal 29 3 2 2" xfId="66"/>
    <cellStyle name="Normal 3" xfId="67"/>
    <cellStyle name="Normal 3 2" xfId="68"/>
    <cellStyle name="Normal 3 3" xfId="69"/>
    <cellStyle name="Normal 3 4" xfId="70"/>
    <cellStyle name="Normal 4" xfId="71"/>
    <cellStyle name="Normal 4 2" xfId="72"/>
    <cellStyle name="Normal 4 2 2" xfId="73"/>
    <cellStyle name="Normal 4 3" xfId="74"/>
    <cellStyle name="Normal 4 3 2" xfId="75"/>
    <cellStyle name="Normal 4 4" xfId="76"/>
    <cellStyle name="Normal 4 5" xfId="77"/>
    <cellStyle name="Normal 5" xfId="78"/>
    <cellStyle name="Normal 5 2" xfId="79"/>
    <cellStyle name="Normal 5 3" xfId="80"/>
    <cellStyle name="Normal 5 4" xfId="81"/>
    <cellStyle name="Normal 6" xfId="82"/>
    <cellStyle name="Normal 6 2" xfId="83"/>
    <cellStyle name="Normal 7" xfId="84"/>
    <cellStyle name="Normal 7 2" xfId="85"/>
    <cellStyle name="Normal 7 3" xfId="86"/>
    <cellStyle name="Normal 8" xfId="87"/>
    <cellStyle name="Normal 8 2" xfId="88"/>
    <cellStyle name="Normal 9" xfId="89"/>
    <cellStyle name="Normal 9 2" xfId="9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xmlns=""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BP_LP"/>
      <sheetName val="Sheet1"/>
      <sheetName val="Read Me"/>
    </sheetNames>
    <sheetDataSet>
      <sheetData sheetId="0"/>
      <sheetData sheetId="1">
        <row r="2">
          <cell r="A2">
            <v>2100293.1716694497</v>
          </cell>
          <cell r="B2">
            <v>1797102.09204299</v>
          </cell>
        </row>
        <row r="3">
          <cell r="A3">
            <v>3293722.6217875099</v>
          </cell>
        </row>
        <row r="4">
          <cell r="A4">
            <v>44378.030735520006</v>
          </cell>
          <cell r="B4">
            <v>41104.660080550006</v>
          </cell>
        </row>
        <row r="5">
          <cell r="A5">
            <v>-365329.45011805999</v>
          </cell>
          <cell r="B5">
            <v>-75744.713864250021</v>
          </cell>
        </row>
        <row r="6">
          <cell r="A6">
            <v>379287.39152567997</v>
          </cell>
          <cell r="B6">
            <v>90472.499174490018</v>
          </cell>
        </row>
        <row r="7">
          <cell r="A7">
            <v>-828100</v>
          </cell>
          <cell r="B7">
            <v>-654050</v>
          </cell>
        </row>
        <row r="12">
          <cell r="A12">
            <v>-628100</v>
          </cell>
          <cell r="B12">
            <v>-377450</v>
          </cell>
        </row>
        <row r="13">
          <cell r="A13">
            <v>0</v>
          </cell>
          <cell r="B13">
            <v>-276600</v>
          </cell>
        </row>
        <row r="16">
          <cell r="A16">
            <v>2100293.1716697793</v>
          </cell>
          <cell r="B16">
            <v>1797102.0920436201</v>
          </cell>
        </row>
        <row r="17">
          <cell r="A17">
            <v>393754.12530244002</v>
          </cell>
          <cell r="B17">
            <v>366199.81604142999</v>
          </cell>
        </row>
        <row r="18">
          <cell r="A18">
            <v>768646.80192</v>
          </cell>
          <cell r="B18">
            <v>750112.42215450003</v>
          </cell>
        </row>
        <row r="19">
          <cell r="A19">
            <v>24192.838476989997</v>
          </cell>
          <cell r="B19">
            <v>25724.0275434</v>
          </cell>
        </row>
        <row r="20">
          <cell r="A20">
            <v>913699.40597034968</v>
          </cell>
          <cell r="B20">
            <v>655065.82630428986</v>
          </cell>
        </row>
        <row r="21">
          <cell r="A21">
            <v>1186593.7656994299</v>
          </cell>
          <cell r="B21">
            <v>1142036.2657393301</v>
          </cell>
        </row>
        <row r="22">
          <cell r="A22">
            <v>271890</v>
          </cell>
          <cell r="B22">
            <v>250109.83272953154</v>
          </cell>
        </row>
        <row r="23">
          <cell r="A23">
            <v>121864.12530244002</v>
          </cell>
          <cell r="B23">
            <v>116089.98331189845</v>
          </cell>
        </row>
        <row r="24">
          <cell r="A24">
            <v>639109.18225502002</v>
          </cell>
          <cell r="B24">
            <v>399323.79381270002</v>
          </cell>
        </row>
      </sheetData>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40"/>
  <sheetViews>
    <sheetView tabSelected="1" zoomScale="90" zoomScaleNormal="90" workbookViewId="0">
      <selection sqref="A1:XFD1048576"/>
    </sheetView>
  </sheetViews>
  <sheetFormatPr defaultColWidth="0" defaultRowHeight="0" customHeight="1" zeroHeight="1"/>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c r="A1" s="1" t="s">
        <v>0</v>
      </c>
      <c r="B1" s="1"/>
      <c r="C1" s="1"/>
      <c r="D1" s="1"/>
      <c r="E1" s="1"/>
      <c r="F1" s="1"/>
    </row>
    <row r="2" spans="1:6" ht="15.75">
      <c r="A2" s="1" t="s">
        <v>1</v>
      </c>
      <c r="B2" s="1"/>
      <c r="C2" s="1"/>
      <c r="D2" s="1"/>
      <c r="E2" s="1"/>
      <c r="F2" s="1"/>
    </row>
    <row r="3" spans="1:6" ht="15.75">
      <c r="A3" s="2" t="s">
        <v>48</v>
      </c>
      <c r="B3" s="2"/>
      <c r="C3" s="2"/>
      <c r="D3" s="2"/>
      <c r="E3" s="2"/>
      <c r="F3" s="2"/>
    </row>
    <row r="4" spans="1:6" ht="15.75" thickBot="1">
      <c r="A4" s="3" t="s">
        <v>2</v>
      </c>
      <c r="B4" s="3"/>
      <c r="C4" s="3"/>
      <c r="D4" s="3"/>
      <c r="E4" s="3"/>
      <c r="F4" s="3"/>
    </row>
    <row r="5" spans="1:6" ht="16.5" thickBot="1">
      <c r="A5" s="4" t="s">
        <v>3</v>
      </c>
      <c r="B5" s="5" t="s">
        <v>4</v>
      </c>
      <c r="C5" s="5" t="s">
        <v>5</v>
      </c>
      <c r="D5" s="6" t="s">
        <v>6</v>
      </c>
      <c r="E5" s="7"/>
      <c r="F5" s="8"/>
    </row>
    <row r="6" spans="1:6" ht="16.5" thickBot="1">
      <c r="A6" s="9"/>
      <c r="B6" s="10">
        <v>46131</v>
      </c>
      <c r="C6" s="10">
        <v>46128</v>
      </c>
      <c r="D6" s="11" t="s">
        <v>7</v>
      </c>
      <c r="E6" s="11" t="s">
        <v>8</v>
      </c>
      <c r="F6" s="11" t="s">
        <v>9</v>
      </c>
    </row>
    <row r="7" spans="1:6" ht="16.5" thickBot="1">
      <c r="A7" s="12" t="s">
        <v>10</v>
      </c>
      <c r="B7" s="13">
        <v>2191553.6731916503</v>
      </c>
      <c r="C7" s="13">
        <v>2056847.8970902599</v>
      </c>
      <c r="D7" s="14">
        <v>134705.77610139037</v>
      </c>
      <c r="E7" s="14">
        <v>91260.501522200648</v>
      </c>
      <c r="F7" s="14">
        <v>394451.58114866028</v>
      </c>
    </row>
    <row r="8" spans="1:6" ht="15.75">
      <c r="A8" s="15" t="s">
        <v>11</v>
      </c>
      <c r="B8" s="16">
        <v>3368919.7523027603</v>
      </c>
      <c r="C8" s="16">
        <v>3359827.9730187599</v>
      </c>
      <c r="D8" s="17">
        <v>9091.7792840003967</v>
      </c>
      <c r="E8" s="17">
        <v>75197.130515250377</v>
      </c>
      <c r="F8" s="17">
        <v>842022.94639552012</v>
      </c>
    </row>
    <row r="9" spans="1:6" ht="15.75">
      <c r="A9" s="18" t="s">
        <v>12</v>
      </c>
      <c r="B9" s="19">
        <v>44764.742445360003</v>
      </c>
      <c r="C9" s="19">
        <v>44884.907100960008</v>
      </c>
      <c r="D9" s="20">
        <v>-120.16465560000506</v>
      </c>
      <c r="E9" s="20">
        <v>386.71170983999764</v>
      </c>
      <c r="F9" s="20">
        <v>3660.0823648099977</v>
      </c>
    </row>
    <row r="10" spans="1:6" ht="15.75">
      <c r="A10" s="15" t="s">
        <v>13</v>
      </c>
      <c r="B10" s="16">
        <v>-372616.07911110995</v>
      </c>
      <c r="C10" s="16">
        <v>-371580.07592850004</v>
      </c>
      <c r="D10" s="17">
        <v>-1036.0031826099148</v>
      </c>
      <c r="E10" s="17">
        <v>-7286.6289930499624</v>
      </c>
      <c r="F10" s="17">
        <v>-296871.36524685996</v>
      </c>
    </row>
    <row r="11" spans="1:6" ht="15.75">
      <c r="A11" s="18" t="s">
        <v>14</v>
      </c>
      <c r="B11" s="19">
        <v>386574.02051872999</v>
      </c>
      <c r="C11" s="19">
        <v>385538.01733612001</v>
      </c>
      <c r="D11" s="21">
        <v>1036.003182609973</v>
      </c>
      <c r="E11" s="21">
        <v>7286.6289930500207</v>
      </c>
      <c r="F11" s="21">
        <v>296101.52134423994</v>
      </c>
    </row>
    <row r="12" spans="1:6" ht="15.75">
      <c r="A12" s="22" t="s">
        <v>15</v>
      </c>
      <c r="B12" s="23">
        <v>-804750</v>
      </c>
      <c r="C12" s="23">
        <v>-931400</v>
      </c>
      <c r="D12" s="17">
        <v>126650</v>
      </c>
      <c r="E12" s="17">
        <v>23350</v>
      </c>
      <c r="F12" s="17">
        <v>-150700</v>
      </c>
    </row>
    <row r="13" spans="1:6" ht="15.75">
      <c r="A13" s="24" t="s">
        <v>16</v>
      </c>
      <c r="B13" s="19">
        <v>0</v>
      </c>
      <c r="C13" s="19">
        <v>0</v>
      </c>
      <c r="D13" s="21">
        <v>0</v>
      </c>
      <c r="E13" s="21">
        <v>0</v>
      </c>
      <c r="F13" s="21">
        <v>0</v>
      </c>
    </row>
    <row r="14" spans="1:6" ht="15.75">
      <c r="A14" s="24" t="s">
        <v>17</v>
      </c>
      <c r="B14" s="19">
        <v>0</v>
      </c>
      <c r="C14" s="19">
        <v>0</v>
      </c>
      <c r="D14" s="21">
        <v>0</v>
      </c>
      <c r="E14" s="21">
        <v>0</v>
      </c>
      <c r="F14" s="21">
        <v>0</v>
      </c>
    </row>
    <row r="15" spans="1:6" ht="15.75">
      <c r="A15" s="24" t="s">
        <v>18</v>
      </c>
      <c r="B15" s="19">
        <v>0</v>
      </c>
      <c r="C15" s="19">
        <v>0</v>
      </c>
      <c r="D15" s="21">
        <v>0</v>
      </c>
      <c r="E15" s="21">
        <v>0</v>
      </c>
      <c r="F15" s="21">
        <v>0</v>
      </c>
    </row>
    <row r="16" spans="1:6" ht="15.75">
      <c r="A16" s="24" t="s">
        <v>19</v>
      </c>
      <c r="B16" s="19">
        <v>0</v>
      </c>
      <c r="C16" s="19">
        <v>0</v>
      </c>
      <c r="D16" s="21">
        <v>0</v>
      </c>
      <c r="E16" s="21">
        <v>0</v>
      </c>
      <c r="F16" s="21">
        <v>0</v>
      </c>
    </row>
    <row r="17" spans="1:6" ht="15.75">
      <c r="A17" s="24" t="s">
        <v>20</v>
      </c>
      <c r="B17" s="19">
        <v>-604750</v>
      </c>
      <c r="C17" s="19">
        <v>-544750</v>
      </c>
      <c r="D17" s="21">
        <v>-60000</v>
      </c>
      <c r="E17" s="21">
        <v>23350</v>
      </c>
      <c r="F17" s="21">
        <v>-227300</v>
      </c>
    </row>
    <row r="18" spans="1:6" ht="15.75">
      <c r="A18" s="24" t="s">
        <v>21</v>
      </c>
      <c r="B18" s="19">
        <v>0</v>
      </c>
      <c r="C18" s="19">
        <v>-186650</v>
      </c>
      <c r="D18" s="21">
        <v>186650</v>
      </c>
      <c r="E18" s="21">
        <v>0</v>
      </c>
      <c r="F18" s="21">
        <v>276600</v>
      </c>
    </row>
    <row r="19" spans="1:6" ht="15.75">
      <c r="A19" s="24" t="s">
        <v>22</v>
      </c>
      <c r="B19" s="19">
        <v>0</v>
      </c>
      <c r="C19" s="19">
        <v>0</v>
      </c>
      <c r="D19" s="20">
        <v>0</v>
      </c>
      <c r="E19" s="20">
        <v>0</v>
      </c>
      <c r="F19" s="20">
        <v>0</v>
      </c>
    </row>
    <row r="20" spans="1:6" ht="16.5" thickBot="1">
      <c r="A20" s="24" t="s">
        <v>23</v>
      </c>
      <c r="B20" s="19">
        <v>-200000</v>
      </c>
      <c r="C20" s="19">
        <v>-200000</v>
      </c>
      <c r="D20" s="20">
        <v>0</v>
      </c>
      <c r="E20" s="20">
        <v>0</v>
      </c>
      <c r="F20" s="20">
        <v>-200000</v>
      </c>
    </row>
    <row r="21" spans="1:6" ht="16.5" thickBot="1">
      <c r="A21" s="12" t="s">
        <v>24</v>
      </c>
      <c r="B21" s="25">
        <v>2191553.673192</v>
      </c>
      <c r="C21" s="25">
        <v>2056847.8970905999</v>
      </c>
      <c r="D21" s="14">
        <v>134705.77610140014</v>
      </c>
      <c r="E21" s="14">
        <v>91260.501522220671</v>
      </c>
      <c r="F21" s="14">
        <v>394451.58114837995</v>
      </c>
    </row>
    <row r="22" spans="1:6" ht="15.75">
      <c r="A22" s="22" t="s">
        <v>25</v>
      </c>
      <c r="B22" s="16">
        <v>458224.61221449001</v>
      </c>
      <c r="C22" s="16">
        <v>320055.50562991999</v>
      </c>
      <c r="D22" s="26">
        <v>138169.10658457002</v>
      </c>
      <c r="E22" s="26">
        <v>64470.486912049993</v>
      </c>
      <c r="F22" s="26">
        <v>92024.796173060022</v>
      </c>
    </row>
    <row r="23" spans="1:6" ht="15.75">
      <c r="A23" s="22" t="s">
        <v>26</v>
      </c>
      <c r="B23" s="16">
        <v>772947.34183200006</v>
      </c>
      <c r="C23" s="16">
        <v>771773.22519799997</v>
      </c>
      <c r="D23" s="26">
        <v>1174.1166340000927</v>
      </c>
      <c r="E23" s="26">
        <v>4300.5399120000657</v>
      </c>
      <c r="F23" s="26">
        <v>22834.919677500031</v>
      </c>
    </row>
    <row r="24" spans="1:6" ht="15.75">
      <c r="A24" s="22" t="s">
        <v>27</v>
      </c>
      <c r="B24" s="16">
        <v>22581.125633060004</v>
      </c>
      <c r="C24" s="16">
        <v>23903.012824270001</v>
      </c>
      <c r="D24" s="26">
        <v>-1321.8871912099967</v>
      </c>
      <c r="E24" s="26">
        <v>-1611.7128439299922</v>
      </c>
      <c r="F24" s="26">
        <v>-3142.9019103399951</v>
      </c>
    </row>
    <row r="25" spans="1:6" ht="16.5" thickBot="1">
      <c r="A25" s="22" t="s">
        <v>28</v>
      </c>
      <c r="B25" s="16">
        <v>937800.59351245011</v>
      </c>
      <c r="C25" s="16">
        <v>941116.15343840991</v>
      </c>
      <c r="D25" s="27">
        <v>-3315.5599259597948</v>
      </c>
      <c r="E25" s="27">
        <v>24101.187542100437</v>
      </c>
      <c r="F25" s="27">
        <v>282734.76720816025</v>
      </c>
    </row>
    <row r="26" spans="1:6" ht="16.5" thickBot="1">
      <c r="A26" s="12" t="s">
        <v>29</v>
      </c>
      <c r="B26" s="25">
        <v>1253753.0796795501</v>
      </c>
      <c r="C26" s="25">
        <v>1115731.7436521898</v>
      </c>
      <c r="D26" s="14">
        <v>138021.33602736029</v>
      </c>
      <c r="E26" s="14">
        <v>67159.313980120234</v>
      </c>
      <c r="F26" s="14">
        <v>111716.81394022005</v>
      </c>
    </row>
    <row r="27" spans="1:6" ht="16.5" thickBot="1">
      <c r="A27" s="28" t="s">
        <v>30</v>
      </c>
      <c r="B27" s="29">
        <v>273636.27002246282</v>
      </c>
      <c r="C27" s="29">
        <v>271890</v>
      </c>
      <c r="D27" s="30">
        <v>1746.2700224628206</v>
      </c>
      <c r="E27" s="30">
        <v>1746.2700224628206</v>
      </c>
      <c r="F27" s="30">
        <v>23526.437292931281</v>
      </c>
    </row>
    <row r="28" spans="1:6" ht="16.5" thickBot="1">
      <c r="A28" s="28" t="s">
        <v>31</v>
      </c>
      <c r="B28" s="29">
        <v>184588.34219202719</v>
      </c>
      <c r="C28" s="29">
        <v>48165.505629919993</v>
      </c>
      <c r="D28" s="14">
        <v>136422.8365621072</v>
      </c>
      <c r="E28" s="14">
        <v>62724.216889587173</v>
      </c>
      <c r="F28" s="14">
        <v>68498.358880128741</v>
      </c>
    </row>
    <row r="29" spans="1:6" ht="16.5" thickBot="1">
      <c r="A29" s="31" t="s">
        <v>32</v>
      </c>
      <c r="B29" s="29">
        <v>661654.00463145983</v>
      </c>
      <c r="C29" s="29">
        <v>664743.42958698003</v>
      </c>
      <c r="D29" s="14">
        <v>-3089.4249555201968</v>
      </c>
      <c r="E29" s="14">
        <v>22544.822376439814</v>
      </c>
      <c r="F29" s="14">
        <v>262330.21081875981</v>
      </c>
    </row>
    <row r="30" spans="1:6" ht="40.5" customHeight="1">
      <c r="A30" s="32" t="s">
        <v>33</v>
      </c>
      <c r="B30" s="33"/>
      <c r="C30" s="34"/>
      <c r="D30" s="34"/>
      <c r="E30" s="34"/>
      <c r="F30" s="34"/>
    </row>
    <row r="31" spans="1:6" ht="15" hidden="1" customHeight="1"/>
    <row r="32" spans="1:6" ht="15" hidden="1" customHeight="1"/>
    <row r="33" ht="15" hidden="1" customHeight="1"/>
    <row r="34" ht="15" hidden="1" customHeight="1"/>
    <row r="35" ht="15" hidden="1" customHeight="1"/>
    <row r="36" ht="15" hidden="1" customHeight="1"/>
    <row r="37" ht="15" hidden="1" customHeight="1"/>
    <row r="38" ht="15" hidden="1" customHeight="1"/>
    <row r="39" ht="15" hidden="1" customHeight="1"/>
    <row r="40" ht="15" hidden="1" customHeight="1"/>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F34"/>
  <sheetViews>
    <sheetView topLeftCell="A4" zoomScale="90" zoomScaleNormal="90" workbookViewId="0">
      <selection activeCell="E8" sqref="E8"/>
    </sheetView>
  </sheetViews>
  <sheetFormatPr defaultColWidth="0" defaultRowHeight="15" customHeight="1" zeroHeight="1"/>
  <cols>
    <col min="1" max="1" width="103.140625" style="36" bestFit="1" customWidth="1"/>
    <col min="2" max="16384" width="9.140625" style="36" hidden="1"/>
  </cols>
  <sheetData>
    <row r="1" spans="1:6">
      <c r="A1" s="35" t="s">
        <v>34</v>
      </c>
    </row>
    <row r="2" spans="1:6" ht="15.75">
      <c r="A2" s="15" t="s">
        <v>35</v>
      </c>
    </row>
    <row r="3" spans="1:6" ht="39.75" customHeight="1">
      <c r="A3" s="37" t="str">
        <f>CBP_LP!A3</f>
        <v>Baishakh 06 2083(April 19, 2026)</v>
      </c>
    </row>
    <row r="4" spans="1:6" ht="15.75">
      <c r="A4" s="15" t="s">
        <v>36</v>
      </c>
    </row>
    <row r="5" spans="1:6" ht="49.5" customHeight="1" thickBot="1">
      <c r="A5" s="38" t="s">
        <v>37</v>
      </c>
      <c r="B5" s="39" t="s">
        <v>4</v>
      </c>
      <c r="C5" s="39" t="s">
        <v>5</v>
      </c>
    </row>
    <row r="6" spans="1:6" ht="16.5" thickBot="1">
      <c r="A6" s="15" t="s">
        <v>38</v>
      </c>
      <c r="B6" s="10">
        <v>46131</v>
      </c>
      <c r="C6" s="10">
        <v>46128</v>
      </c>
    </row>
    <row r="7" spans="1:6" ht="63.75" thickBot="1">
      <c r="A7" s="38" t="s">
        <v>39</v>
      </c>
      <c r="B7" s="13">
        <v>2191553.6731916503</v>
      </c>
      <c r="C7" s="13">
        <v>2056847.8970902599</v>
      </c>
      <c r="D7" s="40">
        <f t="shared" ref="D7:D12" si="0">B7-C7</f>
        <v>134705.77610139037</v>
      </c>
      <c r="E7" s="40">
        <f>B7-[1]Sheet1!A2</f>
        <v>91260.501522200648</v>
      </c>
      <c r="F7" s="40">
        <f>B7-[1]Sheet1!B2</f>
        <v>394451.58114866028</v>
      </c>
    </row>
    <row r="8" spans="1:6" ht="15.75">
      <c r="A8" s="15" t="s">
        <v>40</v>
      </c>
      <c r="B8" s="16">
        <v>3368919.7523027603</v>
      </c>
      <c r="C8" s="16">
        <v>3359827.9730187599</v>
      </c>
      <c r="D8" s="40">
        <f t="shared" si="0"/>
        <v>9091.7792840003967</v>
      </c>
      <c r="E8" s="40">
        <f>B8-[1]Sheet1!A3</f>
        <v>75197.130515250377</v>
      </c>
      <c r="F8" s="40">
        <f>B8-[1]Sheet1!A2</f>
        <v>1268626.5806333106</v>
      </c>
    </row>
    <row r="9" spans="1:6" ht="15.75">
      <c r="A9" s="38" t="s">
        <v>41</v>
      </c>
      <c r="B9" s="19">
        <v>44764.742445360003</v>
      </c>
      <c r="C9" s="19">
        <v>44884.907100960008</v>
      </c>
      <c r="D9" s="36">
        <f t="shared" si="0"/>
        <v>-120.16465560000506</v>
      </c>
      <c r="E9" s="36">
        <f>B9-[1]Sheet1!A4</f>
        <v>386.71170983999764</v>
      </c>
      <c r="F9" s="36">
        <f>B9-[1]Sheet1!B4</f>
        <v>3660.0823648099977</v>
      </c>
    </row>
    <row r="10" spans="1:6" ht="15.75">
      <c r="A10" s="15" t="s">
        <v>42</v>
      </c>
      <c r="B10" s="16">
        <v>-372616.07911110995</v>
      </c>
      <c r="C10" s="16">
        <v>-371580.07592850004</v>
      </c>
      <c r="D10" s="36">
        <f t="shared" si="0"/>
        <v>-1036.0031826099148</v>
      </c>
      <c r="E10" s="36">
        <f>B10-[1]Sheet1!A5</f>
        <v>-7286.6289930499624</v>
      </c>
      <c r="F10" s="36">
        <f>B10-[1]Sheet1!B5</f>
        <v>-296871.36524685996</v>
      </c>
    </row>
    <row r="11" spans="1:6" ht="31.5">
      <c r="A11" s="38" t="s">
        <v>43</v>
      </c>
      <c r="B11" s="19">
        <v>386574.02051872999</v>
      </c>
      <c r="C11" s="19">
        <v>385538.01733612001</v>
      </c>
      <c r="D11" s="36">
        <f t="shared" si="0"/>
        <v>1036.003182609973</v>
      </c>
      <c r="E11" s="36">
        <f>B11-[1]Sheet1!A6</f>
        <v>7286.6289930500207</v>
      </c>
      <c r="F11" s="36">
        <f>B11-[1]Sheet1!B6</f>
        <v>296101.52134423994</v>
      </c>
    </row>
    <row r="12" spans="1:6" ht="15.75">
      <c r="A12" s="15" t="s">
        <v>44</v>
      </c>
      <c r="B12" s="23">
        <v>-804750</v>
      </c>
      <c r="C12" s="23">
        <v>-931400</v>
      </c>
      <c r="D12" s="36">
        <f t="shared" si="0"/>
        <v>126650</v>
      </c>
      <c r="E12" s="36">
        <f>B12-[1]Sheet1!A7</f>
        <v>23350</v>
      </c>
      <c r="F12" s="36">
        <f>B12-[1]Sheet1!B7</f>
        <v>-150700</v>
      </c>
    </row>
    <row r="13" spans="1:6" ht="15.75">
      <c r="A13" s="24" t="s">
        <v>16</v>
      </c>
      <c r="B13" s="19">
        <v>0</v>
      </c>
      <c r="C13" s="19">
        <v>0</v>
      </c>
      <c r="D13" s="36">
        <v>0</v>
      </c>
      <c r="E13" s="36">
        <v>0</v>
      </c>
      <c r="F13" s="36">
        <v>0</v>
      </c>
    </row>
    <row r="14" spans="1:6" ht="15.75">
      <c r="A14" s="24" t="s">
        <v>17</v>
      </c>
      <c r="B14" s="19">
        <v>0</v>
      </c>
      <c r="C14" s="19">
        <v>0</v>
      </c>
      <c r="D14" s="36">
        <v>0</v>
      </c>
      <c r="E14" s="36">
        <v>0</v>
      </c>
      <c r="F14" s="36">
        <v>0</v>
      </c>
    </row>
    <row r="15" spans="1:6" ht="15.75">
      <c r="A15" s="24" t="s">
        <v>18</v>
      </c>
      <c r="B15" s="19">
        <v>0</v>
      </c>
      <c r="C15" s="19">
        <v>0</v>
      </c>
      <c r="D15" s="36">
        <v>0</v>
      </c>
      <c r="E15" s="36">
        <v>0</v>
      </c>
      <c r="F15" s="36">
        <v>0</v>
      </c>
    </row>
    <row r="16" spans="1:6" ht="15.75">
      <c r="A16" s="24" t="s">
        <v>19</v>
      </c>
      <c r="B16" s="19">
        <v>0</v>
      </c>
      <c r="C16" s="19">
        <v>0</v>
      </c>
      <c r="D16" s="36">
        <v>0</v>
      </c>
      <c r="E16" s="36">
        <v>0</v>
      </c>
      <c r="F16" s="36">
        <v>0</v>
      </c>
    </row>
    <row r="17" spans="1:6" ht="15.75">
      <c r="A17" s="24" t="s">
        <v>20</v>
      </c>
      <c r="B17" s="19">
        <v>-604750</v>
      </c>
      <c r="C17" s="19">
        <v>-544750</v>
      </c>
      <c r="D17" s="36">
        <f>B17-C17</f>
        <v>-60000</v>
      </c>
      <c r="E17" s="36">
        <f>B17-[1]Sheet1!A12</f>
        <v>23350</v>
      </c>
      <c r="F17" s="36">
        <f>B17-[1]Sheet1!B12</f>
        <v>-227300</v>
      </c>
    </row>
    <row r="18" spans="1:6" ht="15.75">
      <c r="A18" s="24" t="s">
        <v>21</v>
      </c>
      <c r="B18" s="19">
        <v>0</v>
      </c>
      <c r="C18" s="19">
        <v>-186650</v>
      </c>
      <c r="D18" s="36">
        <f>B18-C18</f>
        <v>186650</v>
      </c>
      <c r="E18" s="36">
        <f>B18-[1]Sheet1!A13</f>
        <v>0</v>
      </c>
      <c r="F18" s="36">
        <f>B18-[1]Sheet1!B13</f>
        <v>276600</v>
      </c>
    </row>
    <row r="19" spans="1:6" ht="15.75">
      <c r="A19" s="24" t="s">
        <v>22</v>
      </c>
      <c r="B19" s="19">
        <v>0</v>
      </c>
      <c r="C19" s="19">
        <v>0</v>
      </c>
      <c r="D19" s="36">
        <v>0</v>
      </c>
      <c r="E19" s="36">
        <v>0</v>
      </c>
      <c r="F19" s="36">
        <v>0</v>
      </c>
    </row>
    <row r="20" spans="1:6" ht="16.5" thickBot="1">
      <c r="A20" s="24" t="s">
        <v>23</v>
      </c>
      <c r="B20" s="19">
        <v>-200000</v>
      </c>
      <c r="C20" s="19">
        <v>-200000</v>
      </c>
    </row>
    <row r="21" spans="1:6" ht="16.5" thickBot="1">
      <c r="A21" s="15" t="s">
        <v>31</v>
      </c>
      <c r="B21" s="25">
        <v>2191553.673192</v>
      </c>
      <c r="C21" s="25">
        <v>2056847.8970905999</v>
      </c>
      <c r="D21" s="40">
        <f t="shared" ref="D21:D29" si="1">B21-C21</f>
        <v>134705.77610140014</v>
      </c>
      <c r="E21" s="36">
        <f>B21-[1]Sheet1!A16</f>
        <v>91260.501522220671</v>
      </c>
      <c r="F21" s="36">
        <f>B21-[1]Sheet1!B16</f>
        <v>394451.58114837995</v>
      </c>
    </row>
    <row r="22" spans="1:6" ht="31.5">
      <c r="A22" s="38" t="s">
        <v>45</v>
      </c>
      <c r="B22" s="16">
        <v>458224.61221449001</v>
      </c>
      <c r="C22" s="16">
        <v>320055.50562991999</v>
      </c>
      <c r="D22" s="36">
        <f t="shared" si="1"/>
        <v>138169.10658457002</v>
      </c>
      <c r="E22" s="36">
        <f>B22-[1]Sheet1!A17</f>
        <v>64470.486912049993</v>
      </c>
      <c r="F22" s="36">
        <f>B22-[1]Sheet1!B17</f>
        <v>92024.796173060022</v>
      </c>
    </row>
    <row r="23" spans="1:6" ht="15.75">
      <c r="A23" s="15" t="s">
        <v>32</v>
      </c>
      <c r="B23" s="16">
        <v>772947.34183200006</v>
      </c>
      <c r="C23" s="16">
        <v>771773.22519799997</v>
      </c>
      <c r="D23" s="36">
        <f t="shared" si="1"/>
        <v>1174.1166340000927</v>
      </c>
      <c r="E23" s="36">
        <f>B23-[1]Sheet1!A18</f>
        <v>4300.5399120000657</v>
      </c>
      <c r="F23" s="36">
        <f>B23-[1]Sheet1!B18</f>
        <v>22834.919677500031</v>
      </c>
    </row>
    <row r="24" spans="1:6" ht="31.5">
      <c r="A24" s="38" t="s">
        <v>46</v>
      </c>
      <c r="B24" s="16">
        <v>22581.125633060004</v>
      </c>
      <c r="C24" s="16">
        <v>23903.012824270001</v>
      </c>
      <c r="D24" s="36">
        <f t="shared" si="1"/>
        <v>-1321.8871912099967</v>
      </c>
      <c r="E24" s="36">
        <f>B24-[1]Sheet1!A19</f>
        <v>-1611.7128439299922</v>
      </c>
      <c r="F24" s="36">
        <f>B24-[1]Sheet1!B19</f>
        <v>-3142.9019103399951</v>
      </c>
    </row>
    <row r="25" spans="1:6" ht="45">
      <c r="A25" s="41" t="s">
        <v>47</v>
      </c>
      <c r="B25" s="16">
        <v>937800.59351245011</v>
      </c>
      <c r="C25" s="16">
        <v>941116.15343840991</v>
      </c>
      <c r="D25" s="36">
        <f t="shared" si="1"/>
        <v>-3315.5599259597948</v>
      </c>
      <c r="E25" s="36">
        <f>B25-[1]Sheet1!A20</f>
        <v>24101.187542100437</v>
      </c>
      <c r="F25" s="36">
        <f>B25-[1]Sheet1!B20</f>
        <v>282734.76720816025</v>
      </c>
    </row>
    <row r="26" spans="1:6" ht="16.5" hidden="1" thickBot="1">
      <c r="B26" s="25">
        <v>1253753.0796795501</v>
      </c>
      <c r="C26" s="25">
        <v>1115731.7436521898</v>
      </c>
      <c r="D26" s="36">
        <f t="shared" si="1"/>
        <v>138021.33602736029</v>
      </c>
      <c r="E26" s="36">
        <f>B26-[1]Sheet1!A21</f>
        <v>67159.313980120234</v>
      </c>
      <c r="F26" s="36">
        <f>B26-[1]Sheet1!B21</f>
        <v>111716.81394022005</v>
      </c>
    </row>
    <row r="27" spans="1:6" ht="16.5" hidden="1" thickBot="1">
      <c r="B27" s="29">
        <v>273636.27002246282</v>
      </c>
      <c r="C27" s="29">
        <v>271890</v>
      </c>
      <c r="D27" s="36">
        <f t="shared" si="1"/>
        <v>1746.2700224628206</v>
      </c>
      <c r="E27" s="36">
        <f>B27-[1]Sheet1!A22</f>
        <v>1746.2700224628206</v>
      </c>
      <c r="F27" s="36">
        <f>B27-[1]Sheet1!B22</f>
        <v>23526.437292931281</v>
      </c>
    </row>
    <row r="28" spans="1:6" ht="16.5" hidden="1" thickBot="1">
      <c r="B28" s="29">
        <v>184588.34219202719</v>
      </c>
      <c r="C28" s="29">
        <v>48165.505629919993</v>
      </c>
      <c r="D28" s="40">
        <f t="shared" si="1"/>
        <v>136422.8365621072</v>
      </c>
      <c r="E28" s="36">
        <f>B28-[1]Sheet1!A23</f>
        <v>62724.216889587173</v>
      </c>
      <c r="F28" s="40">
        <f>B28-[1]Sheet1!B23</f>
        <v>68498.358880128741</v>
      </c>
    </row>
    <row r="29" spans="1:6" ht="16.5" hidden="1" thickBot="1">
      <c r="B29" s="29">
        <v>661654.00463145983</v>
      </c>
      <c r="C29" s="29">
        <v>664743.42958698003</v>
      </c>
      <c r="D29" s="40">
        <f t="shared" si="1"/>
        <v>-3089.4249555201968</v>
      </c>
      <c r="E29" s="40">
        <f>B29-[1]Sheet1!A24</f>
        <v>22544.822376439814</v>
      </c>
      <c r="F29" s="36">
        <f>B29-[1]Sheet1!B24</f>
        <v>262330.21081875981</v>
      </c>
    </row>
    <row r="30" spans="1:6" hidden="1">
      <c r="A30" s="36" t="s">
        <v>33</v>
      </c>
    </row>
    <row r="31" spans="1:6" hidden="1"/>
    <row r="32" spans="1:6" hidden="1"/>
    <row r="33" hidden="1"/>
    <row r="34" hidden="1"/>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D00284</dc:creator>
  <cp:lastModifiedBy>D00284</cp:lastModifiedBy>
  <dcterms:created xsi:type="dcterms:W3CDTF">2026-04-21T11:23:17Z</dcterms:created>
  <dcterms:modified xsi:type="dcterms:W3CDTF">2026-04-21T11:24:02Z</dcterms:modified>
</cp:coreProperties>
</file>