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24519"/>
</workbook>
</file>

<file path=xl/calcChain.xml><?xml version="1.0" encoding="utf-8"?>
<calcChain xmlns="http://schemas.openxmlformats.org/spreadsheetml/2006/main">
  <c r="F29" i="2"/>
  <c r="E29"/>
  <c r="D29"/>
  <c r="F28"/>
  <c r="E28"/>
  <c r="D28"/>
  <c r="F27"/>
  <c r="E27"/>
  <c r="D27"/>
  <c r="F26"/>
  <c r="E26"/>
  <c r="D26"/>
  <c r="F25"/>
  <c r="E25"/>
  <c r="D25"/>
  <c r="F24"/>
  <c r="E24"/>
  <c r="D24"/>
  <c r="F23"/>
  <c r="E23"/>
  <c r="D23"/>
  <c r="F22"/>
  <c r="E22"/>
  <c r="D22"/>
  <c r="F21"/>
  <c r="E21"/>
  <c r="D21"/>
  <c r="F18"/>
  <c r="E18"/>
  <c r="D18"/>
  <c r="F17"/>
  <c r="E17"/>
  <c r="D17"/>
  <c r="F12"/>
  <c r="E12"/>
  <c r="D12"/>
  <c r="F11"/>
  <c r="E11"/>
  <c r="D11"/>
  <c r="F10"/>
  <c r="E10"/>
  <c r="D10"/>
  <c r="F9"/>
  <c r="E9"/>
  <c r="D9"/>
  <c r="F8"/>
  <c r="E8"/>
  <c r="D8"/>
  <c r="F7"/>
  <c r="E7"/>
  <c r="D7"/>
  <c r="A3"/>
</calcChain>
</file>

<file path=xl/sharedStrings.xml><?xml version="1.0" encoding="utf-8"?>
<sst xmlns="http://schemas.openxmlformats.org/spreadsheetml/2006/main" count="62" uniqueCount="50">
  <si>
    <t>NEPAL RASTRA BANK</t>
  </si>
  <si>
    <t>Central Bank Survey and Liquidity Position</t>
  </si>
  <si>
    <t>(In Rs. Million)</t>
  </si>
  <si>
    <t>Date (BS/AD)</t>
  </si>
  <si>
    <t>Baishakh 10 2083</t>
  </si>
  <si>
    <t>Baishakh 09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</si>
  <si>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</si>
  <si>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</si>
  <si>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</si>
  <si>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</si>
  <si>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</si>
  <si>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</si>
  <si>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</si>
  <si>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</si>
  <si>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</si>
  <si>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</si>
  <si>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</si>
  <si>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</si>
  <si>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</si>
  <si>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</si>
  <si>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</si>
  <si>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</si>
  <si>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</si>
  <si>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</si>
  <si>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</si>
  <si>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</si>
  <si>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</si>
  <si>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</si>
  <si>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</si>
  <si>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</si>
  <si>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</si>
  <si>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</si>
  <si>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</si>
  <si>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</si>
  <si>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</si>
  <si>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</si>
  <si>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</si>
  <si>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</si>
  <si>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Baishakh 08 2083</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</si>
  <si>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</si>
  <si>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</si>
  <si>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</si>
  <si>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</si>
  <si>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</si>
  <si>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</si>
  <si>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</si>
  <si>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</si>
  <si>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</si>
  <si>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</si>
  <si>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Baishakh 10 2083(April 23, 2026)</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</si>
</sst>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charset val="134"/>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3" fillId="0" borderId="0"/>
    <xf numFmtId="0" fontId="13" fillId="0" borderId="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cellStyleXfs>
  <cellXfs count="42">
    <xf numFmtId="0" fontId="0" fillId="0" borderId="0" xfId="0"/>
    <xf numFmtId="165" fontId="6" fillId="2" borderId="2" xfId="4" applyNumberFormat="1"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6"/>
    <cellStyle name="Comma 2 2" xfId="5"/>
    <cellStyle name="Comma 2 2 2" xfId="7"/>
    <cellStyle name="Comma 2 2 3" xfId="8"/>
    <cellStyle name="Comma 2 2 4" xfId="9"/>
    <cellStyle name="Comma 2 3" xfId="10"/>
    <cellStyle name="Comma 2 3 2" xfId="11"/>
    <cellStyle name="Comma 2 4" xfId="12"/>
    <cellStyle name="Comma 2 4 2" xfId="13"/>
    <cellStyle name="Comma 2 5" xfId="14"/>
    <cellStyle name="Comma 2 5 2" xfId="15"/>
    <cellStyle name="Comma 2 6" xfId="16"/>
    <cellStyle name="Comma 2 7" xfId="17"/>
    <cellStyle name="Comma 2 8" xfId="18"/>
    <cellStyle name="Comma 3" xfId="19"/>
    <cellStyle name="Comma 3 2" xfId="20"/>
    <cellStyle name="Comma 3 2 2" xfId="21"/>
    <cellStyle name="Comma 3 2 2 2" xfId="22"/>
    <cellStyle name="Comma 3 2 3" xfId="23"/>
    <cellStyle name="Comma 3 2 4" xfId="24"/>
    <cellStyle name="Comma 3 3" xfId="25"/>
    <cellStyle name="Comma 3 3 2" xfId="26"/>
    <cellStyle name="Comma 3 4" xfId="27"/>
    <cellStyle name="Comma 3 4 2" xfId="28"/>
    <cellStyle name="Comma 3 5" xfId="29"/>
    <cellStyle name="Comma 3 6" xfId="30"/>
    <cellStyle name="Comma 3 7" xfId="31"/>
    <cellStyle name="Comma 4" xfId="32"/>
    <cellStyle name="Comma 4 2" xfId="33"/>
    <cellStyle name="Comma 4 2 2" xfId="34"/>
    <cellStyle name="Comma 4 2 3" xfId="35"/>
    <cellStyle name="Comma 4 3" xfId="36"/>
    <cellStyle name="Comma 4 3 2" xfId="37"/>
    <cellStyle name="Comma 4 4" xfId="38"/>
    <cellStyle name="Comma 4 5" xfId="39"/>
    <cellStyle name="Comma 4 6" xfId="40"/>
    <cellStyle name="Comma 5" xfId="41"/>
    <cellStyle name="Comma 5 2" xfId="42"/>
    <cellStyle name="Comma 5 2 2" xfId="43"/>
    <cellStyle name="Comma 5 3" xfId="44"/>
    <cellStyle name="Comma 5 4" xfId="45"/>
    <cellStyle name="Comma 51" xfId="46"/>
    <cellStyle name="Comma 51 2" xfId="47"/>
    <cellStyle name="Comma 51 2 2" xfId="48"/>
    <cellStyle name="Comma 51 3" xfId="49"/>
    <cellStyle name="Comma 6" xfId="50"/>
    <cellStyle name="Comma 6 2" xfId="51"/>
    <cellStyle name="Comma 6 3" xfId="52"/>
    <cellStyle name="Comma 7" xfId="53"/>
    <cellStyle name="Comma 7 2" xfId="54"/>
    <cellStyle name="Comma 7 3" xfId="55"/>
    <cellStyle name="Comma 8" xfId="56"/>
    <cellStyle name="Comma 8 2" xfId="57"/>
    <cellStyle name="Comma 9" xfId="58"/>
    <cellStyle name="Currency 2" xfId="4"/>
    <cellStyle name="Currency 4" xfId="59"/>
    <cellStyle name="Normal" xfId="0" builtinId="0"/>
    <cellStyle name="Normal 10" xfId="60"/>
    <cellStyle name="Normal 10 2" xfId="61"/>
    <cellStyle name="Normal 11" xfId="62"/>
    <cellStyle name="Normal 12" xfId="63"/>
    <cellStyle name="Normal 15" xfId="64"/>
    <cellStyle name="Normal 2" xfId="2"/>
    <cellStyle name="Normal 2 2" xfId="65"/>
    <cellStyle name="Normal 29 3 2" xfId="3"/>
    <cellStyle name="Normal 29 3 2 2" xfId="66"/>
    <cellStyle name="Normal 3" xfId="67"/>
    <cellStyle name="Normal 3 2" xfId="68"/>
    <cellStyle name="Normal 3 3" xfId="69"/>
    <cellStyle name="Normal 3 4" xfId="70"/>
    <cellStyle name="Normal 4" xfId="71"/>
    <cellStyle name="Normal 4 2" xfId="72"/>
    <cellStyle name="Normal 4 2 2" xfId="73"/>
    <cellStyle name="Normal 4 3" xfId="74"/>
    <cellStyle name="Normal 4 3 2" xfId="75"/>
    <cellStyle name="Normal 4 4" xfId="76"/>
    <cellStyle name="Normal 4 5" xfId="77"/>
    <cellStyle name="Normal 5" xfId="78"/>
    <cellStyle name="Normal 5 2" xfId="79"/>
    <cellStyle name="Normal 5 3" xfId="80"/>
    <cellStyle name="Normal 5 4" xfId="81"/>
    <cellStyle name="Normal 6" xfId="82"/>
    <cellStyle name="Normal 6 2" xfId="83"/>
    <cellStyle name="Normal 7" xfId="84"/>
    <cellStyle name="Normal 7 2" xfId="85"/>
    <cellStyle name="Normal 7 3" xfId="86"/>
    <cellStyle name="Normal 8" xfId="87"/>
    <cellStyle name="Normal 8 2" xfId="88"/>
    <cellStyle name="Normal 9" xfId="89"/>
    <cellStyle name="Normal 9 2" xfId="9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BP_LP"/>
      <sheetName val="Sheet1"/>
      <sheetName val="Read Me"/>
    </sheetNames>
    <sheetDataSet>
      <sheetData sheetId="0"/>
      <sheetData sheetId="1">
        <row r="2">
          <cell r="A2">
            <v>2100293.1716694497</v>
          </cell>
          <cell r="B2">
            <v>1797102.09204299</v>
          </cell>
        </row>
        <row r="3">
          <cell r="A3">
            <v>3293722.6217875099</v>
          </cell>
        </row>
        <row r="4">
          <cell r="A4">
            <v>44378.030735520006</v>
          </cell>
          <cell r="B4">
            <v>41104.660080550006</v>
          </cell>
        </row>
        <row r="5">
          <cell r="A5">
            <v>-365329.45011805999</v>
          </cell>
          <cell r="B5">
            <v>-75744.713864250021</v>
          </cell>
        </row>
        <row r="6">
          <cell r="A6">
            <v>379287.39152567997</v>
          </cell>
          <cell r="B6">
            <v>90472.499174490018</v>
          </cell>
        </row>
        <row r="7">
          <cell r="A7">
            <v>-828100</v>
          </cell>
          <cell r="B7">
            <v>-654050</v>
          </cell>
        </row>
        <row r="12">
          <cell r="A12">
            <v>-628100</v>
          </cell>
          <cell r="B12">
            <v>-377450</v>
          </cell>
        </row>
        <row r="13">
          <cell r="A13">
            <v>0</v>
          </cell>
          <cell r="B13">
            <v>-276600</v>
          </cell>
        </row>
        <row r="16">
          <cell r="A16">
            <v>2100293.1716697793</v>
          </cell>
          <cell r="B16">
            <v>1797102.0920436201</v>
          </cell>
        </row>
        <row r="17">
          <cell r="A17">
            <v>393754.12530244002</v>
          </cell>
          <cell r="B17">
            <v>366199.81604142999</v>
          </cell>
        </row>
        <row r="18">
          <cell r="A18">
            <v>768646.80192</v>
          </cell>
          <cell r="B18">
            <v>750112.42215450003</v>
          </cell>
        </row>
        <row r="19">
          <cell r="A19">
            <v>24192.838476989997</v>
          </cell>
          <cell r="B19">
            <v>25724.0275434</v>
          </cell>
        </row>
        <row r="20">
          <cell r="A20">
            <v>913699.40597034968</v>
          </cell>
          <cell r="B20">
            <v>655065.82630428986</v>
          </cell>
        </row>
        <row r="21">
          <cell r="A21">
            <v>1186593.7656994299</v>
          </cell>
          <cell r="B21">
            <v>1142036.2657393301</v>
          </cell>
        </row>
        <row r="22">
          <cell r="A22">
            <v>271890</v>
          </cell>
          <cell r="B22">
            <v>250109.83272953154</v>
          </cell>
        </row>
        <row r="23">
          <cell r="A23">
            <v>121864.12530244002</v>
          </cell>
          <cell r="B23">
            <v>116089.98331189845</v>
          </cell>
        </row>
        <row r="24">
          <cell r="A24">
            <v>639109.18225502002</v>
          </cell>
          <cell r="B24">
            <v>399323.79381270002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0"/>
  <sheetViews>
    <sheetView tabSelected="1" zoomScale="90" zoomScaleNormal="90" workbookViewId="0">
      <selection activeCell="E12" sqref="E12"/>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34" t="s">
        <v>0</v>
      </c>
      <c r="B1" s="34"/>
      <c r="C1" s="34"/>
      <c r="D1" s="34"/>
      <c r="E1" s="34"/>
      <c r="F1" s="34"/>
    </row>
    <row r="2" spans="1:6" ht="15.75">
      <c r="A2" s="34" t="s">
        <v>1</v>
      </c>
      <c r="B2" s="34"/>
      <c r="C2" s="34"/>
      <c r="D2" s="34"/>
      <c r="E2" s="34"/>
      <c r="F2" s="34"/>
    </row>
    <row r="3" spans="1:6" ht="15.75">
      <c r="A3" s="35" t="s">
        <v>49</v>
      </c>
      <c r="B3" s="35"/>
      <c r="C3" s="35"/>
      <c r="D3" s="35"/>
      <c r="E3" s="35"/>
      <c r="F3" s="35"/>
    </row>
    <row r="4" spans="1:6" ht="15.75" thickBot="1">
      <c r="A4" s="36" t="s">
        <v>2</v>
      </c>
      <c r="B4" s="36"/>
      <c r="C4" s="36"/>
      <c r="D4" s="36"/>
      <c r="E4" s="36"/>
      <c r="F4" s="36"/>
    </row>
    <row r="5" spans="1:6" ht="16.5" thickBot="1">
      <c r="A5" s="37" t="s">
        <v>3</v>
      </c>
      <c r="B5" s="1" t="s">
        <v>4</v>
      </c>
      <c r="C5" s="1" t="s">
        <v>5</v>
      </c>
      <c r="D5" s="39" t="s">
        <v>6</v>
      </c>
      <c r="E5" s="40"/>
      <c r="F5" s="41"/>
    </row>
    <row r="6" spans="1:6" ht="16.5" thickBot="1">
      <c r="A6" s="38"/>
      <c r="B6" s="2">
        <v>46135</v>
      </c>
      <c r="C6" s="2">
        <v>46134</v>
      </c>
      <c r="D6" s="3" t="s">
        <v>7</v>
      </c>
      <c r="E6" s="3" t="s">
        <v>8</v>
      </c>
      <c r="F6" s="3" t="s">
        <v>9</v>
      </c>
    </row>
    <row r="7" spans="1:6" ht="16.5" thickBot="1">
      <c r="A7" s="4" t="s">
        <v>10</v>
      </c>
      <c r="B7" s="5">
        <v>2079961.6298505999</v>
      </c>
      <c r="C7" s="5">
        <v>2074240.2372884797</v>
      </c>
      <c r="D7" s="6">
        <v>5721.3925621202216</v>
      </c>
      <c r="E7" s="6">
        <v>-20331.541818849742</v>
      </c>
      <c r="F7" s="6">
        <v>282859.53780760989</v>
      </c>
    </row>
    <row r="8" spans="1:6" ht="15.75">
      <c r="A8" s="7" t="s">
        <v>11</v>
      </c>
      <c r="B8" s="8">
        <v>3389478.9273979901</v>
      </c>
      <c r="C8" s="8">
        <v>3389901.1586282495</v>
      </c>
      <c r="D8" s="9">
        <v>-422.23123025940731</v>
      </c>
      <c r="E8" s="9">
        <v>95756.305610480253</v>
      </c>
      <c r="F8" s="9">
        <v>862582.12149075</v>
      </c>
    </row>
    <row r="9" spans="1:6" ht="15.75">
      <c r="A9" s="10" t="s">
        <v>12</v>
      </c>
      <c r="B9" s="11">
        <v>45020.365440000009</v>
      </c>
      <c r="C9" s="11">
        <v>44900.200784399996</v>
      </c>
      <c r="D9" s="12">
        <v>120.16465560001234</v>
      </c>
      <c r="E9" s="12">
        <v>642.33470448000298</v>
      </c>
      <c r="F9" s="12">
        <v>3915.705359450003</v>
      </c>
    </row>
    <row r="10" spans="1:6" ht="15.75">
      <c r="A10" s="7" t="s">
        <v>13</v>
      </c>
      <c r="B10" s="8">
        <v>-375767.29754738999</v>
      </c>
      <c r="C10" s="8">
        <v>-376610.92133976996</v>
      </c>
      <c r="D10" s="9">
        <v>843.62379237997811</v>
      </c>
      <c r="E10" s="9">
        <v>-10437.847429329995</v>
      </c>
      <c r="F10" s="9">
        <v>-300022.58368313999</v>
      </c>
    </row>
    <row r="11" spans="1:6" ht="15.75">
      <c r="A11" s="10" t="s">
        <v>14</v>
      </c>
      <c r="B11" s="11">
        <v>389725.23895501002</v>
      </c>
      <c r="C11" s="11">
        <v>390568.86274738994</v>
      </c>
      <c r="D11" s="13">
        <v>-843.62379237991991</v>
      </c>
      <c r="E11" s="13">
        <v>10437.847429330053</v>
      </c>
      <c r="F11" s="13">
        <v>299252.73978051997</v>
      </c>
    </row>
    <row r="12" spans="1:6" ht="15.75">
      <c r="A12" s="14" t="s">
        <v>15</v>
      </c>
      <c r="B12" s="15">
        <v>-933750</v>
      </c>
      <c r="C12" s="15">
        <v>-939050</v>
      </c>
      <c r="D12" s="9">
        <v>5300</v>
      </c>
      <c r="E12" s="9">
        <v>-105650</v>
      </c>
      <c r="F12" s="9">
        <v>-279700</v>
      </c>
    </row>
    <row r="13" spans="1:6" ht="15.75">
      <c r="A13" s="16" t="s">
        <v>16</v>
      </c>
      <c r="B13" s="11">
        <v>0</v>
      </c>
      <c r="C13" s="11">
        <v>0</v>
      </c>
      <c r="D13" s="13">
        <v>0</v>
      </c>
      <c r="E13" s="13">
        <v>0</v>
      </c>
      <c r="F13" s="13">
        <v>0</v>
      </c>
    </row>
    <row r="14" spans="1:6" ht="15.75">
      <c r="A14" s="16" t="s">
        <v>17</v>
      </c>
      <c r="B14" s="11">
        <v>0</v>
      </c>
      <c r="C14" s="11">
        <v>0</v>
      </c>
      <c r="D14" s="13">
        <v>0</v>
      </c>
      <c r="E14" s="13">
        <v>0</v>
      </c>
      <c r="F14" s="13">
        <v>0</v>
      </c>
    </row>
    <row r="15" spans="1:6" ht="15.75">
      <c r="A15" s="16" t="s">
        <v>18</v>
      </c>
      <c r="B15" s="11">
        <v>0</v>
      </c>
      <c r="C15" s="11">
        <v>0</v>
      </c>
      <c r="D15" s="13">
        <v>0</v>
      </c>
      <c r="E15" s="13">
        <v>0</v>
      </c>
      <c r="F15" s="13">
        <v>0</v>
      </c>
    </row>
    <row r="16" spans="1:6" ht="15.75">
      <c r="A16" s="16" t="s">
        <v>19</v>
      </c>
      <c r="B16" s="11">
        <v>0</v>
      </c>
      <c r="C16" s="11">
        <v>0</v>
      </c>
      <c r="D16" s="13">
        <v>0</v>
      </c>
      <c r="E16" s="13">
        <v>0</v>
      </c>
      <c r="F16" s="13">
        <v>0</v>
      </c>
    </row>
    <row r="17" spans="1:6" ht="15.75">
      <c r="A17" s="16" t="s">
        <v>20</v>
      </c>
      <c r="B17" s="11">
        <v>-604750</v>
      </c>
      <c r="C17" s="11">
        <v>-604750</v>
      </c>
      <c r="D17" s="13">
        <v>0</v>
      </c>
      <c r="E17" s="13">
        <v>23350</v>
      </c>
      <c r="F17" s="13">
        <v>-227300</v>
      </c>
    </row>
    <row r="18" spans="1:6" ht="15.75">
      <c r="A18" s="16" t="s">
        <v>21</v>
      </c>
      <c r="B18" s="11">
        <v>-129000</v>
      </c>
      <c r="C18" s="11">
        <v>-134300</v>
      </c>
      <c r="D18" s="13">
        <v>5300</v>
      </c>
      <c r="E18" s="13">
        <v>-129000</v>
      </c>
      <c r="F18" s="13">
        <v>147600</v>
      </c>
    </row>
    <row r="19" spans="1:6" ht="15.75">
      <c r="A19" s="16" t="s">
        <v>22</v>
      </c>
      <c r="B19" s="11">
        <v>0</v>
      </c>
      <c r="C19" s="11">
        <v>0</v>
      </c>
      <c r="D19" s="12">
        <v>0</v>
      </c>
      <c r="E19" s="12">
        <v>0</v>
      </c>
      <c r="F19" s="12">
        <v>0</v>
      </c>
    </row>
    <row r="20" spans="1:6" ht="16.5" thickBot="1">
      <c r="A20" s="16" t="s">
        <v>23</v>
      </c>
      <c r="B20" s="11">
        <v>-200000</v>
      </c>
      <c r="C20" s="11">
        <v>-200000</v>
      </c>
      <c r="D20" s="12">
        <v>0</v>
      </c>
      <c r="E20" s="12">
        <v>0</v>
      </c>
      <c r="F20" s="12">
        <v>-200000</v>
      </c>
    </row>
    <row r="21" spans="1:6" ht="16.5" thickBot="1">
      <c r="A21" s="4" t="s">
        <v>24</v>
      </c>
      <c r="B21" s="17">
        <v>2079961.6298509496</v>
      </c>
      <c r="C21" s="17">
        <v>2074240.2372887898</v>
      </c>
      <c r="D21" s="6">
        <v>5721.3925621598028</v>
      </c>
      <c r="E21" s="6">
        <v>-20331.541818829719</v>
      </c>
      <c r="F21" s="6">
        <v>282859.53780732956</v>
      </c>
    </row>
    <row r="22" spans="1:6" ht="15.75">
      <c r="A22" s="14" t="s">
        <v>25</v>
      </c>
      <c r="B22" s="8">
        <v>327639.29820231005</v>
      </c>
      <c r="C22" s="8">
        <v>330018.59242836997</v>
      </c>
      <c r="D22" s="18">
        <v>-2379.2942260599229</v>
      </c>
      <c r="E22" s="18">
        <v>-66114.827100129973</v>
      </c>
      <c r="F22" s="18">
        <v>-38560.517839119944</v>
      </c>
    </row>
    <row r="23" spans="1:6" ht="15.75">
      <c r="A23" s="14" t="s">
        <v>26</v>
      </c>
      <c r="B23" s="8">
        <v>779033.46431399998</v>
      </c>
      <c r="C23" s="8">
        <v>778216.01194</v>
      </c>
      <c r="D23" s="18">
        <v>817.45237399998587</v>
      </c>
      <c r="E23" s="18">
        <v>10386.662393999984</v>
      </c>
      <c r="F23" s="18">
        <v>28921.04215949995</v>
      </c>
    </row>
    <row r="24" spans="1:6" ht="15.75">
      <c r="A24" s="14" t="s">
        <v>27</v>
      </c>
      <c r="B24" s="8">
        <v>26898.19055327</v>
      </c>
      <c r="C24" s="8">
        <v>26159.928671990001</v>
      </c>
      <c r="D24" s="18">
        <v>738.26188127999922</v>
      </c>
      <c r="E24" s="18">
        <v>2705.3520762800035</v>
      </c>
      <c r="F24" s="18">
        <v>1174.1630098700007</v>
      </c>
    </row>
    <row r="25" spans="1:6" ht="16.5" thickBot="1">
      <c r="A25" s="14" t="s">
        <v>28</v>
      </c>
      <c r="B25" s="8">
        <v>946390.67678136972</v>
      </c>
      <c r="C25" s="8">
        <v>939845.70424842974</v>
      </c>
      <c r="D25" s="19">
        <v>6544.9725329399807</v>
      </c>
      <c r="E25" s="19">
        <v>32691.270811020047</v>
      </c>
      <c r="F25" s="19">
        <v>291324.85047707986</v>
      </c>
    </row>
    <row r="26" spans="1:6" ht="16.5" thickBot="1">
      <c r="A26" s="4" t="s">
        <v>29</v>
      </c>
      <c r="B26" s="17">
        <v>1133570.95306958</v>
      </c>
      <c r="C26" s="17">
        <v>1134394.5330403601</v>
      </c>
      <c r="D26" s="6">
        <v>-823.57997078006156</v>
      </c>
      <c r="E26" s="6">
        <v>-53022.812629849883</v>
      </c>
      <c r="F26" s="6">
        <v>-8465.3126697500702</v>
      </c>
    </row>
    <row r="27" spans="1:6" ht="16.5" thickBot="1">
      <c r="A27" s="20" t="s">
        <v>30</v>
      </c>
      <c r="B27" s="21">
        <v>273637.27</v>
      </c>
      <c r="C27" s="21">
        <v>273637.27</v>
      </c>
      <c r="D27" s="22">
        <v>0</v>
      </c>
      <c r="E27" s="22">
        <v>1747.2700000000186</v>
      </c>
      <c r="F27" s="22">
        <v>23527.437270468479</v>
      </c>
    </row>
    <row r="28" spans="1:6" ht="16.5" thickBot="1">
      <c r="A28" s="20" t="s">
        <v>31</v>
      </c>
      <c r="B28" s="21">
        <v>54002.02820231003</v>
      </c>
      <c r="C28" s="21">
        <v>56381.322428369953</v>
      </c>
      <c r="D28" s="6">
        <v>-2379.2942260599229</v>
      </c>
      <c r="E28" s="6">
        <v>-67862.097100129991</v>
      </c>
      <c r="F28" s="6">
        <v>-62087.955109588424</v>
      </c>
    </row>
    <row r="29" spans="1:6" ht="16.5" thickBot="1">
      <c r="A29" s="23" t="s">
        <v>32</v>
      </c>
      <c r="B29" s="21">
        <v>675045.03754138004</v>
      </c>
      <c r="C29" s="21">
        <v>669401.88901221997</v>
      </c>
      <c r="D29" s="6">
        <v>5643.1485291600693</v>
      </c>
      <c r="E29" s="6">
        <v>35935.85528636002</v>
      </c>
      <c r="F29" s="6">
        <v>275721.24372868001</v>
      </c>
    </row>
    <row r="30" spans="1:6" ht="40.5" customHeight="1">
      <c r="A30" s="31" t="s">
        <v>33</v>
      </c>
      <c r="B30" s="32"/>
      <c r="C30" s="33"/>
      <c r="D30" s="33"/>
      <c r="E30" s="33"/>
      <c r="F30" s="33"/>
    </row>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4"/>
  <sheetViews>
    <sheetView zoomScale="90" zoomScaleNormal="90" workbookViewId="0">
      <selection activeCell="B5" sqref="B5:B29"/>
    </sheetView>
  </sheetViews>
  <sheetFormatPr defaultColWidth="0" defaultRowHeight="15" customHeight="1" zeroHeight="1"/>
  <cols>
    <col min="1" max="1" width="103.140625" style="25" bestFit="1" customWidth="1"/>
    <col min="2" max="16384" width="9.140625" style="25" hidden="1"/>
  </cols>
  <sheetData>
    <row r="1" spans="1:6">
      <c r="A1" s="24" t="s">
        <v>34</v>
      </c>
    </row>
    <row r="2" spans="1:6" ht="15.75">
      <c r="A2" s="7" t="s">
        <v>35</v>
      </c>
    </row>
    <row r="3" spans="1:6" ht="39.75" customHeight="1">
      <c r="A3" s="26" t="str">
        <f>CBP_LP!A3</f>
        <v>Baishakh 10 2083(April 23, 2026)</v>
      </c>
    </row>
    <row r="4" spans="1:6" ht="15.75">
      <c r="A4" s="7" t="s">
        <v>36</v>
      </c>
    </row>
    <row r="5" spans="1:6" ht="49.5" customHeight="1" thickBot="1">
      <c r="A5" s="27" t="s">
        <v>37</v>
      </c>
      <c r="B5" s="28" t="s">
        <v>5</v>
      </c>
      <c r="C5" s="28" t="s">
        <v>38</v>
      </c>
    </row>
    <row r="6" spans="1:6" ht="16.5" thickBot="1">
      <c r="A6" s="7" t="s">
        <v>39</v>
      </c>
      <c r="B6" s="2">
        <v>46134</v>
      </c>
      <c r="C6" s="2">
        <v>46133</v>
      </c>
    </row>
    <row r="7" spans="1:6" ht="63.75" thickBot="1">
      <c r="A7" s="27" t="s">
        <v>40</v>
      </c>
      <c r="B7" s="5">
        <v>2074240.2372884797</v>
      </c>
      <c r="C7" s="5">
        <v>2062808.7082384303</v>
      </c>
      <c r="D7" s="29">
        <f t="shared" ref="D7:D12" si="0">B7-C7</f>
        <v>11431.529050049372</v>
      </c>
      <c r="E7" s="29">
        <f>B7-[2]Sheet1!A2</f>
        <v>-26052.934380969964</v>
      </c>
      <c r="F7" s="29">
        <f>B7-[2]Sheet1!B2</f>
        <v>277138.14524548966</v>
      </c>
    </row>
    <row r="8" spans="1:6" ht="15.75">
      <c r="A8" s="7" t="s">
        <v>41</v>
      </c>
      <c r="B8" s="8">
        <v>3389901.1586282495</v>
      </c>
      <c r="C8" s="8">
        <v>3377564.9758914802</v>
      </c>
      <c r="D8" s="29">
        <f t="shared" si="0"/>
        <v>12336.182736769319</v>
      </c>
      <c r="E8" s="29">
        <f>B8-[2]Sheet1!A3</f>
        <v>96178.53684073966</v>
      </c>
      <c r="F8" s="29">
        <f>B8-[2]Sheet1!A2</f>
        <v>1289607.9869587999</v>
      </c>
    </row>
    <row r="9" spans="1:6" ht="15.75">
      <c r="A9" s="27" t="s">
        <v>42</v>
      </c>
      <c r="B9" s="11">
        <v>44900.200784399996</v>
      </c>
      <c r="C9" s="11">
        <v>44738.524702320006</v>
      </c>
      <c r="D9" s="25">
        <f t="shared" si="0"/>
        <v>161.67608207999001</v>
      </c>
      <c r="E9" s="25">
        <f>B9-[2]Sheet1!A4</f>
        <v>522.17004887999065</v>
      </c>
      <c r="F9" s="25">
        <f>B9-[2]Sheet1!B4</f>
        <v>3795.5407038499907</v>
      </c>
    </row>
    <row r="10" spans="1:6" ht="15.75">
      <c r="A10" s="7" t="s">
        <v>43</v>
      </c>
      <c r="B10" s="8">
        <v>-376610.92133976996</v>
      </c>
      <c r="C10" s="8">
        <v>-375706.26765305002</v>
      </c>
      <c r="D10" s="25">
        <f t="shared" si="0"/>
        <v>-904.65368671994656</v>
      </c>
      <c r="E10" s="25">
        <f>B10-[2]Sheet1!A5</f>
        <v>-11281.471221709973</v>
      </c>
      <c r="F10" s="25">
        <f>B10-[2]Sheet1!B5</f>
        <v>-300866.20747551997</v>
      </c>
    </row>
    <row r="11" spans="1:6" ht="31.5">
      <c r="A11" s="27" t="s">
        <v>44</v>
      </c>
      <c r="B11" s="11">
        <v>390568.86274738994</v>
      </c>
      <c r="C11" s="11">
        <v>389664.20906066999</v>
      </c>
      <c r="D11" s="25">
        <f t="shared" si="0"/>
        <v>904.65368671994656</v>
      </c>
      <c r="E11" s="25">
        <f>B11-[2]Sheet1!A6</f>
        <v>11281.471221709973</v>
      </c>
      <c r="F11" s="25">
        <f>B11-[2]Sheet1!B6</f>
        <v>300096.36357289995</v>
      </c>
    </row>
    <row r="12" spans="1:6" ht="15.75">
      <c r="A12" s="7" t="s">
        <v>45</v>
      </c>
      <c r="B12" s="15">
        <v>-939050</v>
      </c>
      <c r="C12" s="15">
        <v>-939050</v>
      </c>
      <c r="D12" s="25">
        <f t="shared" si="0"/>
        <v>0</v>
      </c>
      <c r="E12" s="25">
        <f>B12-[2]Sheet1!A7</f>
        <v>-110950</v>
      </c>
      <c r="F12" s="25">
        <f>B12-[2]Sheet1!B7</f>
        <v>-285000</v>
      </c>
    </row>
    <row r="13" spans="1:6" ht="15.75">
      <c r="A13" s="16" t="s">
        <v>16</v>
      </c>
      <c r="B13" s="11">
        <v>0</v>
      </c>
      <c r="C13" s="11">
        <v>0</v>
      </c>
      <c r="D13" s="25">
        <v>0</v>
      </c>
      <c r="E13" s="25">
        <v>0</v>
      </c>
      <c r="F13" s="25">
        <v>0</v>
      </c>
    </row>
    <row r="14" spans="1:6" ht="15.75">
      <c r="A14" s="16" t="s">
        <v>17</v>
      </c>
      <c r="B14" s="11">
        <v>0</v>
      </c>
      <c r="C14" s="11">
        <v>0</v>
      </c>
      <c r="D14" s="25">
        <v>0</v>
      </c>
      <c r="E14" s="25">
        <v>0</v>
      </c>
      <c r="F14" s="25">
        <v>0</v>
      </c>
    </row>
    <row r="15" spans="1:6" ht="15.75">
      <c r="A15" s="16" t="s">
        <v>18</v>
      </c>
      <c r="B15" s="11">
        <v>0</v>
      </c>
      <c r="C15" s="11">
        <v>0</v>
      </c>
      <c r="D15" s="25">
        <v>0</v>
      </c>
      <c r="E15" s="25">
        <v>0</v>
      </c>
      <c r="F15" s="25">
        <v>0</v>
      </c>
    </row>
    <row r="16" spans="1:6" ht="15.75">
      <c r="A16" s="16" t="s">
        <v>19</v>
      </c>
      <c r="B16" s="11">
        <v>0</v>
      </c>
      <c r="C16" s="11">
        <v>0</v>
      </c>
      <c r="D16" s="25">
        <v>0</v>
      </c>
      <c r="E16" s="25">
        <v>0</v>
      </c>
      <c r="F16" s="25">
        <v>0</v>
      </c>
    </row>
    <row r="17" spans="1:6" ht="15.75">
      <c r="A17" s="16" t="s">
        <v>20</v>
      </c>
      <c r="B17" s="11">
        <v>-604750</v>
      </c>
      <c r="C17" s="11">
        <v>-604750</v>
      </c>
      <c r="D17" s="25">
        <f>B17-C17</f>
        <v>0</v>
      </c>
      <c r="E17" s="25">
        <f>B17-[2]Sheet1!A12</f>
        <v>23350</v>
      </c>
      <c r="F17" s="25">
        <f>B17-[2]Sheet1!B12</f>
        <v>-227300</v>
      </c>
    </row>
    <row r="18" spans="1:6" ht="15.75">
      <c r="A18" s="16" t="s">
        <v>21</v>
      </c>
      <c r="B18" s="11">
        <v>-134300</v>
      </c>
      <c r="C18" s="11">
        <v>-134300</v>
      </c>
      <c r="D18" s="25">
        <f>B18-C18</f>
        <v>0</v>
      </c>
      <c r="E18" s="25">
        <f>B18-[2]Sheet1!A13</f>
        <v>-134300</v>
      </c>
      <c r="F18" s="25">
        <f>B18-[2]Sheet1!B13</f>
        <v>142300</v>
      </c>
    </row>
    <row r="19" spans="1:6" ht="15.75">
      <c r="A19" s="16" t="s">
        <v>22</v>
      </c>
      <c r="B19" s="11">
        <v>0</v>
      </c>
      <c r="C19" s="11">
        <v>0</v>
      </c>
      <c r="D19" s="25">
        <v>0</v>
      </c>
      <c r="E19" s="25">
        <v>0</v>
      </c>
      <c r="F19" s="25">
        <v>0</v>
      </c>
    </row>
    <row r="20" spans="1:6" ht="16.5" thickBot="1">
      <c r="A20" s="16" t="s">
        <v>23</v>
      </c>
      <c r="B20" s="11">
        <v>-200000</v>
      </c>
      <c r="C20" s="11">
        <v>-200000</v>
      </c>
    </row>
    <row r="21" spans="1:6" ht="16.5" thickBot="1">
      <c r="A21" s="7" t="s">
        <v>31</v>
      </c>
      <c r="B21" s="17">
        <v>2074240.2372887898</v>
      </c>
      <c r="C21" s="17">
        <v>2062808.7082387998</v>
      </c>
      <c r="D21" s="29">
        <f t="shared" ref="D21:D29" si="1">B21-C21</f>
        <v>11431.52904999</v>
      </c>
      <c r="E21" s="25">
        <f>B21-[2]Sheet1!A16</f>
        <v>-26052.934380989522</v>
      </c>
      <c r="F21" s="25">
        <f>B21-[2]Sheet1!B16</f>
        <v>277138.14524516976</v>
      </c>
    </row>
    <row r="22" spans="1:6" ht="31.5">
      <c r="A22" s="27" t="s">
        <v>46</v>
      </c>
      <c r="B22" s="8">
        <v>330018.59242836997</v>
      </c>
      <c r="C22" s="8">
        <v>327162.04993104003</v>
      </c>
      <c r="D22" s="25">
        <f t="shared" si="1"/>
        <v>2856.5424973299378</v>
      </c>
      <c r="E22" s="25">
        <f>B22-[2]Sheet1!A17</f>
        <v>-63735.53287407005</v>
      </c>
      <c r="F22" s="25">
        <f>B22-[2]Sheet1!B17</f>
        <v>-36181.223613060021</v>
      </c>
    </row>
    <row r="23" spans="1:6" ht="15.75">
      <c r="A23" s="7" t="s">
        <v>32</v>
      </c>
      <c r="B23" s="8">
        <v>778216.01194</v>
      </c>
      <c r="C23" s="8">
        <v>777328.20627799991</v>
      </c>
      <c r="D23" s="25">
        <f t="shared" si="1"/>
        <v>887.80566200008616</v>
      </c>
      <c r="E23" s="25">
        <f>B23-[2]Sheet1!A18</f>
        <v>9569.2100199999986</v>
      </c>
      <c r="F23" s="25">
        <f>B23-[2]Sheet1!B18</f>
        <v>28103.589785499964</v>
      </c>
    </row>
    <row r="24" spans="1:6" ht="31.5">
      <c r="A24" s="27" t="s">
        <v>47</v>
      </c>
      <c r="B24" s="8">
        <v>26159.928671990001</v>
      </c>
      <c r="C24" s="8">
        <v>25848.489644940004</v>
      </c>
      <c r="D24" s="25">
        <f t="shared" si="1"/>
        <v>311.43902704999709</v>
      </c>
      <c r="E24" s="25">
        <f>B24-[2]Sheet1!A19</f>
        <v>1967.0901950000043</v>
      </c>
      <c r="F24" s="25">
        <f>B24-[2]Sheet1!B19</f>
        <v>435.90112859000146</v>
      </c>
    </row>
    <row r="25" spans="1:6" ht="45">
      <c r="A25" s="30" t="s">
        <v>48</v>
      </c>
      <c r="B25" s="8">
        <v>939845.70424842974</v>
      </c>
      <c r="C25" s="8">
        <v>932469.96238481975</v>
      </c>
      <c r="D25" s="25">
        <f t="shared" si="1"/>
        <v>7375.7418636099901</v>
      </c>
      <c r="E25" s="25">
        <f>B25-[2]Sheet1!A20</f>
        <v>26146.298278080067</v>
      </c>
      <c r="F25" s="25">
        <f>B25-[2]Sheet1!B20</f>
        <v>284779.87794413988</v>
      </c>
    </row>
    <row r="26" spans="1:6" ht="16.5" hidden="1" thickBot="1">
      <c r="B26" s="17">
        <v>1134394.5330403601</v>
      </c>
      <c r="C26" s="17">
        <v>1130338.7458539801</v>
      </c>
      <c r="D26" s="25">
        <f t="shared" si="1"/>
        <v>4055.7871863800101</v>
      </c>
      <c r="E26" s="25">
        <f>B26-[2]Sheet1!A21</f>
        <v>-52199.232659069821</v>
      </c>
      <c r="F26" s="25">
        <f>B26-[2]Sheet1!B21</f>
        <v>-7641.7326989700086</v>
      </c>
    </row>
    <row r="27" spans="1:6" ht="16.5" hidden="1" thickBot="1">
      <c r="B27" s="21">
        <v>273637.27</v>
      </c>
      <c r="C27" s="21">
        <v>273636.27002246282</v>
      </c>
      <c r="D27" s="25">
        <f t="shared" si="1"/>
        <v>0.99997753719799221</v>
      </c>
      <c r="E27" s="25">
        <f>B27-[2]Sheet1!A22</f>
        <v>1747.2700000000186</v>
      </c>
      <c r="F27" s="25">
        <f>B27-[2]Sheet1!B22</f>
        <v>23527.437270468479</v>
      </c>
    </row>
    <row r="28" spans="1:6" ht="16.5" hidden="1" thickBot="1">
      <c r="B28" s="21">
        <v>56381.322428369953</v>
      </c>
      <c r="C28" s="21">
        <v>53525.779908577213</v>
      </c>
      <c r="D28" s="29">
        <f t="shared" si="1"/>
        <v>2855.5425197927398</v>
      </c>
      <c r="E28" s="25">
        <f>B28-[2]Sheet1!A23</f>
        <v>-65482.802874070068</v>
      </c>
      <c r="F28" s="29">
        <f>B28-[2]Sheet1!B23</f>
        <v>-59708.660883528501</v>
      </c>
    </row>
    <row r="29" spans="1:6" ht="16.5" hidden="1" thickBot="1">
      <c r="B29" s="21">
        <v>669401.88901221997</v>
      </c>
      <c r="C29" s="21">
        <v>662029.29188270983</v>
      </c>
      <c r="D29" s="29">
        <f t="shared" si="1"/>
        <v>7372.5971295101335</v>
      </c>
      <c r="E29" s="29">
        <f>B29-[2]Sheet1!A24</f>
        <v>30292.706757199951</v>
      </c>
      <c r="F29" s="25">
        <f>B29-[2]Sheet1!B24</f>
        <v>270078.09519951994</v>
      </c>
    </row>
    <row r="30" spans="1:6" hidden="1">
      <c r="A30" s="25" t="s">
        <v>33</v>
      </c>
    </row>
    <row r="31" spans="1:6" hidden="1"/>
    <row r="32" spans="1:6" hidden="1"/>
    <row r="33" hidden="1"/>
    <row r="34"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2026-04-24T08:21:26Z</dcterms:created>
  <dcterms:modified xsi:type="dcterms:W3CDTF">2026-04-24T08:22:50Z</dcterms:modified>
</cp:coreProperties>
</file>