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24519"/>
</workbook>
</file>

<file path=xl/calcChain.xml><?xml version="1.0" encoding="utf-8"?>
<calcChain xmlns="http://schemas.openxmlformats.org/spreadsheetml/2006/main">
  <c r="F29" i="2"/>
  <c r="E29"/>
  <c r="D29"/>
  <c r="F28"/>
  <c r="E28"/>
  <c r="D28"/>
  <c r="F27"/>
  <c r="E27"/>
  <c r="D27"/>
  <c r="F26"/>
  <c r="E26"/>
  <c r="D26"/>
  <c r="F25"/>
  <c r="E25"/>
  <c r="D25"/>
  <c r="F24"/>
  <c r="E24"/>
  <c r="D24"/>
  <c r="F23"/>
  <c r="E23"/>
  <c r="D23"/>
  <c r="F22"/>
  <c r="E22"/>
  <c r="D22"/>
  <c r="F21"/>
  <c r="E21"/>
  <c r="D21"/>
  <c r="F18"/>
  <c r="E18"/>
  <c r="D18"/>
  <c r="F17"/>
  <c r="E17"/>
  <c r="D17"/>
  <c r="F12"/>
  <c r="E12"/>
  <c r="D12"/>
  <c r="F11"/>
  <c r="E11"/>
  <c r="D11"/>
  <c r="F10"/>
  <c r="E10"/>
  <c r="D10"/>
  <c r="F9"/>
  <c r="E9"/>
  <c r="D9"/>
  <c r="F8"/>
  <c r="E8"/>
  <c r="D8"/>
  <c r="F7"/>
  <c r="E7"/>
  <c r="D7"/>
  <c r="A3"/>
</calcChain>
</file>

<file path=xl/sharedStrings.xml><?xml version="1.0" encoding="utf-8"?>
<sst xmlns="http://schemas.openxmlformats.org/spreadsheetml/2006/main" count="62" uniqueCount="50">
  <si>
    <t>NEPAL RASTRA BANK</t>
  </si>
  <si>
    <t>Central Bank Survey and Liquidity Position</t>
  </si>
  <si>
    <t>(In Rs. Million)</t>
  </si>
  <si>
    <t>Date (BS/AD)</t>
  </si>
  <si>
    <t>Baishakh 13 2083</t>
  </si>
  <si>
    <t>Baishakh 10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</si>
  <si>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</si>
  <si>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</si>
  <si>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</si>
  <si>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</si>
  <si>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</si>
  <si>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</si>
  <si>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</si>
  <si>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</si>
  <si>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</si>
  <si>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</si>
  <si>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</si>
  <si>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</si>
  <si>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</si>
  <si>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</si>
  <si>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</si>
  <si>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</si>
  <si>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</si>
  <si>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</si>
  <si>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</si>
  <si>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</si>
  <si>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</si>
  <si>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</si>
  <si>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</si>
  <si>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</si>
  <si>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</si>
  <si>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</si>
  <si>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</si>
  <si>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</si>
  <si>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</si>
  <si>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</si>
  <si>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</si>
  <si>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</si>
  <si>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Baishakh 09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</si>
  <si>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</si>
  <si>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</si>
  <si>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</si>
  <si>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</si>
  <si>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</si>
  <si>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</si>
  <si>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</si>
  <si>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</si>
  <si>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</si>
  <si>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</si>
  <si>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Baishakh 13 2083(April 26, 2026)</t>
  </si>
</sst>
</file>

<file path=xl/styles.xml><?xml version="1.0" encoding="utf-8"?>
<styleSheet xmlns="http://schemas.openxmlformats.org/spreadsheetml/2006/main">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charset val="134"/>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3" fillId="0" borderId="0"/>
    <xf numFmtId="0" fontId="1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91">
    <cellStyle name="Comma" xfId="1" builtinId="3"/>
    <cellStyle name="Comma 2" xfId="6"/>
    <cellStyle name="Comma 2 2" xfId="5"/>
    <cellStyle name="Comma 2 2 2" xfId="7"/>
    <cellStyle name="Comma 2 2 3" xfId="8"/>
    <cellStyle name="Comma 2 2 4" xfId="9"/>
    <cellStyle name="Comma 2 3" xfId="10"/>
    <cellStyle name="Comma 2 3 2" xfId="11"/>
    <cellStyle name="Comma 2 4" xfId="12"/>
    <cellStyle name="Comma 2 4 2" xfId="13"/>
    <cellStyle name="Comma 2 5" xfId="14"/>
    <cellStyle name="Comma 2 5 2" xfId="15"/>
    <cellStyle name="Comma 2 6" xfId="16"/>
    <cellStyle name="Comma 2 7" xfId="17"/>
    <cellStyle name="Comma 2 8" xfId="18"/>
    <cellStyle name="Comma 3" xfId="19"/>
    <cellStyle name="Comma 3 2" xfId="20"/>
    <cellStyle name="Comma 3 2 2" xfId="21"/>
    <cellStyle name="Comma 3 2 2 2" xfId="22"/>
    <cellStyle name="Comma 3 2 3" xfId="23"/>
    <cellStyle name="Comma 3 2 4" xfId="24"/>
    <cellStyle name="Comma 3 3" xfId="25"/>
    <cellStyle name="Comma 3 3 2" xfId="26"/>
    <cellStyle name="Comma 3 4" xfId="27"/>
    <cellStyle name="Comma 3 4 2" xfId="28"/>
    <cellStyle name="Comma 3 5" xfId="29"/>
    <cellStyle name="Comma 3 6" xfId="30"/>
    <cellStyle name="Comma 3 7" xfId="31"/>
    <cellStyle name="Comma 4" xfId="32"/>
    <cellStyle name="Comma 4 2" xfId="33"/>
    <cellStyle name="Comma 4 2 2" xfId="34"/>
    <cellStyle name="Comma 4 2 3" xfId="35"/>
    <cellStyle name="Comma 4 3" xfId="36"/>
    <cellStyle name="Comma 4 3 2" xfId="37"/>
    <cellStyle name="Comma 4 4" xfId="38"/>
    <cellStyle name="Comma 4 5" xfId="39"/>
    <cellStyle name="Comma 4 6" xfId="40"/>
    <cellStyle name="Comma 5" xfId="41"/>
    <cellStyle name="Comma 5 2" xfId="42"/>
    <cellStyle name="Comma 5 2 2" xfId="43"/>
    <cellStyle name="Comma 5 3" xfId="44"/>
    <cellStyle name="Comma 5 4" xfId="45"/>
    <cellStyle name="Comma 51" xfId="46"/>
    <cellStyle name="Comma 51 2" xfId="47"/>
    <cellStyle name="Comma 51 2 2" xfId="48"/>
    <cellStyle name="Comma 51 3" xfId="49"/>
    <cellStyle name="Comma 6" xfId="50"/>
    <cellStyle name="Comma 6 2" xfId="51"/>
    <cellStyle name="Comma 6 3" xfId="52"/>
    <cellStyle name="Comma 7" xfId="53"/>
    <cellStyle name="Comma 7 2" xfId="54"/>
    <cellStyle name="Comma 7 3" xfId="55"/>
    <cellStyle name="Comma 8" xfId="56"/>
    <cellStyle name="Comma 8 2" xfId="57"/>
    <cellStyle name="Comma 9" xfId="58"/>
    <cellStyle name="Currency 2" xfId="4"/>
    <cellStyle name="Currency 4" xfId="59"/>
    <cellStyle name="Normal" xfId="0" builtinId="0"/>
    <cellStyle name="Normal 10" xfId="60"/>
    <cellStyle name="Normal 10 2" xfId="61"/>
    <cellStyle name="Normal 11" xfId="62"/>
    <cellStyle name="Normal 12" xfId="63"/>
    <cellStyle name="Normal 15" xfId="64"/>
    <cellStyle name="Normal 2" xfId="2"/>
    <cellStyle name="Normal 2 2" xfId="65"/>
    <cellStyle name="Normal 29 3 2" xfId="3"/>
    <cellStyle name="Normal 29 3 2 2" xfId="66"/>
    <cellStyle name="Normal 3" xfId="67"/>
    <cellStyle name="Normal 3 2" xfId="68"/>
    <cellStyle name="Normal 3 3" xfId="69"/>
    <cellStyle name="Normal 3 4" xfId="70"/>
    <cellStyle name="Normal 4" xfId="71"/>
    <cellStyle name="Normal 4 2" xfId="72"/>
    <cellStyle name="Normal 4 2 2" xfId="73"/>
    <cellStyle name="Normal 4 3" xfId="74"/>
    <cellStyle name="Normal 4 3 2" xfId="75"/>
    <cellStyle name="Normal 4 4" xfId="76"/>
    <cellStyle name="Normal 4 5" xfId="77"/>
    <cellStyle name="Normal 5" xfId="78"/>
    <cellStyle name="Normal 5 2" xfId="79"/>
    <cellStyle name="Normal 5 3" xfId="80"/>
    <cellStyle name="Normal 5 4" xfId="81"/>
    <cellStyle name="Normal 6" xfId="82"/>
    <cellStyle name="Normal 6 2" xfId="83"/>
    <cellStyle name="Normal 7" xfId="84"/>
    <cellStyle name="Normal 7 2" xfId="85"/>
    <cellStyle name="Normal 7 3" xfId="86"/>
    <cellStyle name="Normal 8" xfId="87"/>
    <cellStyle name="Normal 8 2" xfId="88"/>
    <cellStyle name="Normal 9" xfId="89"/>
    <cellStyle name="Normal 9 2" xfId="9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sheetName val="Sheet1"/>
      <sheetName val="Read Me"/>
    </sheetNames>
    <sheetDataSet>
      <sheetData sheetId="0"/>
      <sheetData sheetId="1">
        <row r="2">
          <cell r="A2">
            <v>2100293.1716694497</v>
          </cell>
          <cell r="B2">
            <v>1797102.09204299</v>
          </cell>
        </row>
        <row r="3">
          <cell r="A3">
            <v>3293722.6217875099</v>
          </cell>
        </row>
        <row r="4">
          <cell r="A4">
            <v>44378.030735520006</v>
          </cell>
          <cell r="B4">
            <v>41104.660080550006</v>
          </cell>
        </row>
        <row r="5">
          <cell r="A5">
            <v>-365329.45011805999</v>
          </cell>
          <cell r="B5">
            <v>-75744.713864250021</v>
          </cell>
        </row>
        <row r="6">
          <cell r="A6">
            <v>379287.39152567997</v>
          </cell>
          <cell r="B6">
            <v>90472.499174490018</v>
          </cell>
        </row>
        <row r="7">
          <cell r="A7">
            <v>-828100</v>
          </cell>
          <cell r="B7">
            <v>-654050</v>
          </cell>
        </row>
        <row r="12">
          <cell r="A12">
            <v>-628100</v>
          </cell>
          <cell r="B12">
            <v>-377450</v>
          </cell>
        </row>
        <row r="13">
          <cell r="A13">
            <v>0</v>
          </cell>
          <cell r="B13">
            <v>-276600</v>
          </cell>
        </row>
        <row r="16">
          <cell r="A16">
            <v>2100293.1716697793</v>
          </cell>
          <cell r="B16">
            <v>1797102.0920436201</v>
          </cell>
        </row>
        <row r="17">
          <cell r="A17">
            <v>393754.12530244002</v>
          </cell>
          <cell r="B17">
            <v>366199.81604142999</v>
          </cell>
        </row>
        <row r="18">
          <cell r="A18">
            <v>768646.80192</v>
          </cell>
          <cell r="B18">
            <v>750112.42215450003</v>
          </cell>
        </row>
        <row r="19">
          <cell r="A19">
            <v>24192.838476989997</v>
          </cell>
          <cell r="B19">
            <v>25724.0275434</v>
          </cell>
        </row>
        <row r="20">
          <cell r="A20">
            <v>913699.40597034968</v>
          </cell>
          <cell r="B20">
            <v>655065.82630428986</v>
          </cell>
        </row>
        <row r="21">
          <cell r="A21">
            <v>1186593.7656994299</v>
          </cell>
          <cell r="B21">
            <v>1142036.2657393301</v>
          </cell>
        </row>
        <row r="22">
          <cell r="A22">
            <v>271890</v>
          </cell>
          <cell r="B22">
            <v>250109.83272953154</v>
          </cell>
        </row>
        <row r="23">
          <cell r="A23">
            <v>121864.12530244002</v>
          </cell>
          <cell r="B23">
            <v>116089.98331189845</v>
          </cell>
        </row>
        <row r="24">
          <cell r="A24">
            <v>639109.18225502002</v>
          </cell>
          <cell r="B24">
            <v>399323.79381270002</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0"/>
  <sheetViews>
    <sheetView tabSelected="1" zoomScale="90" zoomScaleNormal="90"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49</v>
      </c>
      <c r="B3" s="2"/>
      <c r="C3" s="2"/>
      <c r="D3" s="2"/>
      <c r="E3" s="2"/>
      <c r="F3" s="2"/>
    </row>
    <row r="4" spans="1:6" ht="15.75" thickBot="1">
      <c r="A4" s="3" t="s">
        <v>2</v>
      </c>
      <c r="B4" s="3"/>
      <c r="C4" s="3"/>
      <c r="D4" s="3"/>
      <c r="E4" s="3"/>
      <c r="F4" s="3"/>
    </row>
    <row r="5" spans="1:6" ht="16.5" thickBot="1">
      <c r="A5" s="4" t="s">
        <v>3</v>
      </c>
      <c r="B5" s="5" t="s">
        <v>4</v>
      </c>
      <c r="C5" s="5" t="s">
        <v>5</v>
      </c>
      <c r="D5" s="6" t="s">
        <v>6</v>
      </c>
      <c r="E5" s="7"/>
      <c r="F5" s="8"/>
    </row>
    <row r="6" spans="1:6" ht="16.5" thickBot="1">
      <c r="A6" s="9"/>
      <c r="B6" s="10">
        <v>46138</v>
      </c>
      <c r="C6" s="10">
        <v>46135</v>
      </c>
      <c r="D6" s="11" t="s">
        <v>7</v>
      </c>
      <c r="E6" s="11" t="s">
        <v>8</v>
      </c>
      <c r="F6" s="11" t="s">
        <v>9</v>
      </c>
    </row>
    <row r="7" spans="1:6" ht="16.5" thickBot="1">
      <c r="A7" s="12" t="s">
        <v>10</v>
      </c>
      <c r="B7" s="13">
        <v>2199067.2180782794</v>
      </c>
      <c r="C7" s="13">
        <v>2079961.6298505999</v>
      </c>
      <c r="D7" s="14">
        <v>119105.58822767949</v>
      </c>
      <c r="E7" s="14">
        <v>98774.046408829745</v>
      </c>
      <c r="F7" s="14">
        <v>401965.12603528937</v>
      </c>
    </row>
    <row r="8" spans="1:6" ht="15.75">
      <c r="A8" s="15" t="s">
        <v>11</v>
      </c>
      <c r="B8" s="16">
        <v>3403191.5152637595</v>
      </c>
      <c r="C8" s="16">
        <v>3389478.9273979901</v>
      </c>
      <c r="D8" s="17">
        <v>13712.587865769397</v>
      </c>
      <c r="E8" s="17">
        <v>109468.89347624965</v>
      </c>
      <c r="F8" s="17">
        <v>876294.70935651939</v>
      </c>
    </row>
    <row r="9" spans="1:6" ht="15.75">
      <c r="A9" s="18" t="s">
        <v>12</v>
      </c>
      <c r="B9" s="19">
        <v>45151.454155200001</v>
      </c>
      <c r="C9" s="19">
        <v>45020.365440000009</v>
      </c>
      <c r="D9" s="20">
        <v>131.08871519999229</v>
      </c>
      <c r="E9" s="20">
        <v>773.42341967999528</v>
      </c>
      <c r="F9" s="20">
        <v>4046.7940746499953</v>
      </c>
    </row>
    <row r="10" spans="1:6" ht="15.75">
      <c r="A10" s="15" t="s">
        <v>13</v>
      </c>
      <c r="B10" s="16">
        <v>-367374.29718548001</v>
      </c>
      <c r="C10" s="16">
        <v>-375767.29754738999</v>
      </c>
      <c r="D10" s="17">
        <v>8393.0003619099734</v>
      </c>
      <c r="E10" s="17">
        <v>-2044.8470674200216</v>
      </c>
      <c r="F10" s="17">
        <v>-291629.58332123002</v>
      </c>
    </row>
    <row r="11" spans="1:6" ht="15.75">
      <c r="A11" s="18" t="s">
        <v>14</v>
      </c>
      <c r="B11" s="19">
        <v>381332.23859309999</v>
      </c>
      <c r="C11" s="19">
        <v>389725.23895501002</v>
      </c>
      <c r="D11" s="21">
        <v>-8393.0003619100316</v>
      </c>
      <c r="E11" s="21">
        <v>2044.8470674200216</v>
      </c>
      <c r="F11" s="21">
        <v>290859.73941861</v>
      </c>
    </row>
    <row r="12" spans="1:6" ht="15.75">
      <c r="A12" s="22" t="s">
        <v>15</v>
      </c>
      <c r="B12" s="23">
        <v>-836750</v>
      </c>
      <c r="C12" s="23">
        <v>-933750</v>
      </c>
      <c r="D12" s="17">
        <v>97000</v>
      </c>
      <c r="E12" s="17">
        <v>-8650</v>
      </c>
      <c r="F12" s="17">
        <v>-182700</v>
      </c>
    </row>
    <row r="13" spans="1:6" ht="15.75">
      <c r="A13" s="24" t="s">
        <v>16</v>
      </c>
      <c r="B13" s="19">
        <v>0</v>
      </c>
      <c r="C13" s="19">
        <v>0</v>
      </c>
      <c r="D13" s="21">
        <v>0</v>
      </c>
      <c r="E13" s="21">
        <v>0</v>
      </c>
      <c r="F13" s="21">
        <v>0</v>
      </c>
    </row>
    <row r="14" spans="1:6" ht="15.75">
      <c r="A14" s="24" t="s">
        <v>17</v>
      </c>
      <c r="B14" s="19">
        <v>0</v>
      </c>
      <c r="C14" s="19">
        <v>0</v>
      </c>
      <c r="D14" s="21">
        <v>0</v>
      </c>
      <c r="E14" s="21">
        <v>0</v>
      </c>
      <c r="F14" s="21">
        <v>0</v>
      </c>
    </row>
    <row r="15" spans="1:6" ht="15.75">
      <c r="A15" s="24" t="s">
        <v>18</v>
      </c>
      <c r="B15" s="19">
        <v>0</v>
      </c>
      <c r="C15" s="19">
        <v>0</v>
      </c>
      <c r="D15" s="21">
        <v>0</v>
      </c>
      <c r="E15" s="21">
        <v>0</v>
      </c>
      <c r="F15" s="21">
        <v>0</v>
      </c>
    </row>
    <row r="16" spans="1:6" ht="15.75">
      <c r="A16" s="24" t="s">
        <v>19</v>
      </c>
      <c r="B16" s="19">
        <v>0</v>
      </c>
      <c r="C16" s="19">
        <v>0</v>
      </c>
      <c r="D16" s="21">
        <v>0</v>
      </c>
      <c r="E16" s="21">
        <v>0</v>
      </c>
      <c r="F16" s="21">
        <v>0</v>
      </c>
    </row>
    <row r="17" spans="1:6" ht="15.75">
      <c r="A17" s="24" t="s">
        <v>20</v>
      </c>
      <c r="B17" s="19">
        <v>-636750</v>
      </c>
      <c r="C17" s="19">
        <v>-604750</v>
      </c>
      <c r="D17" s="21">
        <v>-32000</v>
      </c>
      <c r="E17" s="21">
        <v>-8650</v>
      </c>
      <c r="F17" s="21">
        <v>-259300</v>
      </c>
    </row>
    <row r="18" spans="1:6" ht="15.75">
      <c r="A18" s="24" t="s">
        <v>21</v>
      </c>
      <c r="B18" s="19">
        <v>0</v>
      </c>
      <c r="C18" s="19">
        <v>-129000</v>
      </c>
      <c r="D18" s="21">
        <v>129000</v>
      </c>
      <c r="E18" s="21">
        <v>0</v>
      </c>
      <c r="F18" s="21">
        <v>276600</v>
      </c>
    </row>
    <row r="19" spans="1:6" ht="15.75">
      <c r="A19" s="24" t="s">
        <v>22</v>
      </c>
      <c r="B19" s="19">
        <v>0</v>
      </c>
      <c r="C19" s="19">
        <v>0</v>
      </c>
      <c r="D19" s="20">
        <v>0</v>
      </c>
      <c r="E19" s="20">
        <v>0</v>
      </c>
      <c r="F19" s="20">
        <v>0</v>
      </c>
    </row>
    <row r="20" spans="1:6" ht="16.5" thickBot="1">
      <c r="A20" s="24" t="s">
        <v>23</v>
      </c>
      <c r="B20" s="19">
        <v>-200000</v>
      </c>
      <c r="C20" s="19">
        <v>-200000</v>
      </c>
      <c r="D20" s="20">
        <v>0</v>
      </c>
      <c r="E20" s="20">
        <v>0</v>
      </c>
      <c r="F20" s="20">
        <v>-200000</v>
      </c>
    </row>
    <row r="21" spans="1:6" ht="16.5" thickBot="1">
      <c r="A21" s="12" t="s">
        <v>24</v>
      </c>
      <c r="B21" s="25">
        <v>2199067.2180786198</v>
      </c>
      <c r="C21" s="25">
        <v>2079961.6298509496</v>
      </c>
      <c r="D21" s="14">
        <v>119105.58822767017</v>
      </c>
      <c r="E21" s="14">
        <v>98774.046408840455</v>
      </c>
      <c r="F21" s="14">
        <v>401965.12603499973</v>
      </c>
    </row>
    <row r="22" spans="1:6" ht="15.75">
      <c r="A22" s="22" t="s">
        <v>25</v>
      </c>
      <c r="B22" s="16">
        <v>433496.96941330994</v>
      </c>
      <c r="C22" s="16">
        <v>327639.29820231005</v>
      </c>
      <c r="D22" s="26">
        <v>105857.67121099989</v>
      </c>
      <c r="E22" s="26">
        <v>39742.844110869919</v>
      </c>
      <c r="F22" s="26">
        <v>67297.153371879947</v>
      </c>
    </row>
    <row r="23" spans="1:6" ht="15.75">
      <c r="A23" s="22" t="s">
        <v>26</v>
      </c>
      <c r="B23" s="16">
        <v>780373.70698299992</v>
      </c>
      <c r="C23" s="16">
        <v>779033.46431399998</v>
      </c>
      <c r="D23" s="26">
        <v>1340.2426689999411</v>
      </c>
      <c r="E23" s="26">
        <v>11726.905062999926</v>
      </c>
      <c r="F23" s="26">
        <v>30261.284828499891</v>
      </c>
    </row>
    <row r="24" spans="1:6" ht="15.75">
      <c r="A24" s="22" t="s">
        <v>27</v>
      </c>
      <c r="B24" s="16">
        <v>26141.106633819996</v>
      </c>
      <c r="C24" s="16">
        <v>26898.19055327</v>
      </c>
      <c r="D24" s="26">
        <v>-757.08391945000403</v>
      </c>
      <c r="E24" s="26">
        <v>1948.2681568299995</v>
      </c>
      <c r="F24" s="26">
        <v>417.07909041999665</v>
      </c>
    </row>
    <row r="25" spans="1:6" ht="16.5" thickBot="1">
      <c r="A25" s="22" t="s">
        <v>28</v>
      </c>
      <c r="B25" s="16">
        <v>959055.43504848983</v>
      </c>
      <c r="C25" s="16">
        <v>946390.67678136972</v>
      </c>
      <c r="D25" s="27">
        <v>12664.758267120109</v>
      </c>
      <c r="E25" s="27">
        <v>45356.029078140156</v>
      </c>
      <c r="F25" s="27">
        <v>303989.60874419997</v>
      </c>
    </row>
    <row r="26" spans="1:6" ht="16.5" thickBot="1">
      <c r="A26" s="12" t="s">
        <v>29</v>
      </c>
      <c r="B26" s="25">
        <v>1240011.78303013</v>
      </c>
      <c r="C26" s="25">
        <v>1133570.95306958</v>
      </c>
      <c r="D26" s="14">
        <v>106440.82996054995</v>
      </c>
      <c r="E26" s="14">
        <v>53418.017330700066</v>
      </c>
      <c r="F26" s="14">
        <v>97975.517290799879</v>
      </c>
    </row>
    <row r="27" spans="1:6" ht="16.5" thickBot="1">
      <c r="A27" s="28" t="s">
        <v>30</v>
      </c>
      <c r="B27" s="29">
        <v>273637.27</v>
      </c>
      <c r="C27" s="29">
        <v>273637.27</v>
      </c>
      <c r="D27" s="30">
        <v>0</v>
      </c>
      <c r="E27" s="30">
        <v>1747.2700000000186</v>
      </c>
      <c r="F27" s="30">
        <v>23527.437270468479</v>
      </c>
    </row>
    <row r="28" spans="1:6" ht="16.5" thickBot="1">
      <c r="A28" s="28" t="s">
        <v>31</v>
      </c>
      <c r="B28" s="29">
        <v>159859.69941330992</v>
      </c>
      <c r="C28" s="29">
        <v>54002.02820231003</v>
      </c>
      <c r="D28" s="14">
        <v>105857.67121099989</v>
      </c>
      <c r="E28" s="14">
        <v>37995.5741108699</v>
      </c>
      <c r="F28" s="14">
        <v>43769.716101411468</v>
      </c>
    </row>
    <row r="29" spans="1:6" ht="16.5" thickBot="1">
      <c r="A29" s="31" t="s">
        <v>32</v>
      </c>
      <c r="B29" s="29">
        <v>680981.97465768992</v>
      </c>
      <c r="C29" s="29">
        <v>675045.03754138004</v>
      </c>
      <c r="D29" s="14">
        <v>5936.937116309884</v>
      </c>
      <c r="E29" s="14">
        <v>41872.792402669904</v>
      </c>
      <c r="F29" s="14">
        <v>281658.1808449899</v>
      </c>
    </row>
    <row r="30" spans="1:6" ht="40.5" customHeight="1">
      <c r="A30" s="32" t="s">
        <v>33</v>
      </c>
      <c r="B30" s="33"/>
      <c r="C30" s="34"/>
      <c r="D30" s="34"/>
      <c r="E30" s="34"/>
      <c r="F30" s="34"/>
    </row>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34"/>
  <sheetViews>
    <sheetView zoomScale="90" zoomScaleNormal="90" workbookViewId="0">
      <selection activeCell="B5" sqref="B5:B29"/>
    </sheetView>
  </sheetViews>
  <sheetFormatPr defaultColWidth="0" defaultRowHeight="15" customHeight="1" zeroHeight="1"/>
  <cols>
    <col min="1" max="1" width="103.140625" style="36" bestFit="1" customWidth="1"/>
    <col min="2" max="16384" width="9.140625" style="36" hidden="1"/>
  </cols>
  <sheetData>
    <row r="1" spans="1:6">
      <c r="A1" s="35" t="s">
        <v>34</v>
      </c>
    </row>
    <row r="2" spans="1:6" ht="15.75">
      <c r="A2" s="15" t="s">
        <v>35</v>
      </c>
    </row>
    <row r="3" spans="1:6" ht="39.75" customHeight="1">
      <c r="A3" s="37" t="str">
        <f>CBP_LP!A3</f>
        <v>Baishakh 13 2083(April 26, 2026)</v>
      </c>
    </row>
    <row r="4" spans="1:6" ht="15.75">
      <c r="A4" s="15" t="s">
        <v>36</v>
      </c>
    </row>
    <row r="5" spans="1:6" ht="49.5" customHeight="1" thickBot="1">
      <c r="A5" s="38" t="s">
        <v>37</v>
      </c>
      <c r="B5" s="39" t="s">
        <v>4</v>
      </c>
      <c r="C5" s="39" t="s">
        <v>38</v>
      </c>
    </row>
    <row r="6" spans="1:6" ht="16.5" thickBot="1">
      <c r="A6" s="15" t="s">
        <v>39</v>
      </c>
      <c r="B6" s="10">
        <v>46138</v>
      </c>
      <c r="C6" s="10">
        <v>46134</v>
      </c>
    </row>
    <row r="7" spans="1:6" ht="63.75" thickBot="1">
      <c r="A7" s="38" t="s">
        <v>40</v>
      </c>
      <c r="B7" s="13">
        <v>2199067.2180782794</v>
      </c>
      <c r="C7" s="13">
        <v>2074240.2372884797</v>
      </c>
      <c r="D7" s="40">
        <f t="shared" ref="D7:D12" si="0">B7-C7</f>
        <v>124826.98078979971</v>
      </c>
      <c r="E7" s="40">
        <f>B7-[1]Sheet1!A2</f>
        <v>98774.046408829745</v>
      </c>
      <c r="F7" s="40">
        <f>B7-[1]Sheet1!B2</f>
        <v>401965.12603528937</v>
      </c>
    </row>
    <row r="8" spans="1:6" ht="15.75">
      <c r="A8" s="15" t="s">
        <v>41</v>
      </c>
      <c r="B8" s="16">
        <v>3403191.5152637595</v>
      </c>
      <c r="C8" s="16">
        <v>3389901.1586282495</v>
      </c>
      <c r="D8" s="40">
        <f t="shared" si="0"/>
        <v>13290.35663550999</v>
      </c>
      <c r="E8" s="40">
        <f>B8-[1]Sheet1!A3</f>
        <v>109468.89347624965</v>
      </c>
      <c r="F8" s="40">
        <f>B8-[1]Sheet1!A2</f>
        <v>1302898.3435943099</v>
      </c>
    </row>
    <row r="9" spans="1:6" ht="15.75">
      <c r="A9" s="38" t="s">
        <v>42</v>
      </c>
      <c r="B9" s="19">
        <v>45151.454155200001</v>
      </c>
      <c r="C9" s="19">
        <v>44900.200784399996</v>
      </c>
      <c r="D9" s="36">
        <f t="shared" si="0"/>
        <v>251.25337080000463</v>
      </c>
      <c r="E9" s="36">
        <f>B9-[1]Sheet1!A4</f>
        <v>773.42341967999528</v>
      </c>
      <c r="F9" s="36">
        <f>B9-[1]Sheet1!B4</f>
        <v>4046.7940746499953</v>
      </c>
    </row>
    <row r="10" spans="1:6" ht="15.75">
      <c r="A10" s="15" t="s">
        <v>43</v>
      </c>
      <c r="B10" s="16">
        <v>-367374.29718548001</v>
      </c>
      <c r="C10" s="16">
        <v>-376610.92133976996</v>
      </c>
      <c r="D10" s="36">
        <f t="shared" si="0"/>
        <v>9236.6241542899515</v>
      </c>
      <c r="E10" s="36">
        <f>B10-[1]Sheet1!A5</f>
        <v>-2044.8470674200216</v>
      </c>
      <c r="F10" s="36">
        <f>B10-[1]Sheet1!B5</f>
        <v>-291629.58332123002</v>
      </c>
    </row>
    <row r="11" spans="1:6" ht="31.5">
      <c r="A11" s="38" t="s">
        <v>44</v>
      </c>
      <c r="B11" s="19">
        <v>381332.23859309999</v>
      </c>
      <c r="C11" s="19">
        <v>390568.86274738994</v>
      </c>
      <c r="D11" s="36">
        <f t="shared" si="0"/>
        <v>-9236.6241542899515</v>
      </c>
      <c r="E11" s="36">
        <f>B11-[1]Sheet1!A6</f>
        <v>2044.8470674200216</v>
      </c>
      <c r="F11" s="36">
        <f>B11-[1]Sheet1!B6</f>
        <v>290859.73941861</v>
      </c>
    </row>
    <row r="12" spans="1:6" ht="15.75">
      <c r="A12" s="15" t="s">
        <v>45</v>
      </c>
      <c r="B12" s="23">
        <v>-836750</v>
      </c>
      <c r="C12" s="23">
        <v>-939050</v>
      </c>
      <c r="D12" s="36">
        <f t="shared" si="0"/>
        <v>102300</v>
      </c>
      <c r="E12" s="36">
        <f>B12-[1]Sheet1!A7</f>
        <v>-8650</v>
      </c>
      <c r="F12" s="36">
        <f>B12-[1]Sheet1!B7</f>
        <v>-182700</v>
      </c>
    </row>
    <row r="13" spans="1:6" ht="15.75">
      <c r="A13" s="24" t="s">
        <v>16</v>
      </c>
      <c r="B13" s="19">
        <v>0</v>
      </c>
      <c r="C13" s="19">
        <v>0</v>
      </c>
      <c r="D13" s="36">
        <v>0</v>
      </c>
      <c r="E13" s="36">
        <v>0</v>
      </c>
      <c r="F13" s="36">
        <v>0</v>
      </c>
    </row>
    <row r="14" spans="1:6" ht="15.75">
      <c r="A14" s="24" t="s">
        <v>17</v>
      </c>
      <c r="B14" s="19">
        <v>0</v>
      </c>
      <c r="C14" s="19">
        <v>0</v>
      </c>
      <c r="D14" s="36">
        <v>0</v>
      </c>
      <c r="E14" s="36">
        <v>0</v>
      </c>
      <c r="F14" s="36">
        <v>0</v>
      </c>
    </row>
    <row r="15" spans="1:6" ht="15.75">
      <c r="A15" s="24" t="s">
        <v>18</v>
      </c>
      <c r="B15" s="19">
        <v>0</v>
      </c>
      <c r="C15" s="19">
        <v>0</v>
      </c>
      <c r="D15" s="36">
        <v>0</v>
      </c>
      <c r="E15" s="36">
        <v>0</v>
      </c>
      <c r="F15" s="36">
        <v>0</v>
      </c>
    </row>
    <row r="16" spans="1:6" ht="15.75">
      <c r="A16" s="24" t="s">
        <v>19</v>
      </c>
      <c r="B16" s="19">
        <v>0</v>
      </c>
      <c r="C16" s="19">
        <v>0</v>
      </c>
      <c r="D16" s="36">
        <v>0</v>
      </c>
      <c r="E16" s="36">
        <v>0</v>
      </c>
      <c r="F16" s="36">
        <v>0</v>
      </c>
    </row>
    <row r="17" spans="1:6" ht="15.75">
      <c r="A17" s="24" t="s">
        <v>20</v>
      </c>
      <c r="B17" s="19">
        <v>-636750</v>
      </c>
      <c r="C17" s="19">
        <v>-604750</v>
      </c>
      <c r="D17" s="36">
        <f>B17-C17</f>
        <v>-32000</v>
      </c>
      <c r="E17" s="36">
        <f>B17-[1]Sheet1!A12</f>
        <v>-8650</v>
      </c>
      <c r="F17" s="36">
        <f>B17-[1]Sheet1!B12</f>
        <v>-259300</v>
      </c>
    </row>
    <row r="18" spans="1:6" ht="15.75">
      <c r="A18" s="24" t="s">
        <v>21</v>
      </c>
      <c r="B18" s="19">
        <v>0</v>
      </c>
      <c r="C18" s="19">
        <v>-134300</v>
      </c>
      <c r="D18" s="36">
        <f>B18-C18</f>
        <v>134300</v>
      </c>
      <c r="E18" s="36">
        <f>B18-[1]Sheet1!A13</f>
        <v>0</v>
      </c>
      <c r="F18" s="36">
        <f>B18-[1]Sheet1!B13</f>
        <v>276600</v>
      </c>
    </row>
    <row r="19" spans="1:6" ht="15.75">
      <c r="A19" s="24" t="s">
        <v>22</v>
      </c>
      <c r="B19" s="19">
        <v>0</v>
      </c>
      <c r="C19" s="19">
        <v>0</v>
      </c>
      <c r="D19" s="36">
        <v>0</v>
      </c>
      <c r="E19" s="36">
        <v>0</v>
      </c>
      <c r="F19" s="36">
        <v>0</v>
      </c>
    </row>
    <row r="20" spans="1:6" ht="16.5" thickBot="1">
      <c r="A20" s="24" t="s">
        <v>23</v>
      </c>
      <c r="B20" s="19">
        <v>-200000</v>
      </c>
      <c r="C20" s="19">
        <v>-200000</v>
      </c>
    </row>
    <row r="21" spans="1:6" ht="16.5" thickBot="1">
      <c r="A21" s="15" t="s">
        <v>31</v>
      </c>
      <c r="B21" s="25">
        <v>2199067.2180786198</v>
      </c>
      <c r="C21" s="25">
        <v>2074240.2372887898</v>
      </c>
      <c r="D21" s="40">
        <f t="shared" ref="D21:D29" si="1">B21-C21</f>
        <v>124826.98078982998</v>
      </c>
      <c r="E21" s="36">
        <f>B21-[1]Sheet1!A16</f>
        <v>98774.046408840455</v>
      </c>
      <c r="F21" s="36">
        <f>B21-[1]Sheet1!B16</f>
        <v>401965.12603499973</v>
      </c>
    </row>
    <row r="22" spans="1:6" ht="31.5">
      <c r="A22" s="38" t="s">
        <v>46</v>
      </c>
      <c r="B22" s="16">
        <v>433496.96941330994</v>
      </c>
      <c r="C22" s="16">
        <v>330018.59242836997</v>
      </c>
      <c r="D22" s="36">
        <f t="shared" si="1"/>
        <v>103478.37698493997</v>
      </c>
      <c r="E22" s="36">
        <f>B22-[1]Sheet1!A17</f>
        <v>39742.844110869919</v>
      </c>
      <c r="F22" s="36">
        <f>B22-[1]Sheet1!B17</f>
        <v>67297.153371879947</v>
      </c>
    </row>
    <row r="23" spans="1:6" ht="15.75">
      <c r="A23" s="15" t="s">
        <v>32</v>
      </c>
      <c r="B23" s="16">
        <v>780373.70698299992</v>
      </c>
      <c r="C23" s="16">
        <v>778216.01194</v>
      </c>
      <c r="D23" s="36">
        <f t="shared" si="1"/>
        <v>2157.695042999927</v>
      </c>
      <c r="E23" s="36">
        <f>B23-[1]Sheet1!A18</f>
        <v>11726.905062999926</v>
      </c>
      <c r="F23" s="36">
        <f>B23-[1]Sheet1!B18</f>
        <v>30261.284828499891</v>
      </c>
    </row>
    <row r="24" spans="1:6" ht="31.5">
      <c r="A24" s="38" t="s">
        <v>47</v>
      </c>
      <c r="B24" s="16">
        <v>26141.106633819996</v>
      </c>
      <c r="C24" s="16">
        <v>26159.928671990001</v>
      </c>
      <c r="D24" s="36">
        <f t="shared" si="1"/>
        <v>-18.822038170004816</v>
      </c>
      <c r="E24" s="36">
        <f>B24-[1]Sheet1!A19</f>
        <v>1948.2681568299995</v>
      </c>
      <c r="F24" s="36">
        <f>B24-[1]Sheet1!B19</f>
        <v>417.07909041999665</v>
      </c>
    </row>
    <row r="25" spans="1:6" ht="45">
      <c r="A25" s="41" t="s">
        <v>48</v>
      </c>
      <c r="B25" s="16">
        <v>959055.43504848983</v>
      </c>
      <c r="C25" s="16">
        <v>939845.70424842974</v>
      </c>
      <c r="D25" s="36">
        <f t="shared" si="1"/>
        <v>19209.73080006009</v>
      </c>
      <c r="E25" s="36">
        <f>B25-[1]Sheet1!A20</f>
        <v>45356.029078140156</v>
      </c>
      <c r="F25" s="36">
        <f>B25-[1]Sheet1!B20</f>
        <v>303989.60874419997</v>
      </c>
    </row>
    <row r="26" spans="1:6" ht="16.5" hidden="1" thickBot="1">
      <c r="B26" s="25">
        <v>1240011.78303013</v>
      </c>
      <c r="C26" s="25">
        <v>1134394.5330403601</v>
      </c>
      <c r="D26" s="36">
        <f t="shared" si="1"/>
        <v>105617.24998976989</v>
      </c>
      <c r="E26" s="36">
        <f>B26-[1]Sheet1!A21</f>
        <v>53418.017330700066</v>
      </c>
      <c r="F26" s="36">
        <f>B26-[1]Sheet1!B21</f>
        <v>97975.517290799879</v>
      </c>
    </row>
    <row r="27" spans="1:6" ht="16.5" hidden="1" thickBot="1">
      <c r="B27" s="29">
        <v>273637.27</v>
      </c>
      <c r="C27" s="29">
        <v>273637.27</v>
      </c>
      <c r="D27" s="36">
        <f t="shared" si="1"/>
        <v>0</v>
      </c>
      <c r="E27" s="36">
        <f>B27-[1]Sheet1!A22</f>
        <v>1747.2700000000186</v>
      </c>
      <c r="F27" s="36">
        <f>B27-[1]Sheet1!B22</f>
        <v>23527.437270468479</v>
      </c>
    </row>
    <row r="28" spans="1:6" ht="16.5" hidden="1" thickBot="1">
      <c r="B28" s="29">
        <v>159859.69941330992</v>
      </c>
      <c r="C28" s="29">
        <v>56381.322428369953</v>
      </c>
      <c r="D28" s="40">
        <f t="shared" si="1"/>
        <v>103478.37698493997</v>
      </c>
      <c r="E28" s="36">
        <f>B28-[1]Sheet1!A23</f>
        <v>37995.5741108699</v>
      </c>
      <c r="F28" s="40">
        <f>B28-[1]Sheet1!B23</f>
        <v>43769.716101411468</v>
      </c>
    </row>
    <row r="29" spans="1:6" ht="16.5" hidden="1" thickBot="1">
      <c r="B29" s="29">
        <v>680981.97465768992</v>
      </c>
      <c r="C29" s="29">
        <v>669401.88901221997</v>
      </c>
      <c r="D29" s="40">
        <f t="shared" si="1"/>
        <v>11580.085645469953</v>
      </c>
      <c r="E29" s="40">
        <f>B29-[1]Sheet1!A24</f>
        <v>41872.792402669904</v>
      </c>
      <c r="F29" s="36">
        <f>B29-[1]Sheet1!B24</f>
        <v>281658.1808449899</v>
      </c>
    </row>
    <row r="30" spans="1:6" hidden="1">
      <c r="A30" s="36" t="s">
        <v>33</v>
      </c>
    </row>
    <row r="31" spans="1:6" hidden="1"/>
    <row r="32" spans="1:6" hidden="1"/>
    <row r="33" hidden="1"/>
    <row r="34"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2026-04-27T05:58:38Z</dcterms:created>
  <dcterms:modified xsi:type="dcterms:W3CDTF">2026-04-27T05:59:08Z</dcterms:modified>
</cp:coreProperties>
</file>