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STATISTICS DIVISION\00. Daily Working\Daily balance Sheet\Published Balance Sheet\"/>
    </mc:Choice>
  </mc:AlternateContent>
  <xr:revisionPtr revIDLastSave="0" documentId="8_{F1962BD7-1BBB-4CC9-86A3-8F7C9D0CB120}" xr6:coauthVersionLast="47" xr6:coauthVersionMax="47" xr10:uidLastSave="{00000000-0000-0000-0000-000000000000}"/>
  <bookViews>
    <workbookView xWindow="-120" yWindow="-120" windowWidth="29040" windowHeight="15720" xr2:uid="{68A5A6C2-42AB-41F3-BABF-B8CD4037BCE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l="1"/>
</calcChain>
</file>

<file path=xl/sharedStrings.xml><?xml version="1.0" encoding="utf-8"?>
<sst xmlns="http://schemas.openxmlformats.org/spreadsheetml/2006/main" count="62" uniqueCount="50">
  <si>
    <t>NEPAL RASTRA BANK</t>
  </si>
  <si>
    <t>Central Bank Survey and Liquidity Position</t>
  </si>
  <si>
    <t>(In Rs. Million)</t>
  </si>
  <si>
    <t>Date (BS/AD)</t>
  </si>
  <si>
    <t>Asar 1 2083</t>
  </si>
  <si>
    <t>Jestha 31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</si>
  <si>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</si>
  <si>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</si>
  <si>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</si>
  <si>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</si>
  <si>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</si>
  <si>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</si>
  <si>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</si>
  <si>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</si>
  <si>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</si>
  <si>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</si>
  <si>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</si>
  <si>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</si>
  <si>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</si>
  <si>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</si>
  <si>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</si>
  <si>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</si>
  <si>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</si>
  <si>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</si>
  <si>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</si>
  <si>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</si>
  <si>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</si>
  <si>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</si>
  <si>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</si>
  <si>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</si>
  <si>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</si>
  <si>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</si>
  <si>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</si>
  <si>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</si>
  <si>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</si>
  <si>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</si>
  <si>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</si>
  <si>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</si>
  <si>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20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</si>
  <si>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</si>
  <si>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</si>
  <si>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</si>
  <si>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</si>
  <si>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</si>
  <si>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</si>
  <si>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</si>
  <si>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</si>
  <si>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</si>
  <si>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</si>
  <si>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 2083(June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</si>
</sst>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Fill="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166" fontId="7" fillId="0" borderId="8" xfId="3" applyNumberFormat="1" applyFont="1" applyBorder="1" applyAlignment="1">
      <alignment horizontal="left" indent="4"/>
    </xf>
    <xf numFmtId="43" fontId="6" fillId="0"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43" fontId="6" fillId="0" borderId="7" xfId="5" applyNumberFormat="1" applyFont="1" applyFill="1" applyBorder="1"/>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43" fontId="7" fillId="0" borderId="8" xfId="5" applyNumberFormat="1" applyFont="1" applyBorder="1" applyAlignment="1">
      <alignment horizontal="center"/>
    </xf>
    <xf numFmtId="43" fontId="8" fillId="0" borderId="8" xfId="5" applyNumberFormat="1" applyFont="1" applyBorder="1" applyAlignment="1">
      <alignment horizontal="center"/>
    </xf>
    <xf numFmtId="43" fontId="6" fillId="3" borderId="7" xfId="5" applyNumberFormat="1" applyFont="1" applyFill="1" applyBorder="1" applyAlignment="1">
      <alignment horizontal="center"/>
    </xf>
    <xf numFmtId="0" fontId="12" fillId="0" borderId="0" xfId="0" applyFont="1" applyAlignment="1">
      <alignment wrapText="1"/>
    </xf>
    <xf numFmtId="43" fontId="6" fillId="3" borderId="7" xfId="5" applyNumberFormat="1" applyFont="1" applyFill="1" applyBorder="1"/>
  </cellXfs>
  <cellStyles count="6">
    <cellStyle name="Comma" xfId="1" builtinId="3"/>
    <cellStyle name="Comma 2 2" xfId="5" xr:uid="{FD9B25C4-AF95-42EC-8702-AEF1FC19211C}"/>
    <cellStyle name="Currency 2" xfId="4" xr:uid="{B255059D-67EA-42F2-8C2D-EC643C51113B}"/>
    <cellStyle name="Normal" xfId="0" builtinId="0"/>
    <cellStyle name="Normal 2" xfId="2" xr:uid="{38E34923-03D6-4273-9E6C-1666308A7E20}"/>
    <cellStyle name="Normal 29 3 2" xfId="3" xr:uid="{5700BE03-C454-4BA4-86F4-93DC75FFB7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85CBA6F-EDD1-4B76-B888-E5D164307AC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STATISTICS%20DIVISION\00.%20Daily%20Working\Daily%20balance%20Sheet\Published%20Balance%20Sheet\Working%20File%20NRB%20Summarized%20Balance%20Sheet.xlsx" TargetMode="External"/><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BP_LP"/>
      <sheetName val="Read Me"/>
      <sheetName val="Sheet1"/>
    </sheetNames>
    <sheetDataSet>
      <sheetData sheetId="0"/>
      <sheetData sheetId="1"/>
      <sheetData sheetId="2">
        <row r="2">
          <cell r="A2">
            <v>2165000.5886311</v>
          </cell>
          <cell r="B2">
            <v>1797102.09204299</v>
          </cell>
        </row>
        <row r="3">
          <cell r="A3">
            <v>3548017.3710461501</v>
          </cell>
        </row>
        <row r="4">
          <cell r="A4">
            <v>45417.843879109998</v>
          </cell>
          <cell r="B4">
            <v>41104.660080550006</v>
          </cell>
        </row>
        <row r="5">
          <cell r="A5">
            <v>-374666.78241504997</v>
          </cell>
          <cell r="B5">
            <v>-75744.713864250021</v>
          </cell>
        </row>
        <row r="6">
          <cell r="A6">
            <v>386374.87322266999</v>
          </cell>
          <cell r="B6">
            <v>90472.499174490018</v>
          </cell>
        </row>
        <row r="7">
          <cell r="A7">
            <v>-1008350</v>
          </cell>
          <cell r="B7">
            <v>-654050</v>
          </cell>
        </row>
        <row r="12">
          <cell r="A12">
            <v>-808350</v>
          </cell>
          <cell r="B12">
            <v>-377450</v>
          </cell>
        </row>
        <row r="13">
          <cell r="A13">
            <v>0</v>
          </cell>
          <cell r="B13">
            <v>-276600</v>
          </cell>
        </row>
        <row r="16">
          <cell r="A16">
            <v>2165000.5886313398</v>
          </cell>
          <cell r="B16">
            <v>1797102.0920436201</v>
          </cell>
        </row>
        <row r="17">
          <cell r="A17">
            <v>386351.46710578998</v>
          </cell>
          <cell r="B17">
            <v>366199.81604142999</v>
          </cell>
        </row>
        <row r="18">
          <cell r="A18">
            <v>784444.42706099991</v>
          </cell>
          <cell r="B18">
            <v>750112.42215450003</v>
          </cell>
        </row>
        <row r="19">
          <cell r="A19">
            <v>19804.31179145</v>
          </cell>
          <cell r="B19">
            <v>25724.0275434</v>
          </cell>
        </row>
        <row r="20">
          <cell r="A20">
            <v>974400.38267309987</v>
          </cell>
          <cell r="B20">
            <v>655065.82630428986</v>
          </cell>
        </row>
        <row r="21">
          <cell r="A21">
            <v>1190600.20595824</v>
          </cell>
          <cell r="B21">
            <v>1142036.2657393301</v>
          </cell>
        </row>
        <row r="22">
          <cell r="A22">
            <v>278651.11363562499</v>
          </cell>
          <cell r="B22">
            <v>250109.83272953154</v>
          </cell>
        </row>
        <row r="23">
          <cell r="A23">
            <v>107700.35347016499</v>
          </cell>
          <cell r="B23">
            <v>116089.98331189845</v>
          </cell>
        </row>
        <row r="24">
          <cell r="A24">
            <v>670882.9335792599</v>
          </cell>
          <cell r="B24">
            <v>399323.79381270002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4109-40CA-46ED-A6BF-DD74B414733B}">
  <dimension ref="A1:F40"/>
  <sheetViews>
    <sheetView tabSelected="1" zoomScale="90" zoomScaleNormal="90"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46188</v>
      </c>
      <c r="C6" s="10">
        <v>46187</v>
      </c>
      <c r="D6" s="11" t="s">
        <v>7</v>
      </c>
      <c r="E6" s="11" t="s">
        <v>8</v>
      </c>
      <c r="F6" s="11" t="s">
        <v>9</v>
      </c>
    </row>
    <row r="7" spans="1:6" ht="16.5" thickBot="1" x14ac:dyDescent="0.3">
      <c r="A7" s="12" t="s">
        <v>10</v>
      </c>
      <c r="B7" s="13">
        <v>2102304.7104783701</v>
      </c>
      <c r="C7" s="13">
        <v>2165000.5886311</v>
      </c>
      <c r="D7" s="14">
        <v>-62695.878152729943</v>
      </c>
      <c r="E7" s="14">
        <v>-62695.878152729943</v>
      </c>
      <c r="F7" s="14">
        <v>305202.61843538005</v>
      </c>
    </row>
    <row r="8" spans="1:6" ht="15.75" x14ac:dyDescent="0.25">
      <c r="A8" s="15" t="s">
        <v>11</v>
      </c>
      <c r="B8" s="16">
        <v>3562149.3522099699</v>
      </c>
      <c r="C8" s="16">
        <v>3548017.3710461501</v>
      </c>
      <c r="D8" s="17">
        <v>14131.981163819786</v>
      </c>
      <c r="E8" s="17">
        <v>14131.981163819786</v>
      </c>
      <c r="F8" s="17">
        <v>1035252.5463027298</v>
      </c>
    </row>
    <row r="9" spans="1:6" ht="15.75" x14ac:dyDescent="0.25">
      <c r="A9" s="18" t="s">
        <v>12</v>
      </c>
      <c r="B9" s="19">
        <v>45417.843879109998</v>
      </c>
      <c r="C9" s="19">
        <v>45417.843879109998</v>
      </c>
      <c r="D9" s="20">
        <v>0</v>
      </c>
      <c r="E9" s="20">
        <v>0</v>
      </c>
      <c r="F9" s="20">
        <v>4313.1837985599923</v>
      </c>
    </row>
    <row r="10" spans="1:6" ht="15.75" x14ac:dyDescent="0.25">
      <c r="A10" s="15" t="s">
        <v>13</v>
      </c>
      <c r="B10" s="16">
        <v>-380494.64173160004</v>
      </c>
      <c r="C10" s="16">
        <v>-374666.78241504997</v>
      </c>
      <c r="D10" s="17">
        <v>-5827.8593165500788</v>
      </c>
      <c r="E10" s="17">
        <v>-5827.8593165500788</v>
      </c>
      <c r="F10" s="17">
        <v>-304749.92786735005</v>
      </c>
    </row>
    <row r="11" spans="1:6" ht="15.75" x14ac:dyDescent="0.25">
      <c r="A11" s="18" t="s">
        <v>14</v>
      </c>
      <c r="B11" s="19">
        <v>392202.73253922001</v>
      </c>
      <c r="C11" s="19">
        <v>386374.87322266999</v>
      </c>
      <c r="D11" s="21">
        <v>5827.8593165500206</v>
      </c>
      <c r="E11" s="21">
        <v>5827.8593165500206</v>
      </c>
      <c r="F11" s="21">
        <v>301730.23336473003</v>
      </c>
    </row>
    <row r="12" spans="1:6" ht="15.75" x14ac:dyDescent="0.25">
      <c r="A12" s="22" t="s">
        <v>15</v>
      </c>
      <c r="B12" s="16">
        <v>-1079350</v>
      </c>
      <c r="C12" s="16">
        <v>-1008350</v>
      </c>
      <c r="D12" s="17">
        <v>-71000</v>
      </c>
      <c r="E12" s="17">
        <v>-71000</v>
      </c>
      <c r="F12" s="17">
        <v>-425300</v>
      </c>
    </row>
    <row r="13" spans="1:6" ht="15.75" x14ac:dyDescent="0.25">
      <c r="A13" s="23" t="s">
        <v>16</v>
      </c>
      <c r="B13" s="19">
        <v>0</v>
      </c>
      <c r="C13" s="19">
        <v>0</v>
      </c>
      <c r="D13" s="21">
        <v>0</v>
      </c>
      <c r="E13" s="21">
        <v>0</v>
      </c>
      <c r="F13" s="21">
        <v>0</v>
      </c>
    </row>
    <row r="14" spans="1:6" ht="15.75" x14ac:dyDescent="0.25">
      <c r="A14" s="23" t="s">
        <v>17</v>
      </c>
      <c r="B14" s="19">
        <v>0</v>
      </c>
      <c r="C14" s="19">
        <v>0</v>
      </c>
      <c r="D14" s="21">
        <v>0</v>
      </c>
      <c r="E14" s="21">
        <v>0</v>
      </c>
      <c r="F14" s="21">
        <v>0</v>
      </c>
    </row>
    <row r="15" spans="1:6" ht="15.75" x14ac:dyDescent="0.25">
      <c r="A15" s="23" t="s">
        <v>18</v>
      </c>
      <c r="B15" s="19">
        <v>0</v>
      </c>
      <c r="C15" s="19">
        <v>0</v>
      </c>
      <c r="D15" s="21">
        <v>0</v>
      </c>
      <c r="E15" s="21">
        <v>0</v>
      </c>
      <c r="F15" s="21">
        <v>0</v>
      </c>
    </row>
    <row r="16" spans="1:6" ht="15.75" x14ac:dyDescent="0.25">
      <c r="A16" s="23" t="s">
        <v>19</v>
      </c>
      <c r="B16" s="19">
        <v>0</v>
      </c>
      <c r="C16" s="19">
        <v>0</v>
      </c>
      <c r="D16" s="21">
        <v>0</v>
      </c>
      <c r="E16" s="21">
        <v>0</v>
      </c>
      <c r="F16" s="21">
        <v>0</v>
      </c>
    </row>
    <row r="17" spans="1:6" ht="15.75" x14ac:dyDescent="0.25">
      <c r="A17" s="23" t="s">
        <v>20</v>
      </c>
      <c r="B17" s="19">
        <v>-808350</v>
      </c>
      <c r="C17" s="19">
        <v>-808350</v>
      </c>
      <c r="D17" s="21">
        <v>0</v>
      </c>
      <c r="E17" s="21">
        <v>0</v>
      </c>
      <c r="F17" s="21">
        <v>-430900</v>
      </c>
    </row>
    <row r="18" spans="1:6" ht="15.75" x14ac:dyDescent="0.25">
      <c r="A18" s="23" t="s">
        <v>21</v>
      </c>
      <c r="B18" s="19">
        <v>-71000</v>
      </c>
      <c r="C18" s="19">
        <v>0</v>
      </c>
      <c r="D18" s="21">
        <v>-71000</v>
      </c>
      <c r="E18" s="21">
        <v>-71000</v>
      </c>
      <c r="F18" s="21">
        <v>205600</v>
      </c>
    </row>
    <row r="19" spans="1:6" ht="15.75" x14ac:dyDescent="0.25">
      <c r="A19" s="23" t="s">
        <v>22</v>
      </c>
      <c r="B19" s="19">
        <v>0</v>
      </c>
      <c r="C19" s="19">
        <v>0</v>
      </c>
      <c r="D19" s="20">
        <v>0</v>
      </c>
      <c r="E19" s="20">
        <v>0</v>
      </c>
      <c r="F19" s="20">
        <v>0</v>
      </c>
    </row>
    <row r="20" spans="1:6" ht="16.5" thickBot="1" x14ac:dyDescent="0.3">
      <c r="A20" s="23" t="s">
        <v>23</v>
      </c>
      <c r="B20" s="19">
        <v>-200000</v>
      </c>
      <c r="C20" s="19">
        <v>-200000</v>
      </c>
      <c r="D20" s="20">
        <v>0</v>
      </c>
      <c r="E20" s="20">
        <v>0</v>
      </c>
      <c r="F20" s="20">
        <v>-200000</v>
      </c>
    </row>
    <row r="21" spans="1:6" ht="16.5" thickBot="1" x14ac:dyDescent="0.3">
      <c r="A21" s="12" t="s">
        <v>24</v>
      </c>
      <c r="B21" s="24">
        <v>2102304.7104786197</v>
      </c>
      <c r="C21" s="24">
        <v>2165000.5886313398</v>
      </c>
      <c r="D21" s="14">
        <v>-62695.878152720165</v>
      </c>
      <c r="E21" s="14">
        <v>-62695.878152720165</v>
      </c>
      <c r="F21" s="14">
        <v>305202.6184349996</v>
      </c>
    </row>
    <row r="22" spans="1:6" ht="15.75" x14ac:dyDescent="0.25">
      <c r="A22" s="22" t="s">
        <v>25</v>
      </c>
      <c r="B22" s="16">
        <v>340365.88446456002</v>
      </c>
      <c r="C22" s="16">
        <v>386351.46710578998</v>
      </c>
      <c r="D22" s="25">
        <v>-45985.582641229965</v>
      </c>
      <c r="E22" s="25">
        <v>-45985.582641229965</v>
      </c>
      <c r="F22" s="25">
        <v>-25833.931576869974</v>
      </c>
    </row>
    <row r="23" spans="1:6" ht="15.75" x14ac:dyDescent="0.25">
      <c r="A23" s="22" t="s">
        <v>26</v>
      </c>
      <c r="B23" s="16">
        <v>784959.45643399993</v>
      </c>
      <c r="C23" s="16">
        <v>784444.42706099991</v>
      </c>
      <c r="D23" s="25">
        <v>515.02937300002668</v>
      </c>
      <c r="E23" s="25">
        <v>515.02937300002668</v>
      </c>
      <c r="F23" s="25">
        <v>34847.034279499901</v>
      </c>
    </row>
    <row r="24" spans="1:6" ht="15.75" x14ac:dyDescent="0.25">
      <c r="A24" s="22" t="s">
        <v>27</v>
      </c>
      <c r="B24" s="16">
        <v>18284.067962130001</v>
      </c>
      <c r="C24" s="16">
        <v>19804.31179145</v>
      </c>
      <c r="D24" s="25">
        <v>-1520.2438293199993</v>
      </c>
      <c r="E24" s="25">
        <v>-1520.2438293199993</v>
      </c>
      <c r="F24" s="25">
        <v>-7439.959581269999</v>
      </c>
    </row>
    <row r="25" spans="1:6" ht="16.5" thickBot="1" x14ac:dyDescent="0.3">
      <c r="A25" s="22" t="s">
        <v>28</v>
      </c>
      <c r="B25" s="16">
        <v>958695.30161792994</v>
      </c>
      <c r="C25" s="16">
        <v>974400.38267309987</v>
      </c>
      <c r="D25" s="26">
        <v>-15705.081055169925</v>
      </c>
      <c r="E25" s="26">
        <v>-15705.081055169925</v>
      </c>
      <c r="F25" s="26">
        <v>303629.47531364008</v>
      </c>
    </row>
    <row r="26" spans="1:6" ht="16.5" thickBot="1" x14ac:dyDescent="0.3">
      <c r="A26" s="12" t="s">
        <v>29</v>
      </c>
      <c r="B26" s="24">
        <v>1143609.40886069</v>
      </c>
      <c r="C26" s="24">
        <v>1190600.20595824</v>
      </c>
      <c r="D26" s="14">
        <v>-46990.797097550007</v>
      </c>
      <c r="E26" s="14">
        <v>-46990.797097550007</v>
      </c>
      <c r="F26" s="14">
        <v>1573.1431213598698</v>
      </c>
    </row>
    <row r="27" spans="1:6" ht="16.5" thickBot="1" x14ac:dyDescent="0.3">
      <c r="A27" s="27" t="s">
        <v>30</v>
      </c>
      <c r="B27" s="24">
        <v>278651.11363562499</v>
      </c>
      <c r="C27" s="24">
        <v>278651.11363562499</v>
      </c>
      <c r="D27" s="28">
        <v>0</v>
      </c>
      <c r="E27" s="28">
        <v>0</v>
      </c>
      <c r="F27" s="28">
        <v>28541.280906093452</v>
      </c>
    </row>
    <row r="28" spans="1:6" ht="16.5" thickBot="1" x14ac:dyDescent="0.3">
      <c r="A28" s="27" t="s">
        <v>31</v>
      </c>
      <c r="B28" s="29">
        <v>61714.770828935027</v>
      </c>
      <c r="C28" s="29">
        <v>107700.35347016499</v>
      </c>
      <c r="D28" s="14">
        <v>-45985.582641229965</v>
      </c>
      <c r="E28" s="14">
        <v>-45985.582641229965</v>
      </c>
      <c r="F28" s="14">
        <v>-54375.212482963427</v>
      </c>
    </row>
    <row r="29" spans="1:6" ht="16.5" thickBot="1" x14ac:dyDescent="0.3">
      <c r="A29" s="30" t="s">
        <v>32</v>
      </c>
      <c r="B29" s="29">
        <v>676875.58609271992</v>
      </c>
      <c r="C29" s="29">
        <v>670882.9335792599</v>
      </c>
      <c r="D29" s="14">
        <v>5992.6525134600233</v>
      </c>
      <c r="E29" s="14">
        <v>5992.6525134600233</v>
      </c>
      <c r="F29" s="14">
        <v>277551.7922800199</v>
      </c>
    </row>
    <row r="30" spans="1:6" ht="40.5" customHeight="1" x14ac:dyDescent="0.25">
      <c r="A30" s="31" t="s">
        <v>33</v>
      </c>
      <c r="B30" s="32"/>
      <c r="C30" s="33"/>
      <c r="D30" s="33"/>
      <c r="E30" s="33"/>
      <c r="F30" s="33"/>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BF7A4-CE27-4A89-B48F-092AFB773EDC}">
  <dimension ref="A1:F34"/>
  <sheetViews>
    <sheetView zoomScale="90" zoomScaleNormal="90" workbookViewId="0">
      <selection activeCell="E8" sqref="E8"/>
    </sheetView>
  </sheetViews>
  <sheetFormatPr defaultColWidth="0" defaultRowHeight="15" customHeight="1" zeroHeight="1" x14ac:dyDescent="0.25"/>
  <cols>
    <col min="1" max="1" width="103.140625" style="35" bestFit="1" customWidth="1"/>
    <col min="2" max="16384" width="9.140625" style="35" hidden="1"/>
  </cols>
  <sheetData>
    <row r="1" spans="1:6" x14ac:dyDescent="0.25">
      <c r="A1" s="34" t="s">
        <v>34</v>
      </c>
    </row>
    <row r="2" spans="1:6" ht="15.75" x14ac:dyDescent="0.25">
      <c r="A2" s="15" t="s">
        <v>35</v>
      </c>
    </row>
    <row r="3" spans="1:6" ht="39.75" customHeight="1" x14ac:dyDescent="0.25">
      <c r="A3" s="36" t="str">
        <f>CBP_LP!A3</f>
        <v>Asar 1 2083(June 15, 2026)</v>
      </c>
    </row>
    <row r="4" spans="1:6" ht="15.75" x14ac:dyDescent="0.25">
      <c r="A4" s="15" t="s">
        <v>36</v>
      </c>
    </row>
    <row r="5" spans="1:6" ht="49.5" customHeight="1" thickBot="1" x14ac:dyDescent="0.3">
      <c r="A5" s="37" t="s">
        <v>37</v>
      </c>
      <c r="B5" s="38" t="s">
        <v>5</v>
      </c>
      <c r="C5" s="38" t="s">
        <v>38</v>
      </c>
    </row>
    <row r="6" spans="1:6" ht="16.5" thickBot="1" x14ac:dyDescent="0.3">
      <c r="A6" s="15" t="s">
        <v>39</v>
      </c>
      <c r="B6" s="10">
        <v>46187</v>
      </c>
      <c r="C6" s="10">
        <v>46145</v>
      </c>
    </row>
    <row r="7" spans="1:6" ht="63.75" thickBot="1" x14ac:dyDescent="0.3">
      <c r="A7" s="37" t="s">
        <v>40</v>
      </c>
      <c r="B7" s="13">
        <v>2165000.5886311</v>
      </c>
      <c r="C7" s="13">
        <v>2145092.8971617604</v>
      </c>
      <c r="D7" s="39">
        <f t="shared" ref="D7:D12" si="0">B7-C7</f>
        <v>19907.691469339654</v>
      </c>
      <c r="E7" s="39">
        <f>B7-[1]Sheet1!A2</f>
        <v>0</v>
      </c>
      <c r="F7" s="39">
        <f>B7-[1]Sheet1!B2</f>
        <v>367898.49658810999</v>
      </c>
    </row>
    <row r="8" spans="1:6" ht="15.75" x14ac:dyDescent="0.25">
      <c r="A8" s="15" t="s">
        <v>41</v>
      </c>
      <c r="B8" s="40">
        <v>3548017.3710461501</v>
      </c>
      <c r="C8" s="40">
        <v>3460050.9598065903</v>
      </c>
      <c r="D8" s="39">
        <f>B8-C8</f>
        <v>87966.411239559762</v>
      </c>
      <c r="E8" s="39">
        <f>B8-[1]Sheet1!A3</f>
        <v>0</v>
      </c>
      <c r="F8" s="39">
        <f>B8-[1]Sheet1!A2</f>
        <v>1383016.7824150501</v>
      </c>
    </row>
    <row r="9" spans="1:6" ht="15.75" x14ac:dyDescent="0.25">
      <c r="A9" s="37" t="s">
        <v>42</v>
      </c>
      <c r="B9" s="41">
        <v>45417.843879109998</v>
      </c>
      <c r="C9" s="41">
        <v>45411.264035040003</v>
      </c>
      <c r="D9" s="39">
        <f>B9-C9</f>
        <v>6.5798440699945786</v>
      </c>
      <c r="E9" s="35">
        <f>B9-[1]Sheet1!A4</f>
        <v>0</v>
      </c>
      <c r="F9" s="35">
        <f>B9-[1]Sheet1!B4</f>
        <v>4313.1837985599923</v>
      </c>
    </row>
    <row r="10" spans="1:6" ht="15.75" x14ac:dyDescent="0.25">
      <c r="A10" s="15" t="s">
        <v>43</v>
      </c>
      <c r="B10" s="40">
        <v>-374666.78241504997</v>
      </c>
      <c r="C10" s="40">
        <v>-360958.06264482997</v>
      </c>
      <c r="D10" s="35">
        <f t="shared" si="0"/>
        <v>-13708.719770219992</v>
      </c>
      <c r="E10" s="35">
        <f>B10-[1]Sheet1!A5</f>
        <v>0</v>
      </c>
      <c r="F10" s="35">
        <f>B10-[1]Sheet1!B5</f>
        <v>-298922.06855079997</v>
      </c>
    </row>
    <row r="11" spans="1:6" ht="31.5" x14ac:dyDescent="0.25">
      <c r="A11" s="37" t="s">
        <v>44</v>
      </c>
      <c r="B11" s="41">
        <v>386374.87322266999</v>
      </c>
      <c r="C11" s="41">
        <v>374916.00405244995</v>
      </c>
      <c r="D11" s="35">
        <f t="shared" si="0"/>
        <v>11458.869170220045</v>
      </c>
      <c r="E11" s="35">
        <f>B11-[1]Sheet1!A6</f>
        <v>0</v>
      </c>
      <c r="F11" s="35">
        <f>B11-[1]Sheet1!B6</f>
        <v>295902.37404817995</v>
      </c>
    </row>
    <row r="12" spans="1:6" ht="15.75" x14ac:dyDescent="0.25">
      <c r="A12" s="15" t="s">
        <v>45</v>
      </c>
      <c r="B12" s="16">
        <v>-1008350</v>
      </c>
      <c r="C12" s="16">
        <v>-954000</v>
      </c>
      <c r="D12" s="35">
        <f t="shared" si="0"/>
        <v>-54350</v>
      </c>
      <c r="E12" s="35">
        <f>B12-[1]Sheet1!A7</f>
        <v>0</v>
      </c>
      <c r="F12" s="35">
        <f>B12-[1]Sheet1!B7</f>
        <v>-354300</v>
      </c>
    </row>
    <row r="13" spans="1:6" ht="15.75" x14ac:dyDescent="0.25">
      <c r="A13" s="23" t="s">
        <v>16</v>
      </c>
      <c r="B13" s="41">
        <v>0</v>
      </c>
      <c r="C13" s="41">
        <v>0</v>
      </c>
      <c r="D13" s="35">
        <v>0</v>
      </c>
      <c r="E13" s="35">
        <v>0</v>
      </c>
      <c r="F13" s="35">
        <v>0</v>
      </c>
    </row>
    <row r="14" spans="1:6" ht="15.75" x14ac:dyDescent="0.25">
      <c r="A14" s="23" t="s">
        <v>17</v>
      </c>
      <c r="B14" s="41">
        <v>0</v>
      </c>
      <c r="C14" s="41">
        <v>0</v>
      </c>
      <c r="D14" s="35">
        <v>0</v>
      </c>
      <c r="E14" s="35">
        <v>0</v>
      </c>
      <c r="F14" s="35">
        <v>0</v>
      </c>
    </row>
    <row r="15" spans="1:6" ht="15.75" x14ac:dyDescent="0.25">
      <c r="A15" s="23" t="s">
        <v>18</v>
      </c>
      <c r="B15" s="41">
        <v>0</v>
      </c>
      <c r="C15" s="41">
        <v>0</v>
      </c>
      <c r="D15" s="35">
        <v>0</v>
      </c>
      <c r="E15" s="35">
        <v>0</v>
      </c>
      <c r="F15" s="35">
        <v>0</v>
      </c>
    </row>
    <row r="16" spans="1:6" ht="15.75" x14ac:dyDescent="0.25">
      <c r="A16" s="23" t="s">
        <v>19</v>
      </c>
      <c r="B16" s="41">
        <v>0</v>
      </c>
      <c r="C16" s="41">
        <v>0</v>
      </c>
      <c r="D16" s="35">
        <v>0</v>
      </c>
      <c r="E16" s="35">
        <v>0</v>
      </c>
      <c r="F16" s="35">
        <v>0</v>
      </c>
    </row>
    <row r="17" spans="1:6" ht="15.75" x14ac:dyDescent="0.25">
      <c r="A17" s="23" t="s">
        <v>20</v>
      </c>
      <c r="B17" s="41">
        <v>-808350</v>
      </c>
      <c r="C17" s="41">
        <v>-754000</v>
      </c>
      <c r="D17" s="35">
        <f>B17-C17</f>
        <v>-54350</v>
      </c>
      <c r="E17" s="35">
        <f>B17-[1]Sheet1!A12</f>
        <v>0</v>
      </c>
      <c r="F17" s="35">
        <f>B17-[1]Sheet1!B12</f>
        <v>-430900</v>
      </c>
    </row>
    <row r="18" spans="1:6" ht="15.75" x14ac:dyDescent="0.25">
      <c r="A18" s="23" t="s">
        <v>21</v>
      </c>
      <c r="B18" s="41">
        <v>0</v>
      </c>
      <c r="C18" s="41">
        <v>0</v>
      </c>
      <c r="D18" s="35">
        <f>B18-C18</f>
        <v>0</v>
      </c>
      <c r="E18" s="35">
        <f>B18-[1]Sheet1!A13</f>
        <v>0</v>
      </c>
      <c r="F18" s="35">
        <f>B18-[1]Sheet1!B13</f>
        <v>276600</v>
      </c>
    </row>
    <row r="19" spans="1:6" ht="15.75" x14ac:dyDescent="0.25">
      <c r="A19" s="23" t="s">
        <v>22</v>
      </c>
      <c r="B19" s="41">
        <v>0</v>
      </c>
      <c r="C19" s="41">
        <v>0</v>
      </c>
      <c r="D19" s="35">
        <v>0</v>
      </c>
      <c r="E19" s="35">
        <v>0</v>
      </c>
      <c r="F19" s="35">
        <v>0</v>
      </c>
    </row>
    <row r="20" spans="1:6" ht="16.5" thickBot="1" x14ac:dyDescent="0.3">
      <c r="A20" s="23" t="s">
        <v>23</v>
      </c>
      <c r="B20" s="41">
        <v>-200000</v>
      </c>
      <c r="C20" s="41">
        <v>-200000</v>
      </c>
    </row>
    <row r="21" spans="1:6" ht="16.5" thickBot="1" x14ac:dyDescent="0.3">
      <c r="A21" s="15" t="s">
        <v>31</v>
      </c>
      <c r="B21" s="42">
        <v>2165000.5886313398</v>
      </c>
      <c r="C21" s="42">
        <v>2145092.8971620305</v>
      </c>
      <c r="D21" s="39">
        <f t="shared" ref="D21:D29" si="1">B21-C21</f>
        <v>19907.691469309386</v>
      </c>
      <c r="E21" s="35">
        <f>B21-[1]Sheet1!A16</f>
        <v>0</v>
      </c>
      <c r="F21" s="35">
        <f>B21-[1]Sheet1!B16</f>
        <v>367898.49658771977</v>
      </c>
    </row>
    <row r="22" spans="1:6" ht="31.5" x14ac:dyDescent="0.25">
      <c r="A22" s="37" t="s">
        <v>46</v>
      </c>
      <c r="B22" s="40">
        <v>386351.46710578998</v>
      </c>
      <c r="C22" s="40">
        <v>372549.79843160999</v>
      </c>
      <c r="D22" s="35">
        <f t="shared" si="1"/>
        <v>13801.668674179993</v>
      </c>
      <c r="E22" s="35">
        <f>B22-[1]Sheet1!A17</f>
        <v>0</v>
      </c>
      <c r="F22" s="35">
        <f>B22-[1]Sheet1!B17</f>
        <v>20151.65106435999</v>
      </c>
    </row>
    <row r="23" spans="1:6" ht="15.75" x14ac:dyDescent="0.25">
      <c r="A23" s="15" t="s">
        <v>32</v>
      </c>
      <c r="B23" s="40">
        <v>784444.42706099991</v>
      </c>
      <c r="C23" s="40">
        <v>784505.85520700004</v>
      </c>
      <c r="D23" s="35">
        <f t="shared" si="1"/>
        <v>-61.428146000136621</v>
      </c>
      <c r="E23" s="35">
        <f>B23-[1]Sheet1!A18</f>
        <v>0</v>
      </c>
      <c r="F23" s="35">
        <f>B23-[1]Sheet1!B18</f>
        <v>34332.004906499875</v>
      </c>
    </row>
    <row r="24" spans="1:6" ht="31.5" x14ac:dyDescent="0.25">
      <c r="A24" s="37" t="s">
        <v>47</v>
      </c>
      <c r="B24" s="40">
        <v>19804.31179145</v>
      </c>
      <c r="C24" s="40">
        <v>24829.255656099998</v>
      </c>
      <c r="D24" s="35">
        <f t="shared" si="1"/>
        <v>-5024.9438646499984</v>
      </c>
      <c r="E24" s="35">
        <f>B24-[1]Sheet1!A19</f>
        <v>0</v>
      </c>
      <c r="F24" s="35">
        <f>B24-[1]Sheet1!B19</f>
        <v>-5919.7157519499997</v>
      </c>
    </row>
    <row r="25" spans="1:6" ht="45" x14ac:dyDescent="0.25">
      <c r="A25" s="43" t="s">
        <v>48</v>
      </c>
      <c r="B25" s="40">
        <v>974400.38267309987</v>
      </c>
      <c r="C25" s="40">
        <v>963207.98786732007</v>
      </c>
      <c r="D25" s="35">
        <f t="shared" si="1"/>
        <v>11192.394805779797</v>
      </c>
      <c r="E25" s="35">
        <f>B25-[1]Sheet1!A20</f>
        <v>0</v>
      </c>
      <c r="F25" s="35">
        <f>B25-[1]Sheet1!B20</f>
        <v>319334.55636881001</v>
      </c>
    </row>
    <row r="26" spans="1:6" ht="16.5" hidden="1" thickBot="1" x14ac:dyDescent="0.3">
      <c r="B26" s="42">
        <v>1190600.20595824</v>
      </c>
      <c r="C26" s="42">
        <v>1181884.9092947103</v>
      </c>
      <c r="D26" s="35">
        <f t="shared" si="1"/>
        <v>8715.2966635297053</v>
      </c>
      <c r="E26" s="35">
        <f>B26-[1]Sheet1!A21</f>
        <v>0</v>
      </c>
      <c r="F26" s="35">
        <f>B26-[1]Sheet1!B21</f>
        <v>48563.940218909876</v>
      </c>
    </row>
    <row r="27" spans="1:6" ht="16.5" hidden="1" thickBot="1" x14ac:dyDescent="0.3">
      <c r="B27" s="44">
        <v>278651.11363562499</v>
      </c>
      <c r="C27" s="44">
        <v>273637.27</v>
      </c>
      <c r="D27" s="35">
        <f t="shared" si="1"/>
        <v>5013.8436356249731</v>
      </c>
      <c r="E27" s="35">
        <f>B27-[1]Sheet1!A22</f>
        <v>0</v>
      </c>
      <c r="F27" s="35">
        <f>B27-[1]Sheet1!B22</f>
        <v>28541.280906093452</v>
      </c>
    </row>
    <row r="28" spans="1:6" ht="16.5" hidden="1" thickBot="1" x14ac:dyDescent="0.3">
      <c r="B28" s="44">
        <v>107700.35347016499</v>
      </c>
      <c r="C28" s="44">
        <v>98912.528431609971</v>
      </c>
      <c r="D28" s="39">
        <f t="shared" si="1"/>
        <v>8787.82503855502</v>
      </c>
      <c r="E28" s="35">
        <f>B28-[1]Sheet1!A23</f>
        <v>0</v>
      </c>
      <c r="F28" s="39">
        <f>B28-[1]Sheet1!B23</f>
        <v>-8389.6298417334619</v>
      </c>
    </row>
    <row r="29" spans="1:6" ht="16.5" hidden="1" thickBot="1" x14ac:dyDescent="0.3">
      <c r="B29" s="44">
        <v>670882.9335792599</v>
      </c>
      <c r="C29" s="44">
        <v>692285.73819938977</v>
      </c>
      <c r="D29" s="39">
        <f t="shared" si="1"/>
        <v>-21402.804620129871</v>
      </c>
      <c r="E29" s="39">
        <f>B29-[1]Sheet1!A24</f>
        <v>0</v>
      </c>
      <c r="F29" s="35">
        <f>B29-[1]Sheet1!B24</f>
        <v>271559.13976655988</v>
      </c>
    </row>
    <row r="30" spans="1:6" hidden="1" x14ac:dyDescent="0.25">
      <c r="A30" s="35"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2026-06-16T09:07:30Z</dcterms:created>
  <dcterms:modified xsi:type="dcterms:W3CDTF">2026-06-16T09:08:04Z</dcterms:modified>
</cp:coreProperties>
</file>