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12. Balance Sheet Asar\"/>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F29" i="1"/>
  <c r="E29" i="1"/>
  <c r="D29" i="1"/>
  <c r="F28" i="1"/>
  <c r="E28" i="1"/>
  <c r="D28" i="1"/>
  <c r="F27" i="1"/>
  <c r="E27" i="1"/>
  <c r="D27" i="1"/>
  <c r="F26" i="1"/>
  <c r="E26" i="1"/>
  <c r="D26" i="1"/>
  <c r="F25" i="1"/>
  <c r="E25" i="1"/>
  <c r="D25" i="1"/>
  <c r="F24" i="1"/>
  <c r="E24" i="1"/>
  <c r="D24" i="1"/>
  <c r="F23" i="1"/>
  <c r="E23" i="1"/>
  <c r="D23" i="1"/>
  <c r="F22" i="1"/>
  <c r="E22" i="1"/>
  <c r="D22" i="1"/>
  <c r="F21" i="1"/>
  <c r="E21" i="1"/>
  <c r="D21" i="1"/>
  <c r="F20" i="1"/>
  <c r="E20" i="1"/>
  <c r="D20" i="1"/>
  <c r="F19" i="1"/>
  <c r="E19" i="1"/>
  <c r="D19" i="1"/>
  <c r="F18" i="1"/>
  <c r="E18" i="1"/>
  <c r="D18" i="1"/>
  <c r="F17" i="1"/>
  <c r="E17" i="1"/>
  <c r="D17" i="1"/>
  <c r="F16" i="1"/>
  <c r="E16" i="1"/>
  <c r="D16" i="1"/>
  <c r="F15" i="1"/>
  <c r="E15" i="1"/>
  <c r="D15" i="1"/>
  <c r="F14" i="1"/>
  <c r="E14" i="1"/>
  <c r="D14" i="1"/>
  <c r="F13" i="1"/>
  <c r="E13" i="1"/>
  <c r="D13" i="1"/>
  <c r="F12" i="1"/>
  <c r="E12" i="1"/>
  <c r="D12" i="1"/>
  <c r="F11" i="1"/>
  <c r="E11" i="1"/>
  <c r="D11" i="1"/>
  <c r="F10" i="1"/>
  <c r="E10" i="1"/>
  <c r="D10" i="1"/>
  <c r="F9" i="1"/>
  <c r="E9" i="1"/>
  <c r="D9" i="1"/>
  <c r="F8" i="1"/>
  <c r="E8" i="1"/>
  <c r="D8" i="1"/>
  <c r="F7" i="1"/>
  <c r="E7" i="1"/>
  <c r="D7" i="1"/>
  <c r="A3" i="1"/>
  <c r="A3" i="2" s="1"/>
</calcChain>
</file>

<file path=xl/sharedStrings.xml><?xml version="1.0" encoding="utf-8"?>
<sst xmlns="http://schemas.openxmlformats.org/spreadsheetml/2006/main" count="61" uniqueCount="48">
  <si>
    <t>NEPAL RASTRA BANK</t>
  </si>
  <si>
    <t>Central Bank Survey and Liquidity Position</t>
  </si>
  <si>
    <t>(In Rs. Million)</t>
  </si>
  <si>
    <t>Date (BS/AD)</t>
  </si>
  <si>
    <t>Asar 25 2083</t>
  </si>
  <si>
    <t>Asar 24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</si>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</sst>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Division/0.Daily%20Working/Daily%20Balance%20Sheet/Working%20File%20NRB%20Summarized%20Balance%20Sheet%20-%20Cop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Read Me"/>
      <sheetName val="Sheet1"/>
    </sheetNames>
    <sheetDataSet>
      <sheetData sheetId="0"/>
      <sheetData sheetId="1"/>
      <sheetData sheetId="2">
        <row r="2">
          <cell r="A2">
            <v>2165000.5886311</v>
          </cell>
          <cell r="B2">
            <v>1797102.09204299</v>
          </cell>
        </row>
        <row r="3">
          <cell r="A3">
            <v>3548017.3710461501</v>
          </cell>
          <cell r="B3">
            <v>2526896.8059072401</v>
          </cell>
        </row>
        <row r="4">
          <cell r="A4">
            <v>45417.843879109998</v>
          </cell>
          <cell r="B4">
            <v>41104.660080549998</v>
          </cell>
        </row>
        <row r="5">
          <cell r="A5">
            <v>-374666.78241504997</v>
          </cell>
          <cell r="B5">
            <v>-75744.713864250007</v>
          </cell>
        </row>
        <row r="6">
          <cell r="A6">
            <v>386374.87322266999</v>
          </cell>
          <cell r="B6">
            <v>90472.499174490003</v>
          </cell>
        </row>
        <row r="7">
          <cell r="A7">
            <v>-1008350</v>
          </cell>
          <cell r="B7">
            <v>-654050</v>
          </cell>
        </row>
        <row r="8">
          <cell r="A8">
            <v>0</v>
          </cell>
          <cell r="B8">
            <v>0</v>
          </cell>
        </row>
        <row r="9">
          <cell r="A9">
            <v>0</v>
          </cell>
          <cell r="B9">
            <v>0</v>
          </cell>
        </row>
        <row r="10">
          <cell r="A10">
            <v>0</v>
          </cell>
          <cell r="B10">
            <v>0</v>
          </cell>
        </row>
        <row r="11">
          <cell r="A11">
            <v>0</v>
          </cell>
          <cell r="B11">
            <v>0</v>
          </cell>
        </row>
        <row r="12">
          <cell r="A12">
            <v>-808350</v>
          </cell>
          <cell r="B12">
            <v>-377450</v>
          </cell>
        </row>
        <row r="13">
          <cell r="A13">
            <v>0</v>
          </cell>
          <cell r="B13">
            <v>-276600</v>
          </cell>
        </row>
        <row r="14">
          <cell r="A14">
            <v>0</v>
          </cell>
          <cell r="B14">
            <v>0</v>
          </cell>
        </row>
        <row r="15">
          <cell r="A15">
            <v>-200000</v>
          </cell>
        </row>
        <row r="16">
          <cell r="A16">
            <v>2165000.5886313398</v>
          </cell>
          <cell r="B16">
            <v>1797102.0920436201</v>
          </cell>
        </row>
        <row r="17">
          <cell r="A17">
            <v>386351.46710578998</v>
          </cell>
          <cell r="B17">
            <v>366199.81604142999</v>
          </cell>
        </row>
        <row r="18">
          <cell r="A18">
            <v>784444.42706099991</v>
          </cell>
          <cell r="B18">
            <v>750112.42215450003</v>
          </cell>
        </row>
        <row r="19">
          <cell r="A19">
            <v>19804.31179145</v>
          </cell>
          <cell r="B19">
            <v>25724.0275434</v>
          </cell>
        </row>
        <row r="20">
          <cell r="A20">
            <v>974400.38267309987</v>
          </cell>
          <cell r="B20">
            <v>655065.82630428998</v>
          </cell>
        </row>
        <row r="21">
          <cell r="A21">
            <v>1190600.20595824</v>
          </cell>
          <cell r="B21">
            <v>1142036.2657393301</v>
          </cell>
        </row>
        <row r="22">
          <cell r="A22">
            <v>279699.22516670969</v>
          </cell>
          <cell r="B22">
            <v>250109.83272953201</v>
          </cell>
        </row>
        <row r="23">
          <cell r="A23">
            <v>106652.2419390803</v>
          </cell>
          <cell r="B23">
            <v>116089.983311898</v>
          </cell>
        </row>
        <row r="24">
          <cell r="A24">
            <v>670882.9335792599</v>
          </cell>
          <cell r="B24">
            <v>399323.79381270002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activeCell="B5" sqref="B5:B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tr">
        <f>B5&amp; "("&amp; TEXT(B6,"mmmm dd, yyyy")&amp;")"</f>
        <v>Asar 25 2083(July 09, 2026)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46212</v>
      </c>
      <c r="C6" s="10">
        <v>46211</v>
      </c>
      <c r="D6" s="11" t="s">
        <v>7</v>
      </c>
      <c r="E6" s="11" t="s">
        <v>8</v>
      </c>
      <c r="F6" s="11" t="s">
        <v>9</v>
      </c>
    </row>
    <row r="7" spans="1:6" ht="16.5" thickBot="1" x14ac:dyDescent="0.3">
      <c r="A7" s="12" t="s">
        <v>10</v>
      </c>
      <c r="B7" s="13">
        <v>2169490.1046717102</v>
      </c>
      <c r="C7" s="13">
        <v>2130695.6857227297</v>
      </c>
      <c r="D7" s="14">
        <f t="shared" ref="D7:D29" si="0">B7-C7</f>
        <v>38794.418948980514</v>
      </c>
      <c r="E7" s="14">
        <f>B7-[1]Sheet1!A2</f>
        <v>4489.5160406101495</v>
      </c>
      <c r="F7" s="14">
        <f>B7-[1]Sheet1!B2</f>
        <v>372388.01262872014</v>
      </c>
    </row>
    <row r="8" spans="1:6" ht="15.75" x14ac:dyDescent="0.25">
      <c r="A8" s="15" t="s">
        <v>11</v>
      </c>
      <c r="B8" s="16">
        <v>3611445.1998712202</v>
      </c>
      <c r="C8" s="16">
        <v>3587737.2961228597</v>
      </c>
      <c r="D8" s="17">
        <f>B8-C8</f>
        <v>23707.903748360462</v>
      </c>
      <c r="E8" s="17">
        <f>B8-[1]Sheet1!A3</f>
        <v>63427.828825070057</v>
      </c>
      <c r="F8" s="17">
        <f>B8-[1]Sheet1!B3</f>
        <v>1084548.39396398</v>
      </c>
    </row>
    <row r="9" spans="1:6" ht="15.75" x14ac:dyDescent="0.25">
      <c r="A9" s="18" t="s">
        <v>12</v>
      </c>
      <c r="B9" s="19">
        <v>45381.361652589992</v>
      </c>
      <c r="C9" s="19">
        <v>45068.93354803</v>
      </c>
      <c r="D9" s="20">
        <f>B9-C9</f>
        <v>312.42810455999279</v>
      </c>
      <c r="E9" s="17">
        <f>B9-[1]Sheet1!A4</f>
        <v>-36.482226520005497</v>
      </c>
      <c r="F9" s="17">
        <f>B9-[1]Sheet1!B4</f>
        <v>4276.7015720399941</v>
      </c>
    </row>
    <row r="10" spans="1:6" ht="15.75" x14ac:dyDescent="0.25">
      <c r="A10" s="15" t="s">
        <v>13</v>
      </c>
      <c r="B10" s="16">
        <v>-216005.09519950999</v>
      </c>
      <c r="C10" s="16">
        <v>-233291.61040012998</v>
      </c>
      <c r="D10" s="17">
        <f t="shared" si="0"/>
        <v>17286.515200619993</v>
      </c>
      <c r="E10" s="17">
        <f>B10-[1]Sheet1!A5</f>
        <v>158661.68721553998</v>
      </c>
      <c r="F10" s="17">
        <f>B10-[1]Sheet1!B5</f>
        <v>-140260.38133526</v>
      </c>
    </row>
    <row r="11" spans="1:6" ht="15.75" x14ac:dyDescent="0.25">
      <c r="A11" s="18" t="s">
        <v>14</v>
      </c>
      <c r="B11" s="19">
        <v>227486.28621798998</v>
      </c>
      <c r="C11" s="19">
        <v>245686.77341984998</v>
      </c>
      <c r="D11" s="21">
        <f t="shared" si="0"/>
        <v>-18200.48720186</v>
      </c>
      <c r="E11" s="17">
        <f>B11-[1]Sheet1!A6</f>
        <v>-158888.58700468001</v>
      </c>
      <c r="F11" s="17">
        <f>B11-[1]Sheet1!B6</f>
        <v>137013.78704349999</v>
      </c>
    </row>
    <row r="12" spans="1:6" ht="15.75" x14ac:dyDescent="0.25">
      <c r="A12" s="22" t="s">
        <v>15</v>
      </c>
      <c r="B12" s="16">
        <v>-1225950</v>
      </c>
      <c r="C12" s="16">
        <v>-1223750</v>
      </c>
      <c r="D12" s="17">
        <f t="shared" si="0"/>
        <v>-2200</v>
      </c>
      <c r="E12" s="17">
        <f>B12-[1]Sheet1!A7</f>
        <v>-217600</v>
      </c>
      <c r="F12" s="17">
        <f>B12-[1]Sheet1!B7</f>
        <v>-571900</v>
      </c>
    </row>
    <row r="13" spans="1:6" ht="15.75" x14ac:dyDescent="0.25">
      <c r="A13" s="23" t="s">
        <v>16</v>
      </c>
      <c r="B13" s="19">
        <v>0</v>
      </c>
      <c r="C13" s="19">
        <v>0</v>
      </c>
      <c r="D13" s="21">
        <f t="shared" si="0"/>
        <v>0</v>
      </c>
      <c r="E13" s="17">
        <f>B13-[1]Sheet1!A8</f>
        <v>0</v>
      </c>
      <c r="F13" s="17">
        <f>B13-[1]Sheet1!B8</f>
        <v>0</v>
      </c>
    </row>
    <row r="14" spans="1:6" ht="15.75" x14ac:dyDescent="0.25">
      <c r="A14" s="23" t="s">
        <v>17</v>
      </c>
      <c r="B14" s="19">
        <v>0</v>
      </c>
      <c r="C14" s="19">
        <v>0</v>
      </c>
      <c r="D14" s="21">
        <f t="shared" si="0"/>
        <v>0</v>
      </c>
      <c r="E14" s="17">
        <f>B14-[1]Sheet1!A9</f>
        <v>0</v>
      </c>
      <c r="F14" s="17">
        <f>B14-[1]Sheet1!B9</f>
        <v>0</v>
      </c>
    </row>
    <row r="15" spans="1:6" ht="15.75" x14ac:dyDescent="0.25">
      <c r="A15" s="23" t="s">
        <v>18</v>
      </c>
      <c r="B15" s="19">
        <v>0</v>
      </c>
      <c r="C15" s="19">
        <v>0</v>
      </c>
      <c r="D15" s="21">
        <f t="shared" si="0"/>
        <v>0</v>
      </c>
      <c r="E15" s="17">
        <f>B15-[1]Sheet1!A10</f>
        <v>0</v>
      </c>
      <c r="F15" s="17">
        <f>B15-[1]Sheet1!B10</f>
        <v>0</v>
      </c>
    </row>
    <row r="16" spans="1:6" ht="15.75" x14ac:dyDescent="0.25">
      <c r="A16" s="23" t="s">
        <v>19</v>
      </c>
      <c r="B16" s="19">
        <v>0</v>
      </c>
      <c r="C16" s="19">
        <v>0</v>
      </c>
      <c r="D16" s="21">
        <f t="shared" si="0"/>
        <v>0</v>
      </c>
      <c r="E16" s="17">
        <f>B16-[1]Sheet1!A11</f>
        <v>0</v>
      </c>
      <c r="F16" s="17">
        <f>B16-[1]Sheet1!B11</f>
        <v>0</v>
      </c>
    </row>
    <row r="17" spans="1:6" ht="15.75" x14ac:dyDescent="0.25">
      <c r="A17" s="23" t="s">
        <v>20</v>
      </c>
      <c r="B17" s="19">
        <v>-669350</v>
      </c>
      <c r="C17" s="19">
        <v>-669350</v>
      </c>
      <c r="D17" s="21">
        <f t="shared" si="0"/>
        <v>0</v>
      </c>
      <c r="E17" s="17">
        <f>B17-[1]Sheet1!A12</f>
        <v>139000</v>
      </c>
      <c r="F17" s="17">
        <f>B17-[1]Sheet1!B12</f>
        <v>-291900</v>
      </c>
    </row>
    <row r="18" spans="1:6" ht="15.75" x14ac:dyDescent="0.25">
      <c r="A18" s="23" t="s">
        <v>21</v>
      </c>
      <c r="B18" s="19">
        <v>-186600</v>
      </c>
      <c r="C18" s="19">
        <v>-184400</v>
      </c>
      <c r="D18" s="21">
        <f t="shared" si="0"/>
        <v>-2200</v>
      </c>
      <c r="E18" s="17">
        <f>B18-[1]Sheet1!A13</f>
        <v>-186600</v>
      </c>
      <c r="F18" s="17">
        <f>B18-[1]Sheet1!B13</f>
        <v>90000</v>
      </c>
    </row>
    <row r="19" spans="1:6" ht="15.75" x14ac:dyDescent="0.25">
      <c r="A19" s="23" t="s">
        <v>22</v>
      </c>
      <c r="B19" s="19">
        <v>0</v>
      </c>
      <c r="C19" s="19">
        <v>0</v>
      </c>
      <c r="D19" s="20">
        <f t="shared" si="0"/>
        <v>0</v>
      </c>
      <c r="E19" s="17">
        <f>B19-[1]Sheet1!A14</f>
        <v>0</v>
      </c>
      <c r="F19" s="17">
        <f>B19-[1]Sheet1!B14</f>
        <v>0</v>
      </c>
    </row>
    <row r="20" spans="1:6" ht="16.5" thickBot="1" x14ac:dyDescent="0.3">
      <c r="A20" s="23" t="s">
        <v>23</v>
      </c>
      <c r="B20" s="19">
        <v>-370000</v>
      </c>
      <c r="C20" s="19">
        <v>-370000</v>
      </c>
      <c r="D20" s="20">
        <f t="shared" si="0"/>
        <v>0</v>
      </c>
      <c r="E20" s="17">
        <f>B20-[1]Sheet1!A15</f>
        <v>-170000</v>
      </c>
      <c r="F20" s="17">
        <f>B20-[1]Sheet1!B15</f>
        <v>-370000</v>
      </c>
    </row>
    <row r="21" spans="1:6" ht="16.5" thickBot="1" x14ac:dyDescent="0.3">
      <c r="A21" s="12" t="s">
        <v>24</v>
      </c>
      <c r="B21" s="13">
        <v>2169490.1046720296</v>
      </c>
      <c r="C21" s="13">
        <v>2130695.6857230999</v>
      </c>
      <c r="D21" s="14">
        <f t="shared" si="0"/>
        <v>38794.418948929757</v>
      </c>
      <c r="E21" s="14">
        <f>B21-[1]Sheet1!A16</f>
        <v>4489.5160406897776</v>
      </c>
      <c r="F21" s="14">
        <f>B21-[1]Sheet1!B16</f>
        <v>372388.01262840955</v>
      </c>
    </row>
    <row r="22" spans="1:6" ht="15.75" x14ac:dyDescent="0.25">
      <c r="A22" s="22" t="s">
        <v>25</v>
      </c>
      <c r="B22" s="16">
        <v>376753.46250229998</v>
      </c>
      <c r="C22" s="16">
        <v>358400.22641654999</v>
      </c>
      <c r="D22" s="24">
        <f t="shared" si="0"/>
        <v>18353.236085749988</v>
      </c>
      <c r="E22" s="17">
        <f>B22-[1]Sheet1!A17</f>
        <v>-9598.0046034900006</v>
      </c>
      <c r="F22" s="17">
        <f>B22-[1]Sheet1!B17</f>
        <v>10553.64646086999</v>
      </c>
    </row>
    <row r="23" spans="1:6" ht="15.75" x14ac:dyDescent="0.25">
      <c r="A23" s="22" t="s">
        <v>26</v>
      </c>
      <c r="B23" s="16">
        <v>792703.51243399992</v>
      </c>
      <c r="C23" s="16">
        <v>790897.00799399999</v>
      </c>
      <c r="D23" s="24">
        <f t="shared" si="0"/>
        <v>1806.5044399999315</v>
      </c>
      <c r="E23" s="17">
        <f>B23-[1]Sheet1!A18</f>
        <v>8259.085373000009</v>
      </c>
      <c r="F23" s="17">
        <f>B23-[1]Sheet1!B18</f>
        <v>42591.090279499884</v>
      </c>
    </row>
    <row r="24" spans="1:6" ht="15.75" x14ac:dyDescent="0.25">
      <c r="A24" s="22" t="s">
        <v>27</v>
      </c>
      <c r="B24" s="16">
        <v>20486.465672339997</v>
      </c>
      <c r="C24" s="16">
        <v>20217.292530769999</v>
      </c>
      <c r="D24" s="24">
        <f t="shared" si="0"/>
        <v>269.17314156999782</v>
      </c>
      <c r="E24" s="17">
        <f>B24-[1]Sheet1!A19</f>
        <v>682.1538808899968</v>
      </c>
      <c r="F24" s="17">
        <f>B24-[1]Sheet1!B19</f>
        <v>-5237.5618710600029</v>
      </c>
    </row>
    <row r="25" spans="1:6" ht="16.5" thickBot="1" x14ac:dyDescent="0.3">
      <c r="A25" s="22" t="s">
        <v>28</v>
      </c>
      <c r="B25" s="16">
        <v>979546.66406338988</v>
      </c>
      <c r="C25" s="16">
        <v>961181.15878177981</v>
      </c>
      <c r="D25" s="25">
        <f t="shared" si="0"/>
        <v>18365.505281610065</v>
      </c>
      <c r="E25" s="17">
        <f>B25-[1]Sheet1!A20</f>
        <v>5146.2813902900089</v>
      </c>
      <c r="F25" s="17">
        <f>B25-[1]Sheet1!B20</f>
        <v>324480.8377590999</v>
      </c>
    </row>
    <row r="26" spans="1:6" ht="16.5" thickBot="1" x14ac:dyDescent="0.3">
      <c r="A26" s="12" t="s">
        <v>29</v>
      </c>
      <c r="B26" s="26">
        <v>1189943.44060864</v>
      </c>
      <c r="C26" s="26">
        <v>1169514.5269413199</v>
      </c>
      <c r="D26" s="14">
        <f t="shared" si="0"/>
        <v>20428.913667320041</v>
      </c>
      <c r="E26" s="14">
        <f>B26-[1]Sheet1!A21</f>
        <v>-656.76534959999844</v>
      </c>
      <c r="F26" s="14">
        <f>B26-[1]Sheet1!B21</f>
        <v>47907.174869309878</v>
      </c>
    </row>
    <row r="27" spans="1:6" ht="16.5" thickBot="1" x14ac:dyDescent="0.3">
      <c r="A27" s="27" t="s">
        <v>30</v>
      </c>
      <c r="B27" s="26">
        <v>280950.24812880199</v>
      </c>
      <c r="C27" s="26">
        <v>280950.24812880199</v>
      </c>
      <c r="D27" s="28">
        <f t="shared" si="0"/>
        <v>0</v>
      </c>
      <c r="E27" s="14">
        <f>B27-[1]Sheet1!A22</f>
        <v>1251.0229620923055</v>
      </c>
      <c r="F27" s="14">
        <f>B27-[1]Sheet1!B22</f>
        <v>30840.415399269987</v>
      </c>
    </row>
    <row r="28" spans="1:6" ht="16.5" thickBot="1" x14ac:dyDescent="0.3">
      <c r="A28" s="27" t="s">
        <v>31</v>
      </c>
      <c r="B28" s="29">
        <v>95803.214373497991</v>
      </c>
      <c r="C28" s="29">
        <v>77449.978287748003</v>
      </c>
      <c r="D28" s="14">
        <f t="shared" si="0"/>
        <v>18353.236085749988</v>
      </c>
      <c r="E28" s="14">
        <f>B28-[1]Sheet1!A23</f>
        <v>-10849.027565582306</v>
      </c>
      <c r="F28" s="14">
        <f>B28-[1]Sheet1!B23</f>
        <v>-20286.768938400011</v>
      </c>
    </row>
    <row r="29" spans="1:6" ht="16.5" thickBot="1" x14ac:dyDescent="0.3">
      <c r="A29" s="30" t="s">
        <v>32</v>
      </c>
      <c r="B29" s="29">
        <v>684638.40199912002</v>
      </c>
      <c r="C29" s="29">
        <v>667821.17706397991</v>
      </c>
      <c r="D29" s="14">
        <f t="shared" si="0"/>
        <v>16817.224935140111</v>
      </c>
      <c r="E29" s="14">
        <f>B29-[1]Sheet1!A24</f>
        <v>13755.468419860117</v>
      </c>
      <c r="F29" s="14">
        <f>B29-[1]Sheet1!B24</f>
        <v>285314.60818642</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25 2083(July 09,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46212</v>
      </c>
      <c r="C6" s="10">
        <v>46211</v>
      </c>
    </row>
    <row r="7" spans="1:6" ht="63.75" thickBot="1" x14ac:dyDescent="0.3">
      <c r="A7" s="37" t="s">
        <v>39</v>
      </c>
      <c r="B7" s="39">
        <v>2169490.1046717102</v>
      </c>
      <c r="C7" s="39">
        <v>2130695.6857227297</v>
      </c>
      <c r="D7" s="40">
        <f t="shared" ref="D7:D12" si="0">B7-C7</f>
        <v>38794.418948980514</v>
      </c>
      <c r="E7" s="40" t="e">
        <f>B7-#REF!</f>
        <v>#REF!</v>
      </c>
      <c r="F7" s="40" t="e">
        <f>B7-#REF!</f>
        <v>#REF!</v>
      </c>
    </row>
    <row r="8" spans="1:6" ht="15.75" x14ac:dyDescent="0.25">
      <c r="A8" s="15" t="s">
        <v>40</v>
      </c>
      <c r="B8" s="41">
        <v>3611445.1998712202</v>
      </c>
      <c r="C8" s="41">
        <v>3587737.2961228597</v>
      </c>
      <c r="D8" s="40">
        <f>B8-C8</f>
        <v>23707.903748360462</v>
      </c>
      <c r="E8" s="40" t="e">
        <f>B8-#REF!</f>
        <v>#REF!</v>
      </c>
      <c r="F8" s="40" t="e">
        <f>B8-#REF!</f>
        <v>#REF!</v>
      </c>
    </row>
    <row r="9" spans="1:6" ht="15.75" x14ac:dyDescent="0.25">
      <c r="A9" s="37" t="s">
        <v>41</v>
      </c>
      <c r="B9" s="42">
        <v>45381.361652589992</v>
      </c>
      <c r="C9" s="42">
        <v>45068.93354803</v>
      </c>
      <c r="D9" s="40">
        <f>B9-C9</f>
        <v>312.42810455999279</v>
      </c>
      <c r="E9" s="35" t="e">
        <f>B9-#REF!</f>
        <v>#REF!</v>
      </c>
      <c r="F9" s="35" t="e">
        <f>B9-#REF!</f>
        <v>#REF!</v>
      </c>
    </row>
    <row r="10" spans="1:6" ht="15.75" x14ac:dyDescent="0.25">
      <c r="A10" s="15" t="s">
        <v>42</v>
      </c>
      <c r="B10" s="41">
        <v>-216005.09519950999</v>
      </c>
      <c r="C10" s="41">
        <v>-233291.61040012998</v>
      </c>
      <c r="D10" s="35">
        <f t="shared" si="0"/>
        <v>17286.515200619993</v>
      </c>
      <c r="E10" s="35" t="e">
        <f>B10-#REF!</f>
        <v>#REF!</v>
      </c>
      <c r="F10" s="35" t="e">
        <f>B10-#REF!</f>
        <v>#REF!</v>
      </c>
    </row>
    <row r="11" spans="1:6" ht="31.5" x14ac:dyDescent="0.25">
      <c r="A11" s="37" t="s">
        <v>43</v>
      </c>
      <c r="B11" s="42">
        <v>227486.28621798998</v>
      </c>
      <c r="C11" s="42">
        <v>245686.77341984998</v>
      </c>
      <c r="D11" s="35">
        <f t="shared" si="0"/>
        <v>-18200.48720186</v>
      </c>
      <c r="E11" s="35" t="e">
        <f>B11-#REF!</f>
        <v>#REF!</v>
      </c>
      <c r="F11" s="35" t="e">
        <f>B11-#REF!</f>
        <v>#REF!</v>
      </c>
    </row>
    <row r="12" spans="1:6" ht="15.75" x14ac:dyDescent="0.25">
      <c r="A12" s="15" t="s">
        <v>44</v>
      </c>
      <c r="B12" s="16">
        <v>-1225950</v>
      </c>
      <c r="C12" s="16">
        <v>-1223750</v>
      </c>
      <c r="D12" s="35">
        <f t="shared" si="0"/>
        <v>-2200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-669350</v>
      </c>
      <c r="C17" s="42">
        <v>-669350</v>
      </c>
      <c r="D17" s="35">
        <f>B17-C17</f>
        <v>0</v>
      </c>
      <c r="E17" s="35" t="e">
        <f>B17-#REF!</f>
        <v>#REF!</v>
      </c>
      <c r="F17" s="35" t="e">
        <f>B17-#REF!</f>
        <v>#REF!</v>
      </c>
    </row>
    <row r="18" spans="1:6" ht="15.75" x14ac:dyDescent="0.25">
      <c r="A18" s="23" t="s">
        <v>21</v>
      </c>
      <c r="B18" s="42">
        <v>-186600</v>
      </c>
      <c r="C18" s="42">
        <v>-184400</v>
      </c>
      <c r="D18" s="35">
        <f>B18-C18</f>
        <v>-2200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-370000</v>
      </c>
      <c r="C20" s="42">
        <v>-370000</v>
      </c>
    </row>
    <row r="21" spans="1:6" ht="16.5" thickBot="1" x14ac:dyDescent="0.3">
      <c r="A21" s="15" t="s">
        <v>31</v>
      </c>
      <c r="B21" s="43">
        <v>2169490.1046720296</v>
      </c>
      <c r="C21" s="43">
        <v>2130695.6857230999</v>
      </c>
      <c r="D21" s="40">
        <f t="shared" ref="D21:D29" si="1">B21-C21</f>
        <v>38794.418948929757</v>
      </c>
      <c r="E21" s="35" t="e">
        <f>B21-#REF!</f>
        <v>#REF!</v>
      </c>
      <c r="F21" s="35" t="e">
        <f>B21-#REF!</f>
        <v>#REF!</v>
      </c>
    </row>
    <row r="22" spans="1:6" ht="31.5" x14ac:dyDescent="0.25">
      <c r="A22" s="37" t="s">
        <v>45</v>
      </c>
      <c r="B22" s="41">
        <v>376753.46250229998</v>
      </c>
      <c r="C22" s="41">
        <v>358400.22641654999</v>
      </c>
      <c r="D22" s="35">
        <f t="shared" si="1"/>
        <v>18353.236085749988</v>
      </c>
      <c r="E22" s="35" t="e">
        <f>B22-#REF!</f>
        <v>#REF!</v>
      </c>
      <c r="F22" s="35" t="e">
        <f>B22-#REF!</f>
        <v>#REF!</v>
      </c>
    </row>
    <row r="23" spans="1:6" ht="15.75" x14ac:dyDescent="0.25">
      <c r="A23" s="15" t="s">
        <v>32</v>
      </c>
      <c r="B23" s="41">
        <v>792703.51243399992</v>
      </c>
      <c r="C23" s="41">
        <v>790897.00799399999</v>
      </c>
      <c r="D23" s="35">
        <f t="shared" si="1"/>
        <v>1806.5044399999315</v>
      </c>
      <c r="E23" s="35" t="e">
        <f>B23-#REF!</f>
        <v>#REF!</v>
      </c>
      <c r="F23" s="35" t="e">
        <f>B23-#REF!</f>
        <v>#REF!</v>
      </c>
    </row>
    <row r="24" spans="1:6" ht="31.5" x14ac:dyDescent="0.25">
      <c r="A24" s="37" t="s">
        <v>46</v>
      </c>
      <c r="B24" s="41">
        <v>20486.465672339997</v>
      </c>
      <c r="C24" s="41">
        <v>20217.292530769999</v>
      </c>
      <c r="D24" s="35">
        <f t="shared" si="1"/>
        <v>269.17314156999782</v>
      </c>
      <c r="E24" s="35" t="e">
        <f>B24-#REF!</f>
        <v>#REF!</v>
      </c>
      <c r="F24" s="35" t="e">
        <f>B24-#REF!</f>
        <v>#REF!</v>
      </c>
    </row>
    <row r="25" spans="1:6" ht="45" x14ac:dyDescent="0.25">
      <c r="A25" s="44" t="s">
        <v>47</v>
      </c>
      <c r="B25" s="41">
        <v>979546.66406338988</v>
      </c>
      <c r="C25" s="41">
        <v>961181.15878177981</v>
      </c>
      <c r="D25" s="35">
        <f t="shared" si="1"/>
        <v>18365.505281610065</v>
      </c>
      <c r="E25" s="35" t="e">
        <f>B25-#REF!</f>
        <v>#REF!</v>
      </c>
      <c r="F25" s="35" t="e">
        <f>B25-#REF!</f>
        <v>#REF!</v>
      </c>
    </row>
    <row r="26" spans="1:6" ht="16.5" hidden="1" thickBot="1" x14ac:dyDescent="0.3">
      <c r="B26" s="43">
        <v>1189943.44060864</v>
      </c>
      <c r="C26" s="43">
        <v>1169514.5269413199</v>
      </c>
      <c r="D26" s="35">
        <f t="shared" si="1"/>
        <v>20428.913667320041</v>
      </c>
      <c r="E26" s="35" t="e">
        <f>B26-#REF!</f>
        <v>#REF!</v>
      </c>
      <c r="F26" s="35" t="e">
        <f>B26-#REF!</f>
        <v>#REF!</v>
      </c>
    </row>
    <row r="27" spans="1:6" ht="16.5" hidden="1" thickBot="1" x14ac:dyDescent="0.3">
      <c r="B27" s="45">
        <v>280950.24812880199</v>
      </c>
      <c r="C27" s="45">
        <v>280950.24812880199</v>
      </c>
      <c r="D27" s="35">
        <f t="shared" si="1"/>
        <v>0</v>
      </c>
      <c r="E27" s="35" t="e">
        <f>B27-#REF!</f>
        <v>#REF!</v>
      </c>
      <c r="F27" s="35" t="e">
        <f>B27-#REF!</f>
        <v>#REF!</v>
      </c>
    </row>
    <row r="28" spans="1:6" ht="16.5" hidden="1" thickBot="1" x14ac:dyDescent="0.3">
      <c r="B28" s="45">
        <v>95803.214373497991</v>
      </c>
      <c r="C28" s="45">
        <v>77449.978287748003</v>
      </c>
      <c r="D28" s="40">
        <f t="shared" si="1"/>
        <v>18353.236085749988</v>
      </c>
      <c r="E28" s="35" t="e">
        <f>B28-#REF!</f>
        <v>#REF!</v>
      </c>
      <c r="F28" s="40" t="e">
        <f>B28-#REF!</f>
        <v>#REF!</v>
      </c>
    </row>
    <row r="29" spans="1:6" ht="16.5" hidden="1" thickBot="1" x14ac:dyDescent="0.3">
      <c r="B29" s="45">
        <v>684638.40199912002</v>
      </c>
      <c r="C29" s="45">
        <v>667821.17706397991</v>
      </c>
      <c r="D29" s="40">
        <f t="shared" si="1"/>
        <v>16817.224935140111</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2026-08-11T06:25:05Z</dcterms:created>
  <dcterms:modified xsi:type="dcterms:W3CDTF">2026-08-11T06:25:21Z</dcterms:modified>
</cp:coreProperties>
</file>