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Monetary Division\0.Daily Working\Daily Balance Sheet\Published Balance Sheet\12. Balance Sheet Asar\"/>
    </mc:Choice>
  </mc:AlternateContent>
  <bookViews>
    <workbookView xWindow="0" yWindow="0" windowWidth="28800" windowHeight="12315"/>
  </bookViews>
  <sheets>
    <sheet name="CBP_LP" sheetId="1" r:id="rId1"/>
    <sheet name="Read Me" sheetId="2" r:id="rId2"/>
  </sheets>
  <externalReferences>
    <externalReference r:id="rId3"/>
  </externalReferences>
  <definedNames>
    <definedName name="CurrencyList" localSheetId="0">'[1]Report Form'!$B$5:$B$7</definedName>
    <definedName name="CurrencyList" localSheetId="1">'[1]Report Form'!$B$5:$B$7</definedName>
    <definedName name="CurrencyList">'[1]Report Form'!$B$5:$B$7</definedName>
    <definedName name="FrequencyList" localSheetId="0">'[1]Report Form'!$F$4:$F$15</definedName>
    <definedName name="FrequencyList" localSheetId="1">'[1]Report Form'!$F$4:$F$15</definedName>
    <definedName name="FrequencyList">'[1]Report Form'!$F$4:$F$15</definedName>
    <definedName name="PeriodList" localSheetId="0">'[1]Report Form'!$E$4:$E$74</definedName>
    <definedName name="PeriodList" localSheetId="1">'[1]Report Form'!$E$4:$E$74</definedName>
    <definedName name="PeriodList">'[1]Report Form'!$E$4:$E$74</definedName>
    <definedName name="ScalesList" localSheetId="0">'[1]Report Form'!$A$5:$A$9</definedName>
    <definedName name="ScalesList" localSheetId="1">'[1]Report Form'!$A$5:$A$9</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CBP_LP!$41:$1048576,CBP_LP!$31:$40</definedName>
    <definedName name="Z_9B17E127_C751_44AC_94E8_3124B7E7ECD3_.wvu.Rows" localSheetId="1" hidden="1">'Read Me'!$35:$1048576,'Read Me'!$26:$34</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9" i="2" l="1"/>
  <c r="E29" i="2"/>
  <c r="D29" i="2"/>
  <c r="F28" i="2"/>
  <c r="E28" i="2"/>
  <c r="D28" i="2"/>
  <c r="F27" i="2"/>
  <c r="E27" i="2"/>
  <c r="D27" i="2"/>
  <c r="F26" i="2"/>
  <c r="E26" i="2"/>
  <c r="D26" i="2"/>
  <c r="F25" i="2"/>
  <c r="E25" i="2"/>
  <c r="D25" i="2"/>
  <c r="F24" i="2"/>
  <c r="E24" i="2"/>
  <c r="D24" i="2"/>
  <c r="F23" i="2"/>
  <c r="E23" i="2"/>
  <c r="D23" i="2"/>
  <c r="F22" i="2"/>
  <c r="E22" i="2"/>
  <c r="D22" i="2"/>
  <c r="F21" i="2"/>
  <c r="E21" i="2"/>
  <c r="D21" i="2"/>
  <c r="F18" i="2"/>
  <c r="E18" i="2"/>
  <c r="D18" i="2"/>
  <c r="F17" i="2"/>
  <c r="E17" i="2"/>
  <c r="D17" i="2"/>
  <c r="F12" i="2"/>
  <c r="E12" i="2"/>
  <c r="D12" i="2"/>
  <c r="F11" i="2"/>
  <c r="E11" i="2"/>
  <c r="D11" i="2"/>
  <c r="F10" i="2"/>
  <c r="E10" i="2"/>
  <c r="D10" i="2"/>
  <c r="F9" i="2"/>
  <c r="E9" i="2"/>
  <c r="D9" i="2"/>
  <c r="F8" i="2"/>
  <c r="E8" i="2"/>
  <c r="D8" i="2"/>
  <c r="F7" i="2"/>
  <c r="E7" i="2"/>
  <c r="D7" i="2"/>
  <c r="A3" i="2"/>
</calcChain>
</file>

<file path=xl/sharedStrings.xml><?xml version="1.0" encoding="utf-8"?>
<sst xmlns="http://schemas.openxmlformats.org/spreadsheetml/2006/main" count="62" uniqueCount="49">
  <si>
    <t>NEPAL RASTRA BANK</t>
  </si>
  <si>
    <t>Central Bank Survey and Liquidity Position</t>
  </si>
  <si>
    <t>(In Rs. Million)</t>
  </si>
  <si>
    <t>Date (BS/AD)</t>
  </si>
  <si>
    <t>Asar 28 2083</t>
  </si>
  <si>
    <t>Asar 25 2083</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</si>
  <si>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</si>
  <si>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</si>
  <si>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</si>
  <si>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</si>
  <si>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</si>
  <si>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</si>
  <si>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</si>
  <si>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</si>
  <si>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</si>
  <si>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</si>
  <si>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</si>
  <si>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</si>
  <si>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</si>
  <si>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</si>
  <si>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</si>
  <si>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</si>
  <si>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</si>
  <si>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NRB Bond</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</si>
  <si>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</si>
  <si>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</si>
  <si>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</si>
  <si>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</si>
  <si>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</si>
  <si>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</si>
  <si>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</si>
  <si>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</si>
  <si>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</si>
  <si>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xml:space="preserve">   </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</si>
  <si>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</si>
  <si>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</si>
  <si>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</si>
  <si>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</si>
  <si>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</si>
  <si>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</si>
  <si>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</si>
  <si>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</si>
  <si>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</si>
  <si>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</si>
  <si>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</si>
  <si>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</si>
  <si>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</si>
  <si>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</si>
  <si>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Asar 28 2083(July 12, 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</si>
</sst>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14993743705557422"/>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6">
    <xf numFmtId="0" fontId="0" fillId="0" borderId="0" xfId="0"/>
    <xf numFmtId="0" fontId="2" fillId="0" borderId="0" xfId="0" applyFont="1" applyAlignment="1">
      <alignment horizontal="center" vertical="top" wrapText="1"/>
    </xf>
    <xf numFmtId="164" fontId="2" fillId="0" borderId="0" xfId="0" applyNumberFormat="1" applyFont="1" applyAlignment="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right"/>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3" borderId="2" xfId="4" applyNumberFormat="1" applyFont="1" applyFill="1" applyBorder="1"/>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0" borderId="7" xfId="4"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Fill="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Fill="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166" fontId="7" fillId="0" borderId="8" xfId="3" applyNumberFormat="1" applyFont="1" applyBorder="1" applyAlignment="1">
      <alignment horizontal="left" indent="4"/>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43" fontId="6" fillId="0" borderId="7" xfId="5" applyNumberFormat="1" applyFont="1" applyFill="1" applyBorder="1" applyAlignment="1">
      <alignment horizontal="center"/>
    </xf>
    <xf numFmtId="166" fontId="6" fillId="2" borderId="7" xfId="3" applyNumberFormat="1" applyFont="1" applyFill="1" applyBorder="1"/>
    <xf numFmtId="167" fontId="7" fillId="2" borderId="7" xfId="1" applyNumberFormat="1" applyFont="1" applyFill="1" applyBorder="1" applyAlignment="1">
      <alignment horizontal="right"/>
    </xf>
    <xf numFmtId="43" fontId="6" fillId="0" borderId="7" xfId="5" applyNumberFormat="1" applyFont="1" applyFill="1" applyBorder="1"/>
    <xf numFmtId="166" fontId="6" fillId="2" borderId="3" xfId="3" applyNumberFormat="1" applyFont="1" applyFill="1" applyBorder="1"/>
    <xf numFmtId="0" fontId="9" fillId="0" borderId="9" xfId="0" applyFont="1" applyBorder="1" applyAlignment="1">
      <alignment horizontal="left" vertical="top" wrapText="1"/>
    </xf>
    <xf numFmtId="0" fontId="10" fillId="0" borderId="0" xfId="0" applyFont="1" applyAlignment="1">
      <alignment horizontal="left" vertical="top" wrapText="1"/>
    </xf>
    <xf numFmtId="0" fontId="10" fillId="0" borderId="9" xfId="0" applyFont="1" applyBorder="1" applyAlignment="1">
      <alignment horizontal="left" vertical="top" wrapText="1"/>
    </xf>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15" fontId="12" fillId="0" borderId="0" xfId="0" applyNumberFormat="1" applyFont="1" applyAlignment="1">
      <alignment horizontal="right"/>
    </xf>
    <xf numFmtId="43" fontId="6" fillId="3" borderId="7" xfId="4" applyFont="1" applyFill="1" applyBorder="1"/>
    <xf numFmtId="43" fontId="12" fillId="0" borderId="0" xfId="0" applyNumberFormat="1" applyFont="1"/>
    <xf numFmtId="43" fontId="7" fillId="0" borderId="8" xfId="5" applyNumberFormat="1" applyFont="1" applyBorder="1" applyAlignment="1">
      <alignment horizontal="center"/>
    </xf>
    <xf numFmtId="43" fontId="8" fillId="0" borderId="8" xfId="5" applyNumberFormat="1" applyFont="1" applyBorder="1" applyAlignment="1">
      <alignment horizontal="center"/>
    </xf>
    <xf numFmtId="43" fontId="6" fillId="3" borderId="7" xfId="5" applyNumberFormat="1" applyFont="1" applyFill="1" applyBorder="1" applyAlignment="1">
      <alignment horizontal="center"/>
    </xf>
    <xf numFmtId="0" fontId="12" fillId="0" borderId="0" xfId="0" applyFont="1" applyAlignment="1">
      <alignment wrapText="1"/>
    </xf>
    <xf numFmtId="43" fontId="6" fillId="3" borderId="7" xfId="5" applyNumberFormat="1" applyFont="1" applyFill="1" applyBorder="1"/>
  </cellXfs>
  <cellStyles count="6">
    <cellStyle name="Comma" xfId="1" builtinId="3"/>
    <cellStyle name="Comma 2 2" xfId="5"/>
    <cellStyle name="Currency 2" xfId="4"/>
    <cellStyle name="Normal" xfId="0" builtinId="0"/>
    <cellStyle name="Normal 2" xfId="2"/>
    <cellStyle name="Normal 29 3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 xmlns:a16="http://schemas.microsoft.com/office/drawing/2014/main" id="{C50AD89A-6127-4E9A-B0CF-304AEA591CFE}"/>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0"/>
  <sheetViews>
    <sheetView tabSelected="1" zoomScale="90" zoomScaleNormal="90" workbookViewId="0">
      <selection sqref="A1:XFD29"/>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48</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10">
        <v>46215</v>
      </c>
      <c r="C6" s="10">
        <v>46212</v>
      </c>
      <c r="D6" s="11" t="s">
        <v>7</v>
      </c>
      <c r="E6" s="11" t="s">
        <v>8</v>
      </c>
      <c r="F6" s="11" t="s">
        <v>9</v>
      </c>
    </row>
    <row r="7" spans="1:6" ht="16.5" thickBot="1" x14ac:dyDescent="0.3">
      <c r="A7" s="12" t="s">
        <v>10</v>
      </c>
      <c r="B7" s="13">
        <v>2370239.2260515699</v>
      </c>
      <c r="C7" s="13">
        <v>2169490.1046717102</v>
      </c>
      <c r="D7" s="14">
        <v>200749.12137985975</v>
      </c>
      <c r="E7" s="14">
        <v>205238.6374204699</v>
      </c>
      <c r="F7" s="14">
        <v>573137.13400857989</v>
      </c>
    </row>
    <row r="8" spans="1:6" ht="15.75" x14ac:dyDescent="0.25">
      <c r="A8" s="15" t="s">
        <v>11</v>
      </c>
      <c r="B8" s="16">
        <v>3611250.0165480101</v>
      </c>
      <c r="C8" s="16">
        <v>3611445.1998712202</v>
      </c>
      <c r="D8" s="17">
        <v>-195.1833232101053</v>
      </c>
      <c r="E8" s="17">
        <v>63232.645501859952</v>
      </c>
      <c r="F8" s="17">
        <v>1084353.2106407699</v>
      </c>
    </row>
    <row r="9" spans="1:6" ht="15.75" x14ac:dyDescent="0.25">
      <c r="A9" s="18" t="s">
        <v>12</v>
      </c>
      <c r="B9" s="19">
        <v>45245.903313549999</v>
      </c>
      <c r="C9" s="19">
        <v>45381.361652589992</v>
      </c>
      <c r="D9" s="20">
        <v>-135.45833903999301</v>
      </c>
      <c r="E9" s="17">
        <v>-171.9405655599985</v>
      </c>
      <c r="F9" s="17">
        <v>4141.2432330000011</v>
      </c>
    </row>
    <row r="10" spans="1:6" ht="15.75" x14ac:dyDescent="0.25">
      <c r="A10" s="15" t="s">
        <v>13</v>
      </c>
      <c r="B10" s="16">
        <v>-141660.79049643996</v>
      </c>
      <c r="C10" s="16">
        <v>-216005.09519950999</v>
      </c>
      <c r="D10" s="17">
        <v>74344.304703070025</v>
      </c>
      <c r="E10" s="17">
        <v>233005.99191861</v>
      </c>
      <c r="F10" s="17">
        <v>-65916.076632189957</v>
      </c>
    </row>
    <row r="11" spans="1:6" ht="15.75" x14ac:dyDescent="0.25">
      <c r="A11" s="18" t="s">
        <v>14</v>
      </c>
      <c r="B11" s="19">
        <v>153141.98151491996</v>
      </c>
      <c r="C11" s="19">
        <v>227486.28621798998</v>
      </c>
      <c r="D11" s="21">
        <v>-74344.304703070025</v>
      </c>
      <c r="E11" s="17">
        <v>-233232.89170775004</v>
      </c>
      <c r="F11" s="17">
        <v>62669.482340429953</v>
      </c>
    </row>
    <row r="12" spans="1:6" ht="15.75" x14ac:dyDescent="0.25">
      <c r="A12" s="22" t="s">
        <v>15</v>
      </c>
      <c r="B12" s="16">
        <v>-1099350</v>
      </c>
      <c r="C12" s="16">
        <v>-1225950</v>
      </c>
      <c r="D12" s="17">
        <v>126600</v>
      </c>
      <c r="E12" s="17">
        <v>-91000</v>
      </c>
      <c r="F12" s="17">
        <v>-445300</v>
      </c>
    </row>
    <row r="13" spans="1:6" ht="15.75" x14ac:dyDescent="0.25">
      <c r="A13" s="23" t="s">
        <v>16</v>
      </c>
      <c r="B13" s="19">
        <v>0</v>
      </c>
      <c r="C13" s="19">
        <v>0</v>
      </c>
      <c r="D13" s="21">
        <v>0</v>
      </c>
      <c r="E13" s="17">
        <v>0</v>
      </c>
      <c r="F13" s="17">
        <v>0</v>
      </c>
    </row>
    <row r="14" spans="1:6" ht="15.75" x14ac:dyDescent="0.25">
      <c r="A14" s="23" t="s">
        <v>17</v>
      </c>
      <c r="B14" s="19">
        <v>0</v>
      </c>
      <c r="C14" s="19">
        <v>0</v>
      </c>
      <c r="D14" s="21">
        <v>0</v>
      </c>
      <c r="E14" s="17">
        <v>0</v>
      </c>
      <c r="F14" s="17">
        <v>0</v>
      </c>
    </row>
    <row r="15" spans="1:6" ht="15.75" x14ac:dyDescent="0.25">
      <c r="A15" s="23" t="s">
        <v>18</v>
      </c>
      <c r="B15" s="19">
        <v>0</v>
      </c>
      <c r="C15" s="19">
        <v>0</v>
      </c>
      <c r="D15" s="21">
        <v>0</v>
      </c>
      <c r="E15" s="17">
        <v>0</v>
      </c>
      <c r="F15" s="17">
        <v>0</v>
      </c>
    </row>
    <row r="16" spans="1:6" ht="15.75" x14ac:dyDescent="0.25">
      <c r="A16" s="23" t="s">
        <v>19</v>
      </c>
      <c r="B16" s="19">
        <v>0</v>
      </c>
      <c r="C16" s="19">
        <v>0</v>
      </c>
      <c r="D16" s="21">
        <v>0</v>
      </c>
      <c r="E16" s="17">
        <v>0</v>
      </c>
      <c r="F16" s="17">
        <v>0</v>
      </c>
    </row>
    <row r="17" spans="1:6" ht="15.75" x14ac:dyDescent="0.25">
      <c r="A17" s="23" t="s">
        <v>20</v>
      </c>
      <c r="B17" s="19">
        <v>-729350</v>
      </c>
      <c r="C17" s="19">
        <v>-669350</v>
      </c>
      <c r="D17" s="21">
        <v>-60000</v>
      </c>
      <c r="E17" s="17">
        <v>79000</v>
      </c>
      <c r="F17" s="17">
        <v>-351900</v>
      </c>
    </row>
    <row r="18" spans="1:6" ht="15.75" x14ac:dyDescent="0.25">
      <c r="A18" s="23" t="s">
        <v>21</v>
      </c>
      <c r="B18" s="19">
        <v>0</v>
      </c>
      <c r="C18" s="19">
        <v>-186600</v>
      </c>
      <c r="D18" s="21">
        <v>186600</v>
      </c>
      <c r="E18" s="17">
        <v>0</v>
      </c>
      <c r="F18" s="17">
        <v>276600</v>
      </c>
    </row>
    <row r="19" spans="1:6" ht="15.75" x14ac:dyDescent="0.25">
      <c r="A19" s="23" t="s">
        <v>22</v>
      </c>
      <c r="B19" s="19">
        <v>0</v>
      </c>
      <c r="C19" s="19">
        <v>0</v>
      </c>
      <c r="D19" s="20">
        <v>0</v>
      </c>
      <c r="E19" s="17">
        <v>0</v>
      </c>
      <c r="F19" s="17">
        <v>0</v>
      </c>
    </row>
    <row r="20" spans="1:6" ht="16.5" thickBot="1" x14ac:dyDescent="0.3">
      <c r="A20" s="23" t="s">
        <v>23</v>
      </c>
      <c r="B20" s="19">
        <v>-370000</v>
      </c>
      <c r="C20" s="19">
        <v>-370000</v>
      </c>
      <c r="D20" s="20">
        <v>0</v>
      </c>
      <c r="E20" s="17">
        <v>-170000</v>
      </c>
      <c r="F20" s="17">
        <v>-370000</v>
      </c>
    </row>
    <row r="21" spans="1:6" ht="16.5" thickBot="1" x14ac:dyDescent="0.3">
      <c r="A21" s="12" t="s">
        <v>24</v>
      </c>
      <c r="B21" s="13">
        <v>2370239.2260518102</v>
      </c>
      <c r="C21" s="13">
        <v>2169490.1046720296</v>
      </c>
      <c r="D21" s="14">
        <v>200749.12137978058</v>
      </c>
      <c r="E21" s="14">
        <v>205238.63742047036</v>
      </c>
      <c r="F21" s="14">
        <v>573137.13400819013</v>
      </c>
    </row>
    <row r="22" spans="1:6" ht="15.75" x14ac:dyDescent="0.25">
      <c r="A22" s="22" t="s">
        <v>25</v>
      </c>
      <c r="B22" s="16">
        <v>575478.34352467</v>
      </c>
      <c r="C22" s="16">
        <v>376753.46250229998</v>
      </c>
      <c r="D22" s="24">
        <v>198724.88102237001</v>
      </c>
      <c r="E22" s="17">
        <v>189126.87641888001</v>
      </c>
      <c r="F22" s="17">
        <v>209278.52748324</v>
      </c>
    </row>
    <row r="23" spans="1:6" ht="15.75" x14ac:dyDescent="0.25">
      <c r="A23" s="22" t="s">
        <v>26</v>
      </c>
      <c r="B23" s="16">
        <v>795081.19935799995</v>
      </c>
      <c r="C23" s="16">
        <v>792703.51243399992</v>
      </c>
      <c r="D23" s="24">
        <v>2377.6869240000378</v>
      </c>
      <c r="E23" s="17">
        <v>10636.772297000047</v>
      </c>
      <c r="F23" s="17">
        <v>44968.777203499922</v>
      </c>
    </row>
    <row r="24" spans="1:6" ht="15.75" x14ac:dyDescent="0.25">
      <c r="A24" s="22" t="s">
        <v>27</v>
      </c>
      <c r="B24" s="16">
        <v>20172.937198809999</v>
      </c>
      <c r="C24" s="16">
        <v>20486.465672339997</v>
      </c>
      <c r="D24" s="24">
        <v>-313.52847352999743</v>
      </c>
      <c r="E24" s="17">
        <v>368.62540735999937</v>
      </c>
      <c r="F24" s="17">
        <v>-5551.0903445900003</v>
      </c>
    </row>
    <row r="25" spans="1:6" ht="16.5" thickBot="1" x14ac:dyDescent="0.3">
      <c r="A25" s="22" t="s">
        <v>28</v>
      </c>
      <c r="B25" s="16">
        <v>979506.7459703302</v>
      </c>
      <c r="C25" s="16">
        <v>979546.66406338988</v>
      </c>
      <c r="D25" s="25">
        <v>-39.918093059677631</v>
      </c>
      <c r="E25" s="17">
        <v>5106.3632972303312</v>
      </c>
      <c r="F25" s="17">
        <v>324440.91966604022</v>
      </c>
    </row>
    <row r="26" spans="1:6" ht="16.5" thickBot="1" x14ac:dyDescent="0.3">
      <c r="A26" s="12" t="s">
        <v>29</v>
      </c>
      <c r="B26" s="26">
        <v>1390732.48008148</v>
      </c>
      <c r="C26" s="26">
        <v>1189943.44060864</v>
      </c>
      <c r="D26" s="14">
        <v>200789.03947284003</v>
      </c>
      <c r="E26" s="14">
        <v>200132.27412324003</v>
      </c>
      <c r="F26" s="14">
        <v>248696.21434214991</v>
      </c>
    </row>
    <row r="27" spans="1:6" ht="16.5" thickBot="1" x14ac:dyDescent="0.3">
      <c r="A27" s="27" t="s">
        <v>30</v>
      </c>
      <c r="B27" s="26">
        <v>283298.32934957853</v>
      </c>
      <c r="C27" s="26">
        <v>280950.24812880199</v>
      </c>
      <c r="D27" s="28">
        <v>2348.0812207765412</v>
      </c>
      <c r="E27" s="14">
        <v>3599.1041828688467</v>
      </c>
      <c r="F27" s="14">
        <v>33188.496620046528</v>
      </c>
    </row>
    <row r="28" spans="1:6" ht="16.5" thickBot="1" x14ac:dyDescent="0.3">
      <c r="A28" s="27" t="s">
        <v>31</v>
      </c>
      <c r="B28" s="29">
        <v>292180.01417509146</v>
      </c>
      <c r="C28" s="29">
        <v>95803.214373497991</v>
      </c>
      <c r="D28" s="14">
        <v>196376.79980159347</v>
      </c>
      <c r="E28" s="14">
        <v>185527.77223601117</v>
      </c>
      <c r="F28" s="14">
        <v>176090.03086319345</v>
      </c>
    </row>
    <row r="29" spans="1:6" ht="16.5" thickBot="1" x14ac:dyDescent="0.3">
      <c r="A29" s="30" t="s">
        <v>32</v>
      </c>
      <c r="B29" s="29">
        <v>675812.91118805995</v>
      </c>
      <c r="C29" s="29">
        <v>684638.40199912002</v>
      </c>
      <c r="D29" s="14">
        <v>-8825.4908110600663</v>
      </c>
      <c r="E29" s="14">
        <v>4929.9776088000508</v>
      </c>
      <c r="F29" s="14">
        <v>276489.11737535993</v>
      </c>
    </row>
    <row r="30" spans="1:6" ht="40.5" customHeight="1" x14ac:dyDescent="0.25">
      <c r="A30" s="31" t="s">
        <v>33</v>
      </c>
      <c r="B30" s="32"/>
      <c r="C30" s="33"/>
      <c r="D30" s="33"/>
      <c r="E30" s="33"/>
      <c r="F30" s="33"/>
    </row>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row r="40" ht="15" hidden="1" customHeight="1" x14ac:dyDescent="0.25"/>
  </sheetData>
  <mergeCells count="7">
    <mergeCell ref="A30:F30"/>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4"/>
  <sheetViews>
    <sheetView zoomScale="90" zoomScaleNormal="90" workbookViewId="0">
      <selection activeCell="B5" sqref="B5:B29"/>
    </sheetView>
  </sheetViews>
  <sheetFormatPr defaultColWidth="0" defaultRowHeight="15" customHeight="1" zeroHeight="1" x14ac:dyDescent="0.25"/>
  <cols>
    <col min="1" max="1" width="103.140625" style="35" bestFit="1" customWidth="1"/>
    <col min="2" max="16384" width="9.140625" style="35" hidden="1"/>
  </cols>
  <sheetData>
    <row r="1" spans="1:6" x14ac:dyDescent="0.25">
      <c r="A1" s="34" t="s">
        <v>34</v>
      </c>
    </row>
    <row r="2" spans="1:6" ht="15.75" x14ac:dyDescent="0.25">
      <c r="A2" s="15" t="s">
        <v>35</v>
      </c>
    </row>
    <row r="3" spans="1:6" ht="39.75" customHeight="1" x14ac:dyDescent="0.25">
      <c r="A3" s="36" t="str">
        <f>CBP_LP!A3</f>
        <v>Asar 28 2083(July 12, 2026)</v>
      </c>
    </row>
    <row r="4" spans="1:6" ht="15.75" x14ac:dyDescent="0.25">
      <c r="A4" s="15" t="s">
        <v>36</v>
      </c>
    </row>
    <row r="5" spans="1:6" ht="49.5" customHeight="1" thickBot="1" x14ac:dyDescent="0.3">
      <c r="A5" s="37" t="s">
        <v>37</v>
      </c>
      <c r="B5" s="38" t="s">
        <v>4</v>
      </c>
      <c r="C5" s="38" t="s">
        <v>5</v>
      </c>
    </row>
    <row r="6" spans="1:6" ht="16.5" thickBot="1" x14ac:dyDescent="0.3">
      <c r="A6" s="15" t="s">
        <v>38</v>
      </c>
      <c r="B6" s="10">
        <v>46215</v>
      </c>
      <c r="C6" s="10">
        <v>46212</v>
      </c>
    </row>
    <row r="7" spans="1:6" ht="63.75" thickBot="1" x14ac:dyDescent="0.3">
      <c r="A7" s="37" t="s">
        <v>39</v>
      </c>
      <c r="B7" s="39">
        <v>2370239.2260515699</v>
      </c>
      <c r="C7" s="39">
        <v>2169490.1046717102</v>
      </c>
      <c r="D7" s="40">
        <f t="shared" ref="D7:D12" si="0">B7-C7</f>
        <v>200749.12137985975</v>
      </c>
      <c r="E7" s="40" t="e">
        <f>B7-#REF!</f>
        <v>#REF!</v>
      </c>
      <c r="F7" s="40" t="e">
        <f>B7-#REF!</f>
        <v>#REF!</v>
      </c>
    </row>
    <row r="8" spans="1:6" ht="15.75" x14ac:dyDescent="0.25">
      <c r="A8" s="15" t="s">
        <v>40</v>
      </c>
      <c r="B8" s="41">
        <v>3611250.0165480101</v>
      </c>
      <c r="C8" s="41">
        <v>3611445.1998712202</v>
      </c>
      <c r="D8" s="40">
        <f>B8-C8</f>
        <v>-195.1833232101053</v>
      </c>
      <c r="E8" s="40" t="e">
        <f>B8-#REF!</f>
        <v>#REF!</v>
      </c>
      <c r="F8" s="40" t="e">
        <f>B8-#REF!</f>
        <v>#REF!</v>
      </c>
    </row>
    <row r="9" spans="1:6" ht="15.75" x14ac:dyDescent="0.25">
      <c r="A9" s="37" t="s">
        <v>41</v>
      </c>
      <c r="B9" s="42">
        <v>45245.903313549999</v>
      </c>
      <c r="C9" s="42">
        <v>45381.361652589992</v>
      </c>
      <c r="D9" s="40">
        <f>B9-C9</f>
        <v>-135.45833903999301</v>
      </c>
      <c r="E9" s="35" t="e">
        <f>B9-#REF!</f>
        <v>#REF!</v>
      </c>
      <c r="F9" s="35" t="e">
        <f>B9-#REF!</f>
        <v>#REF!</v>
      </c>
    </row>
    <row r="10" spans="1:6" ht="15.75" x14ac:dyDescent="0.25">
      <c r="A10" s="15" t="s">
        <v>42</v>
      </c>
      <c r="B10" s="41">
        <v>-141660.79049643996</v>
      </c>
      <c r="C10" s="41">
        <v>-216005.09519950999</v>
      </c>
      <c r="D10" s="35">
        <f t="shared" si="0"/>
        <v>74344.304703070025</v>
      </c>
      <c r="E10" s="35" t="e">
        <f>B10-#REF!</f>
        <v>#REF!</v>
      </c>
      <c r="F10" s="35" t="e">
        <f>B10-#REF!</f>
        <v>#REF!</v>
      </c>
    </row>
    <row r="11" spans="1:6" ht="31.5" x14ac:dyDescent="0.25">
      <c r="A11" s="37" t="s">
        <v>43</v>
      </c>
      <c r="B11" s="42">
        <v>153141.98151491996</v>
      </c>
      <c r="C11" s="42">
        <v>227486.28621798998</v>
      </c>
      <c r="D11" s="35">
        <f t="shared" si="0"/>
        <v>-74344.304703070025</v>
      </c>
      <c r="E11" s="35" t="e">
        <f>B11-#REF!</f>
        <v>#REF!</v>
      </c>
      <c r="F11" s="35" t="e">
        <f>B11-#REF!</f>
        <v>#REF!</v>
      </c>
    </row>
    <row r="12" spans="1:6" ht="15.75" x14ac:dyDescent="0.25">
      <c r="A12" s="15" t="s">
        <v>44</v>
      </c>
      <c r="B12" s="16">
        <v>-1099350</v>
      </c>
      <c r="C12" s="16">
        <v>-1225950</v>
      </c>
      <c r="D12" s="35">
        <f t="shared" si="0"/>
        <v>126600</v>
      </c>
      <c r="E12" s="35" t="e">
        <f>B12-#REF!</f>
        <v>#REF!</v>
      </c>
      <c r="F12" s="35" t="e">
        <f>B12-#REF!</f>
        <v>#REF!</v>
      </c>
    </row>
    <row r="13" spans="1:6" ht="15.75" x14ac:dyDescent="0.25">
      <c r="A13" s="23" t="s">
        <v>16</v>
      </c>
      <c r="B13" s="42">
        <v>0</v>
      </c>
      <c r="C13" s="42">
        <v>0</v>
      </c>
      <c r="D13" s="35">
        <v>0</v>
      </c>
      <c r="E13" s="35">
        <v>0</v>
      </c>
      <c r="F13" s="35">
        <v>0</v>
      </c>
    </row>
    <row r="14" spans="1:6" ht="15.75" x14ac:dyDescent="0.25">
      <c r="A14" s="23" t="s">
        <v>17</v>
      </c>
      <c r="B14" s="42">
        <v>0</v>
      </c>
      <c r="C14" s="42">
        <v>0</v>
      </c>
      <c r="D14" s="35">
        <v>0</v>
      </c>
      <c r="E14" s="35">
        <v>0</v>
      </c>
      <c r="F14" s="35">
        <v>0</v>
      </c>
    </row>
    <row r="15" spans="1:6" ht="15.75" x14ac:dyDescent="0.25">
      <c r="A15" s="23" t="s">
        <v>18</v>
      </c>
      <c r="B15" s="42">
        <v>0</v>
      </c>
      <c r="C15" s="42">
        <v>0</v>
      </c>
      <c r="D15" s="35">
        <v>0</v>
      </c>
      <c r="E15" s="35">
        <v>0</v>
      </c>
      <c r="F15" s="35">
        <v>0</v>
      </c>
    </row>
    <row r="16" spans="1:6" ht="15.75" x14ac:dyDescent="0.25">
      <c r="A16" s="23" t="s">
        <v>19</v>
      </c>
      <c r="B16" s="42">
        <v>0</v>
      </c>
      <c r="C16" s="42">
        <v>0</v>
      </c>
      <c r="D16" s="35">
        <v>0</v>
      </c>
      <c r="E16" s="35">
        <v>0</v>
      </c>
      <c r="F16" s="35">
        <v>0</v>
      </c>
    </row>
    <row r="17" spans="1:6" ht="15.75" x14ac:dyDescent="0.25">
      <c r="A17" s="23" t="s">
        <v>20</v>
      </c>
      <c r="B17" s="42">
        <v>-729350</v>
      </c>
      <c r="C17" s="42">
        <v>-669350</v>
      </c>
      <c r="D17" s="35">
        <f>B17-C17</f>
        <v>-60000</v>
      </c>
      <c r="E17" s="35" t="e">
        <f>B17-#REF!</f>
        <v>#REF!</v>
      </c>
      <c r="F17" s="35" t="e">
        <f>B17-#REF!</f>
        <v>#REF!</v>
      </c>
    </row>
    <row r="18" spans="1:6" ht="15.75" x14ac:dyDescent="0.25">
      <c r="A18" s="23" t="s">
        <v>21</v>
      </c>
      <c r="B18" s="42">
        <v>0</v>
      </c>
      <c r="C18" s="42">
        <v>-186600</v>
      </c>
      <c r="D18" s="35">
        <f>B18-C18</f>
        <v>186600</v>
      </c>
      <c r="E18" s="35" t="e">
        <f>B18-#REF!</f>
        <v>#REF!</v>
      </c>
      <c r="F18" s="35" t="e">
        <f>B18-#REF!</f>
        <v>#REF!</v>
      </c>
    </row>
    <row r="19" spans="1:6" ht="15.75" x14ac:dyDescent="0.25">
      <c r="A19" s="23" t="s">
        <v>22</v>
      </c>
      <c r="B19" s="42">
        <v>0</v>
      </c>
      <c r="C19" s="42">
        <v>0</v>
      </c>
      <c r="D19" s="35">
        <v>0</v>
      </c>
      <c r="E19" s="35">
        <v>0</v>
      </c>
      <c r="F19" s="35">
        <v>0</v>
      </c>
    </row>
    <row r="20" spans="1:6" ht="16.5" thickBot="1" x14ac:dyDescent="0.3">
      <c r="A20" s="23" t="s">
        <v>23</v>
      </c>
      <c r="B20" s="42">
        <v>-370000</v>
      </c>
      <c r="C20" s="42">
        <v>-370000</v>
      </c>
    </row>
    <row r="21" spans="1:6" ht="16.5" thickBot="1" x14ac:dyDescent="0.3">
      <c r="A21" s="15" t="s">
        <v>31</v>
      </c>
      <c r="B21" s="43">
        <v>2370239.2260518102</v>
      </c>
      <c r="C21" s="43">
        <v>2169490.1046720296</v>
      </c>
      <c r="D21" s="40">
        <f t="shared" ref="D21:D29" si="1">B21-C21</f>
        <v>200749.12137978058</v>
      </c>
      <c r="E21" s="35" t="e">
        <f>B21-#REF!</f>
        <v>#REF!</v>
      </c>
      <c r="F21" s="35" t="e">
        <f>B21-#REF!</f>
        <v>#REF!</v>
      </c>
    </row>
    <row r="22" spans="1:6" ht="31.5" x14ac:dyDescent="0.25">
      <c r="A22" s="37" t="s">
        <v>45</v>
      </c>
      <c r="B22" s="41">
        <v>575478.34352467</v>
      </c>
      <c r="C22" s="41">
        <v>376753.46250229998</v>
      </c>
      <c r="D22" s="35">
        <f t="shared" si="1"/>
        <v>198724.88102237001</v>
      </c>
      <c r="E22" s="35" t="e">
        <f>B22-#REF!</f>
        <v>#REF!</v>
      </c>
      <c r="F22" s="35" t="e">
        <f>B22-#REF!</f>
        <v>#REF!</v>
      </c>
    </row>
    <row r="23" spans="1:6" ht="15.75" x14ac:dyDescent="0.25">
      <c r="A23" s="15" t="s">
        <v>32</v>
      </c>
      <c r="B23" s="41">
        <v>795081.19935799995</v>
      </c>
      <c r="C23" s="41">
        <v>792703.51243399992</v>
      </c>
      <c r="D23" s="35">
        <f t="shared" si="1"/>
        <v>2377.6869240000378</v>
      </c>
      <c r="E23" s="35" t="e">
        <f>B23-#REF!</f>
        <v>#REF!</v>
      </c>
      <c r="F23" s="35" t="e">
        <f>B23-#REF!</f>
        <v>#REF!</v>
      </c>
    </row>
    <row r="24" spans="1:6" ht="31.5" x14ac:dyDescent="0.25">
      <c r="A24" s="37" t="s">
        <v>46</v>
      </c>
      <c r="B24" s="41">
        <v>20172.937198809999</v>
      </c>
      <c r="C24" s="41">
        <v>20486.465672339997</v>
      </c>
      <c r="D24" s="35">
        <f t="shared" si="1"/>
        <v>-313.52847352999743</v>
      </c>
      <c r="E24" s="35" t="e">
        <f>B24-#REF!</f>
        <v>#REF!</v>
      </c>
      <c r="F24" s="35" t="e">
        <f>B24-#REF!</f>
        <v>#REF!</v>
      </c>
    </row>
    <row r="25" spans="1:6" ht="45" x14ac:dyDescent="0.25">
      <c r="A25" s="44" t="s">
        <v>47</v>
      </c>
      <c r="B25" s="41">
        <v>979506.7459703302</v>
      </c>
      <c r="C25" s="41">
        <v>979546.66406338988</v>
      </c>
      <c r="D25" s="35">
        <f t="shared" si="1"/>
        <v>-39.918093059677631</v>
      </c>
      <c r="E25" s="35" t="e">
        <f>B25-#REF!</f>
        <v>#REF!</v>
      </c>
      <c r="F25" s="35" t="e">
        <f>B25-#REF!</f>
        <v>#REF!</v>
      </c>
    </row>
    <row r="26" spans="1:6" ht="16.5" hidden="1" thickBot="1" x14ac:dyDescent="0.3">
      <c r="B26" s="43">
        <v>1390732.48008148</v>
      </c>
      <c r="C26" s="43">
        <v>1189943.44060864</v>
      </c>
      <c r="D26" s="35">
        <f t="shared" si="1"/>
        <v>200789.03947284003</v>
      </c>
      <c r="E26" s="35" t="e">
        <f>B26-#REF!</f>
        <v>#REF!</v>
      </c>
      <c r="F26" s="35" t="e">
        <f>B26-#REF!</f>
        <v>#REF!</v>
      </c>
    </row>
    <row r="27" spans="1:6" ht="16.5" hidden="1" thickBot="1" x14ac:dyDescent="0.3">
      <c r="B27" s="45">
        <v>283298.32934957853</v>
      </c>
      <c r="C27" s="45">
        <v>280950.24812880199</v>
      </c>
      <c r="D27" s="35">
        <f t="shared" si="1"/>
        <v>2348.0812207765412</v>
      </c>
      <c r="E27" s="35" t="e">
        <f>B27-#REF!</f>
        <v>#REF!</v>
      </c>
      <c r="F27" s="35" t="e">
        <f>B27-#REF!</f>
        <v>#REF!</v>
      </c>
    </row>
    <row r="28" spans="1:6" ht="16.5" hidden="1" thickBot="1" x14ac:dyDescent="0.3">
      <c r="B28" s="45">
        <v>292180.01417509146</v>
      </c>
      <c r="C28" s="45">
        <v>95803.214373497991</v>
      </c>
      <c r="D28" s="40">
        <f t="shared" si="1"/>
        <v>196376.79980159347</v>
      </c>
      <c r="E28" s="35" t="e">
        <f>B28-#REF!</f>
        <v>#REF!</v>
      </c>
      <c r="F28" s="40" t="e">
        <f>B28-#REF!</f>
        <v>#REF!</v>
      </c>
    </row>
    <row r="29" spans="1:6" ht="16.5" hidden="1" thickBot="1" x14ac:dyDescent="0.3">
      <c r="B29" s="45">
        <v>675812.91118805995</v>
      </c>
      <c r="C29" s="45">
        <v>684638.40199912002</v>
      </c>
      <c r="D29" s="40">
        <f t="shared" si="1"/>
        <v>-8825.4908110600663</v>
      </c>
      <c r="E29" s="40" t="e">
        <f>B29-#REF!</f>
        <v>#REF!</v>
      </c>
      <c r="F29" s="35" t="e">
        <f>B29-#REF!</f>
        <v>#REF!</v>
      </c>
    </row>
    <row r="30" spans="1:6" hidden="1" x14ac:dyDescent="0.25">
      <c r="A30" s="35" t="s">
        <v>33</v>
      </c>
    </row>
    <row r="31" spans="1:6" hidden="1" x14ac:dyDescent="0.25"/>
    <row r="32" spans="1:6" hidden="1" x14ac:dyDescent="0.25"/>
    <row r="33" hidden="1" x14ac:dyDescent="0.25"/>
    <row r="34"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Bipin Upadhyaya</dc:creator>
  <cp:lastModifiedBy>Bipin Upadhyaya</cp:lastModifiedBy>
  <dcterms:created xsi:type="dcterms:W3CDTF">2026-08-11T06:25:59Z</dcterms:created>
  <dcterms:modified xsi:type="dcterms:W3CDTF">2026-08-11T06:26:19Z</dcterms:modified>
</cp:coreProperties>
</file>