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Balance Sheet 2083.84\1.Sharawan\"/>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 r="F29" i="1"/>
  <c r="E29" i="1"/>
  <c r="D29" i="1"/>
  <c r="F28" i="1"/>
  <c r="E28" i="1"/>
  <c r="D28" i="1"/>
  <c r="F27" i="1"/>
  <c r="E27" i="1"/>
  <c r="D27" i="1"/>
  <c r="F26" i="1"/>
  <c r="E26" i="1"/>
  <c r="D26" i="1"/>
  <c r="F25" i="1"/>
  <c r="E25" i="1"/>
  <c r="D25" i="1"/>
  <c r="F24" i="1"/>
  <c r="E24" i="1"/>
  <c r="D24" i="1"/>
  <c r="F23" i="1"/>
  <c r="E23" i="1"/>
  <c r="D23" i="1"/>
  <c r="F22" i="1"/>
  <c r="E22" i="1"/>
  <c r="D22" i="1"/>
  <c r="F21" i="1"/>
  <c r="E21" i="1"/>
  <c r="D21" i="1"/>
  <c r="F20" i="1"/>
  <c r="E20" i="1"/>
  <c r="D20" i="1"/>
  <c r="F19" i="1"/>
  <c r="E19" i="1"/>
  <c r="D19" i="1"/>
  <c r="F18" i="1"/>
  <c r="E18" i="1"/>
  <c r="D18" i="1"/>
  <c r="F17" i="1"/>
  <c r="E17" i="1"/>
  <c r="D17" i="1"/>
  <c r="F16" i="1"/>
  <c r="E16" i="1"/>
  <c r="D16" i="1"/>
  <c r="F15" i="1"/>
  <c r="E15" i="1"/>
  <c r="D15" i="1"/>
  <c r="F14" i="1"/>
  <c r="E14" i="1"/>
  <c r="D14" i="1"/>
  <c r="F13" i="1"/>
  <c r="E13" i="1"/>
  <c r="D13" i="1"/>
  <c r="F12" i="1"/>
  <c r="E12" i="1"/>
  <c r="D12" i="1"/>
  <c r="F11" i="1"/>
  <c r="E11" i="1"/>
  <c r="D11" i="1"/>
  <c r="F10" i="1"/>
  <c r="E10" i="1"/>
  <c r="D10" i="1"/>
  <c r="F9" i="1"/>
  <c r="E9" i="1"/>
  <c r="D9" i="1"/>
  <c r="F8" i="1"/>
  <c r="E8" i="1"/>
  <c r="D8" i="1"/>
  <c r="F7" i="1"/>
  <c r="E7" i="1"/>
  <c r="D7" i="1"/>
  <c r="A3" i="1"/>
</calcChain>
</file>

<file path=xl/sharedStrings.xml><?xml version="1.0" encoding="utf-8"?>
<sst xmlns="http://schemas.openxmlformats.org/spreadsheetml/2006/main" count="61" uniqueCount="48">
  <si>
    <t>NEPAL RASTRA BANK</t>
  </si>
  <si>
    <t>Central Bank Survey and Liquidity Position</t>
  </si>
  <si>
    <t>(In Rs. Million)</t>
  </si>
  <si>
    <t>Date (BS/AD)</t>
  </si>
  <si>
    <t>Shrawan 19 2083</t>
  </si>
  <si>
    <t>Shrawan 18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</si>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</sst>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Division/0.Daily%20Working/Daily%20Balance%20Sheet/Working%20File%20NRB%20Summarized%20Balance%20Sheet%20-%20Cop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Read Me"/>
      <sheetName val="Sheet1"/>
    </sheetNames>
    <sheetDataSet>
      <sheetData sheetId="0"/>
      <sheetData sheetId="1"/>
      <sheetData sheetId="2">
        <row r="2">
          <cell r="A2">
            <v>2243502.3376669399</v>
          </cell>
          <cell r="B2">
            <v>2243502.3376669399</v>
          </cell>
        </row>
        <row r="3">
          <cell r="A3">
            <v>3684730.3850826798</v>
          </cell>
          <cell r="B3">
            <v>3684730.3850826798</v>
          </cell>
        </row>
        <row r="4">
          <cell r="A4">
            <v>45657.955506910002</v>
          </cell>
          <cell r="B4">
            <v>45657.955506910002</v>
          </cell>
        </row>
        <row r="5">
          <cell r="A5">
            <v>-163828.04741574</v>
          </cell>
          <cell r="B5">
            <v>-163828.04741574</v>
          </cell>
        </row>
        <row r="6">
          <cell r="A6">
            <v>175309.23843421999</v>
          </cell>
          <cell r="B6">
            <v>175309.23843421999</v>
          </cell>
        </row>
        <row r="7">
          <cell r="A7">
            <v>-1277400</v>
          </cell>
          <cell r="B7">
            <v>-1277400</v>
          </cell>
        </row>
        <row r="8">
          <cell r="A8">
            <v>0</v>
          </cell>
          <cell r="B8">
            <v>0</v>
          </cell>
        </row>
        <row r="9">
          <cell r="A9">
            <v>0</v>
          </cell>
          <cell r="B9">
            <v>0</v>
          </cell>
        </row>
        <row r="10">
          <cell r="A10">
            <v>0</v>
          </cell>
          <cell r="B10">
            <v>0</v>
          </cell>
        </row>
        <row r="11">
          <cell r="A11">
            <v>0</v>
          </cell>
          <cell r="B11">
            <v>0</v>
          </cell>
        </row>
        <row r="12">
          <cell r="A12">
            <v>-755650</v>
          </cell>
          <cell r="B12">
            <v>-755650</v>
          </cell>
        </row>
        <row r="13">
          <cell r="A13">
            <v>-121750</v>
          </cell>
          <cell r="B13">
            <v>-121750</v>
          </cell>
        </row>
        <row r="14">
          <cell r="A14">
            <v>0</v>
          </cell>
          <cell r="B14">
            <v>0</v>
          </cell>
        </row>
        <row r="15">
          <cell r="A15">
            <v>-400000</v>
          </cell>
          <cell r="B15">
            <v>-400000</v>
          </cell>
        </row>
        <row r="16">
          <cell r="A16">
            <v>2243502.33766717</v>
          </cell>
          <cell r="B16">
            <v>2243502.33766717</v>
          </cell>
        </row>
        <row r="17">
          <cell r="A17">
            <v>400305.92509148997</v>
          </cell>
          <cell r="B17">
            <v>400305.92509148997</v>
          </cell>
        </row>
        <row r="18">
          <cell r="A18">
            <v>801626.77249100001</v>
          </cell>
          <cell r="B18">
            <v>801626.77249100001</v>
          </cell>
        </row>
        <row r="19">
          <cell r="A19">
            <v>34256.889723150001</v>
          </cell>
          <cell r="B19">
            <v>34256.889723150001</v>
          </cell>
        </row>
        <row r="20">
          <cell r="A20">
            <v>1007312.7503615299</v>
          </cell>
          <cell r="B20">
            <v>1007312.7503615299</v>
          </cell>
        </row>
        <row r="21">
          <cell r="A21">
            <v>1236189.5873056401</v>
          </cell>
          <cell r="B21">
            <v>1236189.5873056401</v>
          </cell>
        </row>
        <row r="22">
          <cell r="A22">
            <v>283298.32934957853</v>
          </cell>
          <cell r="B22">
            <v>283298.32934957853</v>
          </cell>
        </row>
        <row r="23">
          <cell r="A23">
            <v>117007.59574191144</v>
          </cell>
          <cell r="B23">
            <v>117007.59574191144</v>
          </cell>
        </row>
        <row r="24">
          <cell r="A24">
            <v>704348.25504707999</v>
          </cell>
          <cell r="B24">
            <v>704348.25504707999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activeCell="B5" sqref="B5:B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tr">
        <f>B5&amp; "("&amp; TEXT(B6,"mmmm dd, yyyy")&amp;")"</f>
        <v>Shrawan 19 2083(August 04, 2026)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46238</v>
      </c>
      <c r="C6" s="10">
        <v>46237</v>
      </c>
      <c r="D6" s="11" t="s">
        <v>7</v>
      </c>
      <c r="E6" s="11" t="s">
        <v>8</v>
      </c>
      <c r="F6" s="11" t="s">
        <v>9</v>
      </c>
    </row>
    <row r="7" spans="1:6" ht="16.5" thickBot="1" x14ac:dyDescent="0.3">
      <c r="A7" s="12" t="s">
        <v>10</v>
      </c>
      <c r="B7" s="13">
        <v>2182913.9241142101</v>
      </c>
      <c r="C7" s="13">
        <v>2166648.96198445</v>
      </c>
      <c r="D7" s="14">
        <f t="shared" ref="D7:D29" si="0">B7-C7</f>
        <v>16264.962129760068</v>
      </c>
      <c r="E7" s="14">
        <f>B7-[1]Sheet1!A2</f>
        <v>-60588.413552729879</v>
      </c>
      <c r="F7" s="14">
        <f>B7-[1]Sheet1!B2</f>
        <v>-60588.413552729879</v>
      </c>
    </row>
    <row r="8" spans="1:6" ht="15.75" x14ac:dyDescent="0.25">
      <c r="A8" s="15" t="s">
        <v>11</v>
      </c>
      <c r="B8" s="16">
        <v>3700677.6896500401</v>
      </c>
      <c r="C8" s="16">
        <v>3698615.2462606202</v>
      </c>
      <c r="D8" s="17">
        <f>B8-C8</f>
        <v>2062.4433894199319</v>
      </c>
      <c r="E8" s="17">
        <f>B8-[1]Sheet1!A3</f>
        <v>15947.304567360319</v>
      </c>
      <c r="F8" s="17">
        <f>B8-[1]Sheet1!B3</f>
        <v>15947.304567360319</v>
      </c>
    </row>
    <row r="9" spans="1:6" ht="15.75" x14ac:dyDescent="0.25">
      <c r="A9" s="18" t="s">
        <v>12</v>
      </c>
      <c r="B9" s="19">
        <v>45441.234912180007</v>
      </c>
      <c r="C9" s="19">
        <v>45463.083031380003</v>
      </c>
      <c r="D9" s="20">
        <f>B9-C9</f>
        <v>-21.84811919999629</v>
      </c>
      <c r="E9" s="17">
        <f>B9-[1]Sheet1!A4</f>
        <v>-216.72059472999536</v>
      </c>
      <c r="F9" s="17">
        <f>B9-[1]Sheet1!B4</f>
        <v>-216.72059472999536</v>
      </c>
    </row>
    <row r="10" spans="1:6" ht="15.75" x14ac:dyDescent="0.25">
      <c r="A10" s="15" t="s">
        <v>13</v>
      </c>
      <c r="B10" s="16">
        <v>-201913.76553583003</v>
      </c>
      <c r="C10" s="16">
        <v>-210566.28427617002</v>
      </c>
      <c r="D10" s="17">
        <f t="shared" si="0"/>
        <v>8652.5187403399905</v>
      </c>
      <c r="E10" s="17">
        <f>B10-[1]Sheet1!A5</f>
        <v>-38085.718120090023</v>
      </c>
      <c r="F10" s="17">
        <f>B10-[1]Sheet1!B5</f>
        <v>-38085.718120090023</v>
      </c>
    </row>
    <row r="11" spans="1:6" ht="15.75" x14ac:dyDescent="0.25">
      <c r="A11" s="18" t="s">
        <v>14</v>
      </c>
      <c r="B11" s="19">
        <v>213394.95655431002</v>
      </c>
      <c r="C11" s="19">
        <v>222047.47529465001</v>
      </c>
      <c r="D11" s="21">
        <f t="shared" si="0"/>
        <v>-8652.5187403399905</v>
      </c>
      <c r="E11" s="17">
        <f>B11-[1]Sheet1!A6</f>
        <v>38085.718120090023</v>
      </c>
      <c r="F11" s="17">
        <f>B11-[1]Sheet1!B6</f>
        <v>38085.718120090023</v>
      </c>
    </row>
    <row r="12" spans="1:6" ht="15.75" x14ac:dyDescent="0.25">
      <c r="A12" s="22" t="s">
        <v>15</v>
      </c>
      <c r="B12" s="16">
        <v>-1315850</v>
      </c>
      <c r="C12" s="16">
        <v>-1321400</v>
      </c>
      <c r="D12" s="17">
        <f t="shared" si="0"/>
        <v>5550</v>
      </c>
      <c r="E12" s="17">
        <f>B12-[1]Sheet1!A7</f>
        <v>-38450</v>
      </c>
      <c r="F12" s="17">
        <f>B12-[1]Sheet1!B7</f>
        <v>-38450</v>
      </c>
    </row>
    <row r="13" spans="1:6" ht="15.75" x14ac:dyDescent="0.25">
      <c r="A13" s="23" t="s">
        <v>16</v>
      </c>
      <c r="B13" s="19">
        <v>0</v>
      </c>
      <c r="C13" s="19">
        <v>0</v>
      </c>
      <c r="D13" s="21">
        <f t="shared" si="0"/>
        <v>0</v>
      </c>
      <c r="E13" s="17">
        <f>B13-[1]Sheet1!A8</f>
        <v>0</v>
      </c>
      <c r="F13" s="17">
        <f>B13-[1]Sheet1!B8</f>
        <v>0</v>
      </c>
    </row>
    <row r="14" spans="1:6" ht="15.75" x14ac:dyDescent="0.25">
      <c r="A14" s="23" t="s">
        <v>17</v>
      </c>
      <c r="B14" s="19">
        <v>0</v>
      </c>
      <c r="C14" s="19">
        <v>0</v>
      </c>
      <c r="D14" s="21">
        <f t="shared" si="0"/>
        <v>0</v>
      </c>
      <c r="E14" s="17">
        <f>B14-[1]Sheet1!A9</f>
        <v>0</v>
      </c>
      <c r="F14" s="17">
        <f>B14-[1]Sheet1!B9</f>
        <v>0</v>
      </c>
    </row>
    <row r="15" spans="1:6" ht="15.75" x14ac:dyDescent="0.25">
      <c r="A15" s="23" t="s">
        <v>18</v>
      </c>
      <c r="B15" s="19">
        <v>0</v>
      </c>
      <c r="C15" s="19">
        <v>0</v>
      </c>
      <c r="D15" s="21">
        <f t="shared" si="0"/>
        <v>0</v>
      </c>
      <c r="E15" s="17">
        <f>B15-[1]Sheet1!A10</f>
        <v>0</v>
      </c>
      <c r="F15" s="17">
        <f>B15-[1]Sheet1!B10</f>
        <v>0</v>
      </c>
    </row>
    <row r="16" spans="1:6" ht="15.75" x14ac:dyDescent="0.25">
      <c r="A16" s="23" t="s">
        <v>19</v>
      </c>
      <c r="B16" s="19">
        <v>0</v>
      </c>
      <c r="C16" s="19">
        <v>0</v>
      </c>
      <c r="D16" s="21">
        <f t="shared" si="0"/>
        <v>0</v>
      </c>
      <c r="E16" s="17">
        <f>B16-[1]Sheet1!A11</f>
        <v>0</v>
      </c>
      <c r="F16" s="17">
        <f>B16-[1]Sheet1!B11</f>
        <v>0</v>
      </c>
    </row>
    <row r="17" spans="1:6" ht="15.75" x14ac:dyDescent="0.25">
      <c r="A17" s="23" t="s">
        <v>20</v>
      </c>
      <c r="B17" s="19">
        <v>-846750</v>
      </c>
      <c r="C17" s="19">
        <v>-846750</v>
      </c>
      <c r="D17" s="21">
        <f t="shared" si="0"/>
        <v>0</v>
      </c>
      <c r="E17" s="17">
        <f>B17-[1]Sheet1!A12</f>
        <v>-91100</v>
      </c>
      <c r="F17" s="17">
        <f>B17-[1]Sheet1!B12</f>
        <v>-91100</v>
      </c>
    </row>
    <row r="18" spans="1:6" ht="15.75" x14ac:dyDescent="0.25">
      <c r="A18" s="23" t="s">
        <v>21</v>
      </c>
      <c r="B18" s="19">
        <v>-69100</v>
      </c>
      <c r="C18" s="19">
        <v>-74650</v>
      </c>
      <c r="D18" s="21">
        <f t="shared" si="0"/>
        <v>5550</v>
      </c>
      <c r="E18" s="17">
        <f>B18-[1]Sheet1!A13</f>
        <v>52650</v>
      </c>
      <c r="F18" s="17">
        <f>B18-[1]Sheet1!B13</f>
        <v>52650</v>
      </c>
    </row>
    <row r="19" spans="1:6" ht="15.75" x14ac:dyDescent="0.25">
      <c r="A19" s="23" t="s">
        <v>22</v>
      </c>
      <c r="B19" s="19">
        <v>0</v>
      </c>
      <c r="C19" s="19">
        <v>0</v>
      </c>
      <c r="D19" s="20">
        <f t="shared" si="0"/>
        <v>0</v>
      </c>
      <c r="E19" s="17">
        <f>B19-[1]Sheet1!A14</f>
        <v>0</v>
      </c>
      <c r="F19" s="17">
        <f>B19-[1]Sheet1!B14</f>
        <v>0</v>
      </c>
    </row>
    <row r="20" spans="1:6" ht="16.5" thickBot="1" x14ac:dyDescent="0.3">
      <c r="A20" s="23" t="s">
        <v>23</v>
      </c>
      <c r="B20" s="19">
        <v>-400000</v>
      </c>
      <c r="C20" s="19">
        <v>-400000</v>
      </c>
      <c r="D20" s="20">
        <f t="shared" si="0"/>
        <v>0</v>
      </c>
      <c r="E20" s="17">
        <f>B20-[1]Sheet1!A15</f>
        <v>0</v>
      </c>
      <c r="F20" s="17">
        <f>B20-[1]Sheet1!B15</f>
        <v>0</v>
      </c>
    </row>
    <row r="21" spans="1:6" ht="16.5" thickBot="1" x14ac:dyDescent="0.3">
      <c r="A21" s="12" t="s">
        <v>24</v>
      </c>
      <c r="B21" s="13">
        <v>2182913.9241145295</v>
      </c>
      <c r="C21" s="13">
        <v>2166648.9619847196</v>
      </c>
      <c r="D21" s="14">
        <f t="shared" si="0"/>
        <v>16264.962129809894</v>
      </c>
      <c r="E21" s="14">
        <f>B21-[1]Sheet1!A16</f>
        <v>-60588.413552640472</v>
      </c>
      <c r="F21" s="14">
        <f>B21-[1]Sheet1!B16</f>
        <v>-60588.413552640472</v>
      </c>
    </row>
    <row r="22" spans="1:6" ht="15.75" x14ac:dyDescent="0.25">
      <c r="A22" s="22" t="s">
        <v>25</v>
      </c>
      <c r="B22" s="16">
        <v>342424.31924188999</v>
      </c>
      <c r="C22" s="16">
        <v>335424.81202699995</v>
      </c>
      <c r="D22" s="24">
        <f t="shared" si="0"/>
        <v>6999.5072148900363</v>
      </c>
      <c r="E22" s="17">
        <f>B22-[1]Sheet1!A17</f>
        <v>-57881.60584959999</v>
      </c>
      <c r="F22" s="17">
        <f>B22-[1]Sheet1!B17</f>
        <v>-57881.60584959999</v>
      </c>
    </row>
    <row r="23" spans="1:6" ht="15.75" x14ac:dyDescent="0.25">
      <c r="A23" s="22" t="s">
        <v>26</v>
      </c>
      <c r="B23" s="16">
        <v>802964.47561800003</v>
      </c>
      <c r="C23" s="16">
        <v>803187.03156899998</v>
      </c>
      <c r="D23" s="24">
        <f t="shared" si="0"/>
        <v>-222.55595099995844</v>
      </c>
      <c r="E23" s="17">
        <f>B23-[1]Sheet1!A18</f>
        <v>1337.7031270000152</v>
      </c>
      <c r="F23" s="17">
        <f>B23-[1]Sheet1!B18</f>
        <v>1337.7031270000152</v>
      </c>
    </row>
    <row r="24" spans="1:6" ht="15.75" x14ac:dyDescent="0.25">
      <c r="A24" s="22" t="s">
        <v>27</v>
      </c>
      <c r="B24" s="16">
        <v>45116.754725109997</v>
      </c>
      <c r="C24" s="16">
        <v>34750.523874949999</v>
      </c>
      <c r="D24" s="24">
        <f t="shared" si="0"/>
        <v>10366.230850159998</v>
      </c>
      <c r="E24" s="17">
        <f>B24-[1]Sheet1!A19</f>
        <v>10859.865001959995</v>
      </c>
      <c r="F24" s="17">
        <f>B24-[1]Sheet1!B19</f>
        <v>10859.865001959995</v>
      </c>
    </row>
    <row r="25" spans="1:6" ht="16.5" thickBot="1" x14ac:dyDescent="0.3">
      <c r="A25" s="22" t="s">
        <v>28</v>
      </c>
      <c r="B25" s="16">
        <v>992408.3745295296</v>
      </c>
      <c r="C25" s="16">
        <v>993286.59451376973</v>
      </c>
      <c r="D25" s="25">
        <f t="shared" si="0"/>
        <v>-878.21998424013145</v>
      </c>
      <c r="E25" s="17">
        <f>B25-[1]Sheet1!A20</f>
        <v>-14904.375832000282</v>
      </c>
      <c r="F25" s="17">
        <f>B25-[1]Sheet1!B20</f>
        <v>-14904.375832000282</v>
      </c>
    </row>
    <row r="26" spans="1:6" ht="16.5" thickBot="1" x14ac:dyDescent="0.3">
      <c r="A26" s="12" t="s">
        <v>29</v>
      </c>
      <c r="B26" s="26">
        <v>1190505.5495849999</v>
      </c>
      <c r="C26" s="26">
        <v>1173362.3674709499</v>
      </c>
      <c r="D26" s="14">
        <f t="shared" si="0"/>
        <v>17143.182114050025</v>
      </c>
      <c r="E26" s="14">
        <f>B26-[1]Sheet1!A21</f>
        <v>-45684.03772064019</v>
      </c>
      <c r="F26" s="14">
        <f>B26-[1]Sheet1!B21</f>
        <v>-45684.03772064019</v>
      </c>
    </row>
    <row r="27" spans="1:6" ht="16.5" thickBot="1" x14ac:dyDescent="0.3">
      <c r="A27" s="27" t="s">
        <v>30</v>
      </c>
      <c r="B27" s="26">
        <v>289549.68435595755</v>
      </c>
      <c r="C27" s="26">
        <v>289549.68435595755</v>
      </c>
      <c r="D27" s="28">
        <f t="shared" si="0"/>
        <v>0</v>
      </c>
      <c r="E27" s="14">
        <f>B27-[1]Sheet1!A22</f>
        <v>6251.3550063790171</v>
      </c>
      <c r="F27" s="14">
        <f>B27-[1]Sheet1!B22</f>
        <v>6251.3550063790171</v>
      </c>
    </row>
    <row r="28" spans="1:6" ht="16.5" thickBot="1" x14ac:dyDescent="0.3">
      <c r="A28" s="27" t="s">
        <v>31</v>
      </c>
      <c r="B28" s="29">
        <v>52874.634885932435</v>
      </c>
      <c r="C28" s="29">
        <v>45875.127671042399</v>
      </c>
      <c r="D28" s="14">
        <f t="shared" si="0"/>
        <v>6999.5072148900363</v>
      </c>
      <c r="E28" s="14">
        <f>B28-[1]Sheet1!A23</f>
        <v>-64132.960855979007</v>
      </c>
      <c r="F28" s="14">
        <f>B28-[1]Sheet1!B23</f>
        <v>-64132.960855979007</v>
      </c>
    </row>
    <row r="29" spans="1:6" ht="16.5" thickBot="1" x14ac:dyDescent="0.3">
      <c r="A29" s="30" t="s">
        <v>32</v>
      </c>
      <c r="B29" s="29">
        <v>674547.27671560994</v>
      </c>
      <c r="C29" s="29">
        <v>676275.07331372995</v>
      </c>
      <c r="D29" s="14">
        <f t="shared" si="0"/>
        <v>-1727.7965981200105</v>
      </c>
      <c r="E29" s="14">
        <f>B29-[1]Sheet1!A24</f>
        <v>-29800.978331470047</v>
      </c>
      <c r="F29" s="14">
        <f>B29-[1]Sheet1!B24</f>
        <v>-29800.978331470047</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Shrawan 19 2083(August 04,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46238</v>
      </c>
      <c r="C6" s="10">
        <v>46237</v>
      </c>
    </row>
    <row r="7" spans="1:6" ht="63.75" thickBot="1" x14ac:dyDescent="0.3">
      <c r="A7" s="37" t="s">
        <v>39</v>
      </c>
      <c r="B7" s="39">
        <v>2182913.9241142101</v>
      </c>
      <c r="C7" s="39">
        <v>2166648.96198445</v>
      </c>
      <c r="D7" s="40">
        <f t="shared" ref="D7:D12" si="0">B7-C7</f>
        <v>16264.962129760068</v>
      </c>
      <c r="E7" s="40" t="e">
        <f>B7-#REF!</f>
        <v>#REF!</v>
      </c>
      <c r="F7" s="40" t="e">
        <f>B7-#REF!</f>
        <v>#REF!</v>
      </c>
    </row>
    <row r="8" spans="1:6" ht="15.75" x14ac:dyDescent="0.25">
      <c r="A8" s="15" t="s">
        <v>40</v>
      </c>
      <c r="B8" s="41">
        <v>3700677.6896500401</v>
      </c>
      <c r="C8" s="41">
        <v>3698615.2462606202</v>
      </c>
      <c r="D8" s="40">
        <f>B8-C8</f>
        <v>2062.4433894199319</v>
      </c>
      <c r="E8" s="40" t="e">
        <f>B8-#REF!</f>
        <v>#REF!</v>
      </c>
      <c r="F8" s="40" t="e">
        <f>B8-#REF!</f>
        <v>#REF!</v>
      </c>
    </row>
    <row r="9" spans="1:6" ht="15.75" x14ac:dyDescent="0.25">
      <c r="A9" s="37" t="s">
        <v>41</v>
      </c>
      <c r="B9" s="42">
        <v>45441.234912180007</v>
      </c>
      <c r="C9" s="42">
        <v>45463.083031380003</v>
      </c>
      <c r="D9" s="40">
        <f>B9-C9</f>
        <v>-21.84811919999629</v>
      </c>
      <c r="E9" s="35" t="e">
        <f>B9-#REF!</f>
        <v>#REF!</v>
      </c>
      <c r="F9" s="35" t="e">
        <f>B9-#REF!</f>
        <v>#REF!</v>
      </c>
    </row>
    <row r="10" spans="1:6" ht="15.75" x14ac:dyDescent="0.25">
      <c r="A10" s="15" t="s">
        <v>42</v>
      </c>
      <c r="B10" s="41">
        <v>-201913.76553583003</v>
      </c>
      <c r="C10" s="41">
        <v>-210566.28427617002</v>
      </c>
      <c r="D10" s="35">
        <f t="shared" si="0"/>
        <v>8652.5187403399905</v>
      </c>
      <c r="E10" s="35" t="e">
        <f>B10-#REF!</f>
        <v>#REF!</v>
      </c>
      <c r="F10" s="35" t="e">
        <f>B10-#REF!</f>
        <v>#REF!</v>
      </c>
    </row>
    <row r="11" spans="1:6" ht="31.5" x14ac:dyDescent="0.25">
      <c r="A11" s="37" t="s">
        <v>43</v>
      </c>
      <c r="B11" s="42">
        <v>213394.95655431002</v>
      </c>
      <c r="C11" s="42">
        <v>222047.47529465001</v>
      </c>
      <c r="D11" s="35">
        <f t="shared" si="0"/>
        <v>-8652.5187403399905</v>
      </c>
      <c r="E11" s="35" t="e">
        <f>B11-#REF!</f>
        <v>#REF!</v>
      </c>
      <c r="F11" s="35" t="e">
        <f>B11-#REF!</f>
        <v>#REF!</v>
      </c>
    </row>
    <row r="12" spans="1:6" ht="15.75" x14ac:dyDescent="0.25">
      <c r="A12" s="15" t="s">
        <v>44</v>
      </c>
      <c r="B12" s="16">
        <v>-1315850</v>
      </c>
      <c r="C12" s="16">
        <v>-1321400</v>
      </c>
      <c r="D12" s="35">
        <f t="shared" si="0"/>
        <v>5550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-846750</v>
      </c>
      <c r="C17" s="42">
        <v>-846750</v>
      </c>
      <c r="D17" s="35">
        <f>B17-C17</f>
        <v>0</v>
      </c>
      <c r="E17" s="35" t="e">
        <f>B17-#REF!</f>
        <v>#REF!</v>
      </c>
      <c r="F17" s="35" t="e">
        <f>B17-#REF!</f>
        <v>#REF!</v>
      </c>
    </row>
    <row r="18" spans="1:6" ht="15.75" x14ac:dyDescent="0.25">
      <c r="A18" s="23" t="s">
        <v>21</v>
      </c>
      <c r="B18" s="42">
        <v>-69100</v>
      </c>
      <c r="C18" s="42">
        <v>-74650</v>
      </c>
      <c r="D18" s="35">
        <f>B18-C18</f>
        <v>5550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2182913.9241145295</v>
      </c>
      <c r="C21" s="43">
        <v>2166648.9619847196</v>
      </c>
      <c r="D21" s="40">
        <f t="shared" ref="D21:D29" si="1">B21-C21</f>
        <v>16264.962129809894</v>
      </c>
      <c r="E21" s="35" t="e">
        <f>B21-#REF!</f>
        <v>#REF!</v>
      </c>
      <c r="F21" s="35" t="e">
        <f>B21-#REF!</f>
        <v>#REF!</v>
      </c>
    </row>
    <row r="22" spans="1:6" ht="31.5" x14ac:dyDescent="0.25">
      <c r="A22" s="37" t="s">
        <v>45</v>
      </c>
      <c r="B22" s="41">
        <v>342424.31924188999</v>
      </c>
      <c r="C22" s="41">
        <v>335424.81202699995</v>
      </c>
      <c r="D22" s="35">
        <f t="shared" si="1"/>
        <v>6999.5072148900363</v>
      </c>
      <c r="E22" s="35" t="e">
        <f>B22-#REF!</f>
        <v>#REF!</v>
      </c>
      <c r="F22" s="35" t="e">
        <f>B22-#REF!</f>
        <v>#REF!</v>
      </c>
    </row>
    <row r="23" spans="1:6" ht="15.75" x14ac:dyDescent="0.25">
      <c r="A23" s="15" t="s">
        <v>32</v>
      </c>
      <c r="B23" s="41">
        <v>802964.47561800003</v>
      </c>
      <c r="C23" s="41">
        <v>803187.03156899998</v>
      </c>
      <c r="D23" s="35">
        <f t="shared" si="1"/>
        <v>-222.55595099995844</v>
      </c>
      <c r="E23" s="35" t="e">
        <f>B23-#REF!</f>
        <v>#REF!</v>
      </c>
      <c r="F23" s="35" t="e">
        <f>B23-#REF!</f>
        <v>#REF!</v>
      </c>
    </row>
    <row r="24" spans="1:6" ht="31.5" x14ac:dyDescent="0.25">
      <c r="A24" s="37" t="s">
        <v>46</v>
      </c>
      <c r="B24" s="41">
        <v>45116.754725109997</v>
      </c>
      <c r="C24" s="41">
        <v>34750.523874949999</v>
      </c>
      <c r="D24" s="35">
        <f t="shared" si="1"/>
        <v>10366.230850159998</v>
      </c>
      <c r="E24" s="35" t="e">
        <f>B24-#REF!</f>
        <v>#REF!</v>
      </c>
      <c r="F24" s="35" t="e">
        <f>B24-#REF!</f>
        <v>#REF!</v>
      </c>
    </row>
    <row r="25" spans="1:6" ht="45" x14ac:dyDescent="0.25">
      <c r="A25" s="44" t="s">
        <v>47</v>
      </c>
      <c r="B25" s="41">
        <v>992408.3745295296</v>
      </c>
      <c r="C25" s="41">
        <v>993286.59451376973</v>
      </c>
      <c r="D25" s="35">
        <f t="shared" si="1"/>
        <v>-878.21998424013145</v>
      </c>
      <c r="E25" s="35" t="e">
        <f>B25-#REF!</f>
        <v>#REF!</v>
      </c>
      <c r="F25" s="35" t="e">
        <f>B25-#REF!</f>
        <v>#REF!</v>
      </c>
    </row>
    <row r="26" spans="1:6" ht="16.5" hidden="1" thickBot="1" x14ac:dyDescent="0.3">
      <c r="B26" s="43">
        <v>1190505.5495849999</v>
      </c>
      <c r="C26" s="43">
        <v>1173362.3674709499</v>
      </c>
      <c r="D26" s="35">
        <f t="shared" si="1"/>
        <v>17143.182114050025</v>
      </c>
      <c r="E26" s="35" t="e">
        <f>B26-#REF!</f>
        <v>#REF!</v>
      </c>
      <c r="F26" s="35" t="e">
        <f>B26-#REF!</f>
        <v>#REF!</v>
      </c>
    </row>
    <row r="27" spans="1:6" ht="16.5" hidden="1" thickBot="1" x14ac:dyDescent="0.3">
      <c r="B27" s="45">
        <v>289549.68435595755</v>
      </c>
      <c r="C27" s="45">
        <v>289549.68435595755</v>
      </c>
      <c r="D27" s="35">
        <f t="shared" si="1"/>
        <v>0</v>
      </c>
      <c r="E27" s="35" t="e">
        <f>B27-#REF!</f>
        <v>#REF!</v>
      </c>
      <c r="F27" s="35" t="e">
        <f>B27-#REF!</f>
        <v>#REF!</v>
      </c>
    </row>
    <row r="28" spans="1:6" ht="16.5" hidden="1" thickBot="1" x14ac:dyDescent="0.3">
      <c r="B28" s="45">
        <v>52874.634885932435</v>
      </c>
      <c r="C28" s="45">
        <v>45875.127671042399</v>
      </c>
      <c r="D28" s="40">
        <f t="shared" si="1"/>
        <v>6999.5072148900363</v>
      </c>
      <c r="E28" s="35" t="e">
        <f>B28-#REF!</f>
        <v>#REF!</v>
      </c>
      <c r="F28" s="40" t="e">
        <f>B28-#REF!</f>
        <v>#REF!</v>
      </c>
    </row>
    <row r="29" spans="1:6" ht="16.5" hidden="1" thickBot="1" x14ac:dyDescent="0.3">
      <c r="B29" s="45">
        <v>674547.27671560994</v>
      </c>
      <c r="C29" s="45">
        <v>676275.07331372995</v>
      </c>
      <c r="D29" s="40">
        <f t="shared" si="1"/>
        <v>-1727.7965981200105</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2026-08-11T06:47:10Z</dcterms:created>
  <dcterms:modified xsi:type="dcterms:W3CDTF">2026-08-11T06:47:19Z</dcterms:modified>
</cp:coreProperties>
</file>