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onetary Division\0.Daily Working\Daily Balance Sheet\Published Balance Sheet\Balance Sheet 2083.84\1.Sharawa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F29" i="1"/>
  <c r="E29" i="1"/>
  <c r="D29" i="1"/>
  <c r="F28" i="1"/>
  <c r="E28" i="1"/>
  <c r="D28" i="1"/>
  <c r="F27" i="1"/>
  <c r="E27" i="1"/>
  <c r="D27" i="1"/>
  <c r="F26" i="1"/>
  <c r="E26" i="1"/>
  <c r="D26" i="1"/>
  <c r="F25" i="1"/>
  <c r="E25" i="1"/>
  <c r="D25" i="1"/>
  <c r="F24" i="1"/>
  <c r="E24" i="1"/>
  <c r="D24" i="1"/>
  <c r="F23" i="1"/>
  <c r="E23" i="1"/>
  <c r="D23" i="1"/>
  <c r="F22" i="1"/>
  <c r="E22" i="1"/>
  <c r="D22" i="1"/>
  <c r="F21" i="1"/>
  <c r="E21" i="1"/>
  <c r="D21" i="1"/>
  <c r="F20" i="1"/>
  <c r="E20" i="1"/>
  <c r="D20" i="1"/>
  <c r="F19" i="1"/>
  <c r="E19" i="1"/>
  <c r="D19" i="1"/>
  <c r="F18" i="1"/>
  <c r="E18" i="1"/>
  <c r="D18" i="1"/>
  <c r="F17" i="1"/>
  <c r="E17" i="1"/>
  <c r="D17" i="1"/>
  <c r="F16" i="1"/>
  <c r="E16" i="1"/>
  <c r="D16" i="1"/>
  <c r="F15" i="1"/>
  <c r="E15" i="1"/>
  <c r="D15" i="1"/>
  <c r="F14" i="1"/>
  <c r="E14" i="1"/>
  <c r="D14" i="1"/>
  <c r="F13" i="1"/>
  <c r="E13" i="1"/>
  <c r="D13" i="1"/>
  <c r="F12" i="1"/>
  <c r="E12" i="1"/>
  <c r="D12" i="1"/>
  <c r="F11" i="1"/>
  <c r="E11" i="1"/>
  <c r="D11" i="1"/>
  <c r="F10" i="1"/>
  <c r="E10" i="1"/>
  <c r="D10" i="1"/>
  <c r="F9" i="1"/>
  <c r="E9" i="1"/>
  <c r="D9" i="1"/>
  <c r="F8" i="1"/>
  <c r="E8" i="1"/>
  <c r="D8" i="1"/>
  <c r="F7" i="1"/>
  <c r="E7" i="1"/>
  <c r="D7" i="1"/>
  <c r="A3" i="1"/>
  <c r="A3" i="2" s="1"/>
</calcChain>
</file>

<file path=xl/sharedStrings.xml><?xml version="1.0" encoding="utf-8"?>
<sst xmlns="http://schemas.openxmlformats.org/spreadsheetml/2006/main" count="61" uniqueCount="49">
  <si>
    <t>NEPAL RASTRA BANK</t>
  </si>
  <si>
    <t>Central Bank Survey and Liquidity Position</t>
  </si>
  <si>
    <t>(In Rs. Million)</t>
  </si>
  <si>
    <t>Date (BS/AD)</t>
  </si>
  <si>
    <t>Shrawan 26 2083</t>
  </si>
  <si>
    <t>Shrawan 25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</si>
  <si>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</si>
  <si>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</si>
  <si>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</si>
  <si>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</si>
  <si>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</si>
  <si>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</si>
  <si>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</si>
  <si>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</si>
  <si>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</si>
  <si>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</si>
  <si>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</si>
  <si>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</si>
  <si>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</si>
  <si>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</si>
  <si>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</si>
  <si>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</si>
  <si>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</si>
  <si>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</si>
  <si>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</si>
  <si>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</si>
  <si>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</si>
  <si>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</si>
  <si>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</si>
  <si>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</si>
  <si>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</si>
  <si>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</si>
  <si>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</si>
  <si>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</si>
  <si>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</si>
  <si>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</si>
  <si>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</si>
  <si>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</si>
  <si>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Asar 3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</si>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</sst>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Division/0.Daily%20Working/Daily%20Balance%20Sheet/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Read Me"/>
      <sheetName val="Sheet1"/>
    </sheetNames>
    <sheetDataSet>
      <sheetData sheetId="0"/>
      <sheetData sheetId="1"/>
      <sheetData sheetId="2">
        <row r="2">
          <cell r="A2">
            <v>2243502.3376669399</v>
          </cell>
          <cell r="B2">
            <v>2243502.3376669399</v>
          </cell>
        </row>
        <row r="3">
          <cell r="A3">
            <v>3684730.3850826798</v>
          </cell>
          <cell r="B3">
            <v>3684730.3850826798</v>
          </cell>
        </row>
        <row r="4">
          <cell r="A4">
            <v>45657.955506910002</v>
          </cell>
          <cell r="B4">
            <v>45657.955506910002</v>
          </cell>
        </row>
        <row r="5">
          <cell r="A5">
            <v>-163828.04741574</v>
          </cell>
          <cell r="B5">
            <v>-163828.04741574</v>
          </cell>
        </row>
        <row r="6">
          <cell r="A6">
            <v>175309.23843421999</v>
          </cell>
          <cell r="B6">
            <v>175309.23843421999</v>
          </cell>
        </row>
        <row r="7">
          <cell r="A7">
            <v>-1277400</v>
          </cell>
          <cell r="B7">
            <v>-1277400</v>
          </cell>
        </row>
        <row r="8">
          <cell r="A8">
            <v>0</v>
          </cell>
          <cell r="B8">
            <v>0</v>
          </cell>
        </row>
        <row r="9">
          <cell r="A9">
            <v>0</v>
          </cell>
          <cell r="B9">
            <v>0</v>
          </cell>
        </row>
        <row r="10">
          <cell r="A10">
            <v>0</v>
          </cell>
          <cell r="B10">
            <v>0</v>
          </cell>
        </row>
        <row r="11">
          <cell r="A11">
            <v>0</v>
          </cell>
          <cell r="B11">
            <v>0</v>
          </cell>
        </row>
        <row r="12">
          <cell r="A12">
            <v>-755650</v>
          </cell>
          <cell r="B12">
            <v>-755650</v>
          </cell>
        </row>
        <row r="13">
          <cell r="A13">
            <v>-121750</v>
          </cell>
          <cell r="B13">
            <v>-121750</v>
          </cell>
        </row>
        <row r="14">
          <cell r="A14">
            <v>0</v>
          </cell>
          <cell r="B14">
            <v>0</v>
          </cell>
        </row>
        <row r="15">
          <cell r="A15">
            <v>-400000</v>
          </cell>
          <cell r="B15">
            <v>-400000</v>
          </cell>
        </row>
        <row r="16">
          <cell r="A16">
            <v>2243502.33766717</v>
          </cell>
          <cell r="B16">
            <v>2243502.33766717</v>
          </cell>
        </row>
        <row r="17">
          <cell r="A17">
            <v>400305.92509148997</v>
          </cell>
          <cell r="B17">
            <v>400305.92509148997</v>
          </cell>
        </row>
        <row r="18">
          <cell r="A18">
            <v>801626.77249100001</v>
          </cell>
          <cell r="B18">
            <v>801626.77249100001</v>
          </cell>
        </row>
        <row r="19">
          <cell r="A19">
            <v>34256.889723150001</v>
          </cell>
          <cell r="B19">
            <v>34256.889723150001</v>
          </cell>
        </row>
        <row r="20">
          <cell r="A20">
            <v>1007312.7503615299</v>
          </cell>
          <cell r="B20">
            <v>1007312.7503615299</v>
          </cell>
        </row>
        <row r="21">
          <cell r="A21">
            <v>1236189.5873056401</v>
          </cell>
          <cell r="B21">
            <v>1236189.5873056401</v>
          </cell>
        </row>
        <row r="22">
          <cell r="A22">
            <v>279699.22516670969</v>
          </cell>
          <cell r="B22">
            <v>279699.22516670969</v>
          </cell>
        </row>
        <row r="23">
          <cell r="A23">
            <v>120606.69992478029</v>
          </cell>
          <cell r="B23">
            <v>120606.69992478029</v>
          </cell>
        </row>
        <row r="24">
          <cell r="A24">
            <v>704348.25504707999</v>
          </cell>
          <cell r="B24">
            <v>704348.25504707999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tr">
        <f>B5&amp; "("&amp; TEXT(B6,"mmmm dd, yyyy")&amp;")"</f>
        <v>Shrawan 26 2083(August 11, 2026)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46245</v>
      </c>
      <c r="C6" s="10">
        <v>46244</v>
      </c>
      <c r="D6" s="11" t="s">
        <v>7</v>
      </c>
      <c r="E6" s="11" t="s">
        <v>8</v>
      </c>
      <c r="F6" s="11" t="s">
        <v>9</v>
      </c>
    </row>
    <row r="7" spans="1:6" ht="16.5" thickBot="1" x14ac:dyDescent="0.3">
      <c r="A7" s="12" t="s">
        <v>10</v>
      </c>
      <c r="B7" s="13">
        <v>2180934.3298737803</v>
      </c>
      <c r="C7" s="13">
        <v>2180575.0503189703</v>
      </c>
      <c r="D7" s="14">
        <f t="shared" ref="D7:D29" si="0">B7-C7</f>
        <v>359.27955480990931</v>
      </c>
      <c r="E7" s="14">
        <f>B7-[1]Sheet1!A2</f>
        <v>-62568.00779315969</v>
      </c>
      <c r="F7" s="14">
        <f>B7-[1]Sheet1!B2</f>
        <v>-62568.00779315969</v>
      </c>
    </row>
    <row r="8" spans="1:6" ht="15.75" x14ac:dyDescent="0.25">
      <c r="A8" s="15" t="s">
        <v>11</v>
      </c>
      <c r="B8" s="16">
        <v>3739783.4386646003</v>
      </c>
      <c r="C8" s="16">
        <v>3732966.8922545002</v>
      </c>
      <c r="D8" s="17">
        <f>B8-C8</f>
        <v>6816.5464101000689</v>
      </c>
      <c r="E8" s="17">
        <f>B8-[1]Sheet1!A3</f>
        <v>55053.053581920452</v>
      </c>
      <c r="F8" s="17">
        <f>B8-[1]Sheet1!B3</f>
        <v>55053.053581920452</v>
      </c>
    </row>
    <row r="9" spans="1:6" ht="15.75" x14ac:dyDescent="0.25">
      <c r="A9" s="18" t="s">
        <v>12</v>
      </c>
      <c r="B9" s="19">
        <v>45486.323839500001</v>
      </c>
      <c r="C9" s="19">
        <v>45440.442789180008</v>
      </c>
      <c r="D9" s="20">
        <f>B9-C9</f>
        <v>45.881050319992937</v>
      </c>
      <c r="E9" s="17">
        <f>B9-[1]Sheet1!A4</f>
        <v>-171.63166741000168</v>
      </c>
      <c r="F9" s="17">
        <f>B9-[1]Sheet1!B4</f>
        <v>-171.63166741000168</v>
      </c>
    </row>
    <row r="10" spans="1:6" ht="15.75" x14ac:dyDescent="0.25">
      <c r="A10" s="15" t="s">
        <v>13</v>
      </c>
      <c r="B10" s="16">
        <v>-252899.10879082</v>
      </c>
      <c r="C10" s="16">
        <v>-238541.84193552998</v>
      </c>
      <c r="D10" s="17">
        <f t="shared" si="0"/>
        <v>-14357.266855290014</v>
      </c>
      <c r="E10" s="17">
        <f>B10-[1]Sheet1!A5</f>
        <v>-89071.061375079997</v>
      </c>
      <c r="F10" s="17">
        <f>B10-[1]Sheet1!B5</f>
        <v>-89071.061375079997</v>
      </c>
    </row>
    <row r="11" spans="1:6" ht="15.75" x14ac:dyDescent="0.25">
      <c r="A11" s="18" t="s">
        <v>14</v>
      </c>
      <c r="B11" s="19">
        <v>264380.29980929999</v>
      </c>
      <c r="C11" s="19">
        <v>250023.03295401001</v>
      </c>
      <c r="D11" s="21">
        <f t="shared" si="0"/>
        <v>14357.266855289985</v>
      </c>
      <c r="E11" s="17">
        <f>B11-[1]Sheet1!A6</f>
        <v>89071.061375079997</v>
      </c>
      <c r="F11" s="17">
        <f>B11-[1]Sheet1!B6</f>
        <v>89071.061375079997</v>
      </c>
    </row>
    <row r="12" spans="1:6" ht="15.75" x14ac:dyDescent="0.25">
      <c r="A12" s="22" t="s">
        <v>15</v>
      </c>
      <c r="B12" s="16">
        <v>-1305950</v>
      </c>
      <c r="C12" s="16">
        <v>-1313850</v>
      </c>
      <c r="D12" s="17">
        <f t="shared" si="0"/>
        <v>7900</v>
      </c>
      <c r="E12" s="17">
        <f>B12-[1]Sheet1!A7</f>
        <v>-28550</v>
      </c>
      <c r="F12" s="17">
        <f>B12-[1]Sheet1!B7</f>
        <v>-28550</v>
      </c>
    </row>
    <row r="13" spans="1:6" ht="15.75" x14ac:dyDescent="0.25">
      <c r="A13" s="23" t="s">
        <v>16</v>
      </c>
      <c r="B13" s="19">
        <v>0</v>
      </c>
      <c r="C13" s="19">
        <v>0</v>
      </c>
      <c r="D13" s="21">
        <f t="shared" si="0"/>
        <v>0</v>
      </c>
      <c r="E13" s="17">
        <f>B13-[1]Sheet1!A8</f>
        <v>0</v>
      </c>
      <c r="F13" s="17">
        <f>B13-[1]Sheet1!B8</f>
        <v>0</v>
      </c>
    </row>
    <row r="14" spans="1:6" ht="15.75" x14ac:dyDescent="0.25">
      <c r="A14" s="23" t="s">
        <v>17</v>
      </c>
      <c r="B14" s="19">
        <v>0</v>
      </c>
      <c r="C14" s="19">
        <v>0</v>
      </c>
      <c r="D14" s="21">
        <f t="shared" si="0"/>
        <v>0</v>
      </c>
      <c r="E14" s="17">
        <f>B14-[1]Sheet1!A9</f>
        <v>0</v>
      </c>
      <c r="F14" s="17">
        <f>B14-[1]Sheet1!B9</f>
        <v>0</v>
      </c>
    </row>
    <row r="15" spans="1:6" ht="15.75" x14ac:dyDescent="0.25">
      <c r="A15" s="23" t="s">
        <v>18</v>
      </c>
      <c r="B15" s="19">
        <v>0</v>
      </c>
      <c r="C15" s="19">
        <v>0</v>
      </c>
      <c r="D15" s="21">
        <f t="shared" si="0"/>
        <v>0</v>
      </c>
      <c r="E15" s="17">
        <f>B15-[1]Sheet1!A10</f>
        <v>0</v>
      </c>
      <c r="F15" s="17">
        <f>B15-[1]Sheet1!B10</f>
        <v>0</v>
      </c>
    </row>
    <row r="16" spans="1:6" ht="15.75" x14ac:dyDescent="0.25">
      <c r="A16" s="23" t="s">
        <v>19</v>
      </c>
      <c r="B16" s="19">
        <v>0</v>
      </c>
      <c r="C16" s="19">
        <v>0</v>
      </c>
      <c r="D16" s="21">
        <f t="shared" si="0"/>
        <v>0</v>
      </c>
      <c r="E16" s="17">
        <f>B16-[1]Sheet1!A11</f>
        <v>0</v>
      </c>
      <c r="F16" s="17">
        <f>B16-[1]Sheet1!B11</f>
        <v>0</v>
      </c>
    </row>
    <row r="17" spans="1:6" ht="15.75" x14ac:dyDescent="0.25">
      <c r="A17" s="23" t="s">
        <v>20</v>
      </c>
      <c r="B17" s="19">
        <v>-842950</v>
      </c>
      <c r="C17" s="19">
        <v>-842950</v>
      </c>
      <c r="D17" s="21">
        <f t="shared" si="0"/>
        <v>0</v>
      </c>
      <c r="E17" s="17">
        <f>B17-[1]Sheet1!A12</f>
        <v>-87300</v>
      </c>
      <c r="F17" s="17">
        <f>B17-[1]Sheet1!B12</f>
        <v>-87300</v>
      </c>
    </row>
    <row r="18" spans="1:6" ht="15.75" x14ac:dyDescent="0.25">
      <c r="A18" s="23" t="s">
        <v>21</v>
      </c>
      <c r="B18" s="19">
        <v>-63000</v>
      </c>
      <c r="C18" s="19">
        <v>-70900</v>
      </c>
      <c r="D18" s="21">
        <f t="shared" si="0"/>
        <v>7900</v>
      </c>
      <c r="E18" s="17">
        <f>B18-[1]Sheet1!A13</f>
        <v>58750</v>
      </c>
      <c r="F18" s="17">
        <f>B18-[1]Sheet1!B13</f>
        <v>58750</v>
      </c>
    </row>
    <row r="19" spans="1:6" ht="15.75" x14ac:dyDescent="0.25">
      <c r="A19" s="23" t="s">
        <v>22</v>
      </c>
      <c r="B19" s="19">
        <v>0</v>
      </c>
      <c r="C19" s="19">
        <v>0</v>
      </c>
      <c r="D19" s="20">
        <f t="shared" si="0"/>
        <v>0</v>
      </c>
      <c r="E19" s="17">
        <f>B19-[1]Sheet1!A14</f>
        <v>0</v>
      </c>
      <c r="F19" s="17">
        <f>B19-[1]Sheet1!B14</f>
        <v>0</v>
      </c>
    </row>
    <row r="20" spans="1:6" ht="16.5" thickBot="1" x14ac:dyDescent="0.3">
      <c r="A20" s="23" t="s">
        <v>23</v>
      </c>
      <c r="B20" s="19">
        <v>-400000</v>
      </c>
      <c r="C20" s="19">
        <v>-400000</v>
      </c>
      <c r="D20" s="20">
        <f t="shared" si="0"/>
        <v>0</v>
      </c>
      <c r="E20" s="17">
        <f>B20-[1]Sheet1!A15</f>
        <v>0</v>
      </c>
      <c r="F20" s="17">
        <f>B20-[1]Sheet1!B15</f>
        <v>0</v>
      </c>
    </row>
    <row r="21" spans="1:6" ht="16.5" thickBot="1" x14ac:dyDescent="0.3">
      <c r="A21" s="12" t="s">
        <v>24</v>
      </c>
      <c r="B21" s="13">
        <v>2180934.32987413</v>
      </c>
      <c r="C21" s="13">
        <v>2180575.0503192502</v>
      </c>
      <c r="D21" s="14">
        <f t="shared" si="0"/>
        <v>359.27955487975851</v>
      </c>
      <c r="E21" s="14">
        <f>B21-[1]Sheet1!A16</f>
        <v>-62568.007793040015</v>
      </c>
      <c r="F21" s="14">
        <f>B21-[1]Sheet1!B16</f>
        <v>-62568.007793040015</v>
      </c>
    </row>
    <row r="22" spans="1:6" ht="15.75" x14ac:dyDescent="0.25">
      <c r="A22" s="22" t="s">
        <v>25</v>
      </c>
      <c r="B22" s="16">
        <v>335984.67389348993</v>
      </c>
      <c r="C22" s="16">
        <v>335673.52970441</v>
      </c>
      <c r="D22" s="24">
        <f t="shared" si="0"/>
        <v>311.1441890799324</v>
      </c>
      <c r="E22" s="17">
        <f>B22-[1]Sheet1!A17</f>
        <v>-64321.251198000042</v>
      </c>
      <c r="F22" s="17">
        <f>B22-[1]Sheet1!B17</f>
        <v>-64321.251198000042</v>
      </c>
    </row>
    <row r="23" spans="1:6" ht="15.75" x14ac:dyDescent="0.25">
      <c r="A23" s="22" t="s">
        <v>26</v>
      </c>
      <c r="B23" s="16">
        <v>800559.31389900006</v>
      </c>
      <c r="C23" s="16">
        <v>801399.77437100001</v>
      </c>
      <c r="D23" s="24">
        <f t="shared" si="0"/>
        <v>-840.46047199994791</v>
      </c>
      <c r="E23" s="17">
        <f>B23-[1]Sheet1!A18</f>
        <v>-1067.4585919999518</v>
      </c>
      <c r="F23" s="17">
        <f>B23-[1]Sheet1!B18</f>
        <v>-1067.4585919999518</v>
      </c>
    </row>
    <row r="24" spans="1:6" ht="15.75" x14ac:dyDescent="0.25">
      <c r="A24" s="22" t="s">
        <v>27</v>
      </c>
      <c r="B24" s="16">
        <v>31036.064952299996</v>
      </c>
      <c r="C24" s="16">
        <v>32340.488214530003</v>
      </c>
      <c r="D24" s="24">
        <f t="shared" si="0"/>
        <v>-1304.4232622300078</v>
      </c>
      <c r="E24" s="17">
        <f>B24-[1]Sheet1!A19</f>
        <v>-3220.8247708500057</v>
      </c>
      <c r="F24" s="17">
        <f>B24-[1]Sheet1!B19</f>
        <v>-3220.8247708500057</v>
      </c>
    </row>
    <row r="25" spans="1:6" ht="16.5" thickBot="1" x14ac:dyDescent="0.3">
      <c r="A25" s="22" t="s">
        <v>28</v>
      </c>
      <c r="B25" s="16">
        <v>1013354.27712934</v>
      </c>
      <c r="C25" s="16">
        <v>1011161.25802931</v>
      </c>
      <c r="D25" s="25">
        <f t="shared" si="0"/>
        <v>2193.0191000299528</v>
      </c>
      <c r="E25" s="17">
        <f>B25-[1]Sheet1!A20</f>
        <v>6041.5267678101081</v>
      </c>
      <c r="F25" s="17">
        <f>B25-[1]Sheet1!B20</f>
        <v>6041.5267678101081</v>
      </c>
    </row>
    <row r="26" spans="1:6" ht="16.5" thickBot="1" x14ac:dyDescent="0.3">
      <c r="A26" s="12" t="s">
        <v>29</v>
      </c>
      <c r="B26" s="26">
        <v>1167580.05274479</v>
      </c>
      <c r="C26" s="26">
        <v>1169413.7922899402</v>
      </c>
      <c r="D26" s="14">
        <f t="shared" si="0"/>
        <v>-1833.7395451501943</v>
      </c>
      <c r="E26" s="14">
        <f>B26-[1]Sheet1!A21</f>
        <v>-68609.534560850123</v>
      </c>
      <c r="F26" s="14">
        <f>B26-[1]Sheet1!B21</f>
        <v>-68609.534560850123</v>
      </c>
    </row>
    <row r="27" spans="1:6" ht="16.5" thickBot="1" x14ac:dyDescent="0.3">
      <c r="A27" s="27" t="s">
        <v>30</v>
      </c>
      <c r="B27" s="26">
        <v>287914.88985795662</v>
      </c>
      <c r="C27" s="26">
        <v>287914.88985795662</v>
      </c>
      <c r="D27" s="28">
        <f t="shared" si="0"/>
        <v>0</v>
      </c>
      <c r="E27" s="14">
        <f>B27-[1]Sheet1!A22</f>
        <v>8215.6646912469296</v>
      </c>
      <c r="F27" s="14">
        <f>B27-[1]Sheet1!B22</f>
        <v>8215.6646912469296</v>
      </c>
    </row>
    <row r="28" spans="1:6" ht="16.5" thickBot="1" x14ac:dyDescent="0.3">
      <c r="A28" s="27" t="s">
        <v>31</v>
      </c>
      <c r="B28" s="29">
        <v>48069.784035533317</v>
      </c>
      <c r="C28" s="29">
        <v>47758.639846453385</v>
      </c>
      <c r="D28" s="14">
        <f t="shared" si="0"/>
        <v>311.1441890799324</v>
      </c>
      <c r="E28" s="14">
        <f>B28-[1]Sheet1!A23</f>
        <v>-72536.915889246971</v>
      </c>
      <c r="F28" s="14">
        <f>B28-[1]Sheet1!B23</f>
        <v>-72536.915889246971</v>
      </c>
    </row>
    <row r="29" spans="1:6" ht="16.5" thickBot="1" x14ac:dyDescent="0.3">
      <c r="A29" s="30" t="s">
        <v>32</v>
      </c>
      <c r="B29" s="29">
        <v>692968.62139805988</v>
      </c>
      <c r="C29" s="29">
        <v>690032.17829125002</v>
      </c>
      <c r="D29" s="14">
        <f t="shared" si="0"/>
        <v>2936.4431068098638</v>
      </c>
      <c r="E29" s="14">
        <f>B29-[1]Sheet1!A24</f>
        <v>-11379.633649020107</v>
      </c>
      <c r="F29" s="14">
        <f>B29-[1]Sheet1!B24</f>
        <v>-11379.633649020107</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Shrawan 26 2083(August 11, 2026)</v>
      </c>
    </row>
    <row r="4" spans="1:6" ht="15.75" x14ac:dyDescent="0.25">
      <c r="A4" s="15" t="s">
        <v>36</v>
      </c>
    </row>
    <row r="5" spans="1:6" ht="49.5" customHeight="1" thickBot="1" x14ac:dyDescent="0.3">
      <c r="A5" s="37" t="s">
        <v>37</v>
      </c>
      <c r="B5" s="38" t="s">
        <v>4</v>
      </c>
      <c r="C5" s="38" t="s">
        <v>38</v>
      </c>
    </row>
    <row r="6" spans="1:6" ht="16.5" thickBot="1" x14ac:dyDescent="0.3">
      <c r="A6" s="15" t="s">
        <v>39</v>
      </c>
      <c r="B6" s="10">
        <v>46245</v>
      </c>
      <c r="C6" s="10">
        <v>46190</v>
      </c>
    </row>
    <row r="7" spans="1:6" ht="63.75" thickBot="1" x14ac:dyDescent="0.3">
      <c r="A7" s="37" t="s">
        <v>40</v>
      </c>
      <c r="B7" s="39">
        <v>2180934.3298737803</v>
      </c>
      <c r="C7" s="39">
        <v>2098314.6978183598</v>
      </c>
      <c r="D7" s="40">
        <f t="shared" ref="D7:D12" si="0">B7-C7</f>
        <v>82619.632055420429</v>
      </c>
      <c r="E7" s="40" t="e">
        <f>B7-#REF!</f>
        <v>#REF!</v>
      </c>
      <c r="F7" s="40" t="e">
        <f>B7-#REF!</f>
        <v>#REF!</v>
      </c>
    </row>
    <row r="8" spans="1:6" ht="15.75" x14ac:dyDescent="0.25">
      <c r="A8" s="15" t="s">
        <v>41</v>
      </c>
      <c r="B8" s="41">
        <v>3739783.4386646003</v>
      </c>
      <c r="C8" s="41">
        <v>3552483.1286497097</v>
      </c>
      <c r="D8" s="40">
        <f>B8-C8</f>
        <v>187300.31001489051</v>
      </c>
      <c r="E8" s="40" t="e">
        <f>B8-#REF!</f>
        <v>#REF!</v>
      </c>
      <c r="F8" s="40" t="e">
        <f>B8-#REF!</f>
        <v>#REF!</v>
      </c>
    </row>
    <row r="9" spans="1:6" ht="15.75" x14ac:dyDescent="0.25">
      <c r="A9" s="37" t="s">
        <v>42</v>
      </c>
      <c r="B9" s="42">
        <v>45486.323839500001</v>
      </c>
      <c r="C9" s="42">
        <v>45210.28674671</v>
      </c>
      <c r="D9" s="40">
        <f>B9-C9</f>
        <v>276.03709279000032</v>
      </c>
      <c r="E9" s="35" t="e">
        <f>B9-#REF!</f>
        <v>#REF!</v>
      </c>
      <c r="F9" s="35" t="e">
        <f>B9-#REF!</f>
        <v>#REF!</v>
      </c>
    </row>
    <row r="10" spans="1:6" ht="15.75" x14ac:dyDescent="0.25">
      <c r="A10" s="15" t="s">
        <v>43</v>
      </c>
      <c r="B10" s="41">
        <v>-252899.10879082</v>
      </c>
      <c r="C10" s="41">
        <v>-374368.43083134998</v>
      </c>
      <c r="D10" s="35">
        <f t="shared" si="0"/>
        <v>121469.32204052998</v>
      </c>
      <c r="E10" s="35" t="e">
        <f>B10-#REF!</f>
        <v>#REF!</v>
      </c>
      <c r="F10" s="35" t="e">
        <f>B10-#REF!</f>
        <v>#REF!</v>
      </c>
    </row>
    <row r="11" spans="1:6" ht="31.5" x14ac:dyDescent="0.25">
      <c r="A11" s="37" t="s">
        <v>44</v>
      </c>
      <c r="B11" s="42">
        <v>264380.29980929999</v>
      </c>
      <c r="C11" s="42">
        <v>386076.52163897001</v>
      </c>
      <c r="D11" s="35">
        <f t="shared" si="0"/>
        <v>-121696.22182967002</v>
      </c>
      <c r="E11" s="35" t="e">
        <f>B11-#REF!</f>
        <v>#REF!</v>
      </c>
      <c r="F11" s="35" t="e">
        <f>B11-#REF!</f>
        <v>#REF!</v>
      </c>
    </row>
    <row r="12" spans="1:6" ht="15.75" x14ac:dyDescent="0.25">
      <c r="A12" s="15" t="s">
        <v>45</v>
      </c>
      <c r="B12" s="16">
        <v>-1305950</v>
      </c>
      <c r="C12" s="16">
        <v>-1079800</v>
      </c>
      <c r="D12" s="35">
        <f t="shared" si="0"/>
        <v>-226150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-842950</v>
      </c>
      <c r="C17" s="42">
        <v>-813350</v>
      </c>
      <c r="D17" s="35">
        <f>B17-C17</f>
        <v>-29600</v>
      </c>
      <c r="E17" s="35" t="e">
        <f>B17-#REF!</f>
        <v>#REF!</v>
      </c>
      <c r="F17" s="35" t="e">
        <f>B17-#REF!</f>
        <v>#REF!</v>
      </c>
    </row>
    <row r="18" spans="1:6" ht="15.75" x14ac:dyDescent="0.25">
      <c r="A18" s="23" t="s">
        <v>21</v>
      </c>
      <c r="B18" s="42">
        <v>-63000</v>
      </c>
      <c r="C18" s="42">
        <v>-66450</v>
      </c>
      <c r="D18" s="35">
        <f>B18-C18</f>
        <v>3450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-200000</v>
      </c>
    </row>
    <row r="21" spans="1:6" ht="16.5" thickBot="1" x14ac:dyDescent="0.3">
      <c r="A21" s="15" t="s">
        <v>31</v>
      </c>
      <c r="B21" s="43">
        <v>2180934.32987413</v>
      </c>
      <c r="C21" s="43">
        <v>2098314.6978186499</v>
      </c>
      <c r="D21" s="40">
        <f t="shared" ref="D21:D29" si="1">B21-C21</f>
        <v>82619.632055480033</v>
      </c>
      <c r="E21" s="35" t="e">
        <f>B21-#REF!</f>
        <v>#REF!</v>
      </c>
      <c r="F21" s="35" t="e">
        <f>B21-#REF!</f>
        <v>#REF!</v>
      </c>
    </row>
    <row r="22" spans="1:6" ht="31.5" x14ac:dyDescent="0.25">
      <c r="A22" s="37" t="s">
        <v>46</v>
      </c>
      <c r="B22" s="41">
        <v>335984.67389348993</v>
      </c>
      <c r="C22" s="41">
        <v>339388.86574769003</v>
      </c>
      <c r="D22" s="35">
        <f t="shared" si="1"/>
        <v>-3404.1918542000931</v>
      </c>
      <c r="E22" s="35" t="e">
        <f>B22-#REF!</f>
        <v>#REF!</v>
      </c>
      <c r="F22" s="35" t="e">
        <f>B22-#REF!</f>
        <v>#REF!</v>
      </c>
    </row>
    <row r="23" spans="1:6" ht="15.75" x14ac:dyDescent="0.25">
      <c r="A23" s="15" t="s">
        <v>32</v>
      </c>
      <c r="B23" s="41">
        <v>800559.31389900006</v>
      </c>
      <c r="C23" s="41">
        <v>784791.74561500002</v>
      </c>
      <c r="D23" s="35">
        <f t="shared" si="1"/>
        <v>15767.568284000037</v>
      </c>
      <c r="E23" s="35" t="e">
        <f>B23-#REF!</f>
        <v>#REF!</v>
      </c>
      <c r="F23" s="35" t="e">
        <f>B23-#REF!</f>
        <v>#REF!</v>
      </c>
    </row>
    <row r="24" spans="1:6" ht="31.5" x14ac:dyDescent="0.25">
      <c r="A24" s="37" t="s">
        <v>47</v>
      </c>
      <c r="B24" s="41">
        <v>31036.064952299996</v>
      </c>
      <c r="C24" s="41">
        <v>17897.744722070001</v>
      </c>
      <c r="D24" s="35">
        <f t="shared" si="1"/>
        <v>13138.320230229994</v>
      </c>
      <c r="E24" s="35" t="e">
        <f>B24-#REF!</f>
        <v>#REF!</v>
      </c>
      <c r="F24" s="35" t="e">
        <f>B24-#REF!</f>
        <v>#REF!</v>
      </c>
    </row>
    <row r="25" spans="1:6" ht="45" x14ac:dyDescent="0.25">
      <c r="A25" s="44" t="s">
        <v>48</v>
      </c>
      <c r="B25" s="41">
        <v>1013354.27712934</v>
      </c>
      <c r="C25" s="41">
        <v>956236.34173388989</v>
      </c>
      <c r="D25" s="35">
        <f t="shared" si="1"/>
        <v>57117.935395450098</v>
      </c>
      <c r="E25" s="35" t="e">
        <f>B25-#REF!</f>
        <v>#REF!</v>
      </c>
      <c r="F25" s="35" t="e">
        <f>B25-#REF!</f>
        <v>#REF!</v>
      </c>
    </row>
    <row r="26" spans="1:6" ht="16.5" hidden="1" thickBot="1" x14ac:dyDescent="0.3">
      <c r="B26" s="43">
        <v>1167580.05274479</v>
      </c>
      <c r="C26" s="43">
        <v>1142078.35608476</v>
      </c>
      <c r="D26" s="35">
        <f t="shared" si="1"/>
        <v>25501.696660029935</v>
      </c>
      <c r="E26" s="35" t="e">
        <f>B26-#REF!</f>
        <v>#REF!</v>
      </c>
      <c r="F26" s="35" t="e">
        <f>B26-#REF!</f>
        <v>#REF!</v>
      </c>
    </row>
    <row r="27" spans="1:6" ht="16.5" hidden="1" thickBot="1" x14ac:dyDescent="0.3">
      <c r="B27" s="45">
        <v>287914.88985795662</v>
      </c>
      <c r="C27" s="45">
        <v>279699.22516670969</v>
      </c>
      <c r="D27" s="35">
        <f t="shared" si="1"/>
        <v>8215.6646912469296</v>
      </c>
      <c r="E27" s="35" t="e">
        <f>B27-#REF!</f>
        <v>#REF!</v>
      </c>
      <c r="F27" s="35" t="e">
        <f>B27-#REF!</f>
        <v>#REF!</v>
      </c>
    </row>
    <row r="28" spans="1:6" ht="16.5" hidden="1" thickBot="1" x14ac:dyDescent="0.3">
      <c r="B28" s="45">
        <v>48069.784035533317</v>
      </c>
      <c r="C28" s="45">
        <v>59689.64058098034</v>
      </c>
      <c r="D28" s="40">
        <f t="shared" si="1"/>
        <v>-11619.856545447023</v>
      </c>
      <c r="E28" s="35" t="e">
        <f>B28-#REF!</f>
        <v>#REF!</v>
      </c>
      <c r="F28" s="40" t="e">
        <f>B28-#REF!</f>
        <v>#REF!</v>
      </c>
    </row>
    <row r="29" spans="1:6" ht="16.5" hidden="1" thickBot="1" x14ac:dyDescent="0.3">
      <c r="B29" s="45">
        <v>692968.62139805988</v>
      </c>
      <c r="C29" s="45">
        <v>671380.9220040699</v>
      </c>
      <c r="D29" s="40">
        <f t="shared" si="1"/>
        <v>21587.699393989984</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2026-08-12T04:12:53Z</dcterms:created>
  <dcterms:modified xsi:type="dcterms:W3CDTF">2026-08-12T04:13:48Z</dcterms:modified>
</cp:coreProperties>
</file>