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C78FA85E-C8F5-4F97-8B03-6B70D7DE5E20}" xr6:coauthVersionLast="47" xr6:coauthVersionMax="47" xr10:uidLastSave="{00000000-0000-0000-0000-000000000000}"/>
  <bookViews>
    <workbookView xWindow="-120" yWindow="-120" windowWidth="29040" windowHeight="15720" xr2:uid="{C4A3BBFC-A407-4A0E-9E39-303E8ECDCEE7}"/>
  </bookViews>
  <sheets>
    <sheet name="CBP_LP" sheetId="1" r:id="rId1"/>
    <sheet name="Read Me" sheetId="2" r:id="rId2"/>
  </sheets>
  <externalReferences>
    <externalReference r:id="rId3"/>
    <externalReference r:id="rId4"/>
  </externalReferences>
  <definedNames>
    <definedName name="CurrencyList" localSheetId="0">'[2]Report Form'!$B$5:$B$7</definedName>
    <definedName name="CurrencyList" localSheetId="1">'[2]Report Form'!$B$5:$B$7</definedName>
    <definedName name="CurrencyList">'[2]Report Form'!$B$5:$B$7</definedName>
    <definedName name="FrequencyList" localSheetId="0">'[2]Report Form'!$F$4:$F$15</definedName>
    <definedName name="FrequencyList" localSheetId="1">'[2]Report Form'!$F$4:$F$15</definedName>
    <definedName name="FrequencyList">'[2]Report Form'!$F$4:$F$15</definedName>
    <definedName name="PeriodList" localSheetId="0">'[2]Report Form'!$E$4:$E$74</definedName>
    <definedName name="PeriodList" localSheetId="1">'[2]Report Form'!$E$4:$E$74</definedName>
    <definedName name="PeriodList">'[2]Report Form'!$E$4:$E$74</definedName>
    <definedName name="ScalesList" localSheetId="0">'[2]Report Form'!$A$5:$A$9</definedName>
    <definedName name="ScalesList" localSheetId="1">'[2]Report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F29" i="1"/>
  <c r="E29" i="1"/>
  <c r="D29" i="1"/>
  <c r="F28" i="1"/>
  <c r="E28" i="1"/>
  <c r="D28" i="1"/>
  <c r="F27" i="1"/>
  <c r="E27" i="1"/>
  <c r="D27" i="1"/>
  <c r="F26" i="1"/>
  <c r="E26" i="1"/>
  <c r="D26" i="1"/>
  <c r="F25" i="1"/>
  <c r="E25" i="1"/>
  <c r="D25" i="1"/>
  <c r="F24" i="1"/>
  <c r="E24" i="1"/>
  <c r="D24" i="1"/>
  <c r="F23" i="1"/>
  <c r="E23" i="1"/>
  <c r="D23" i="1"/>
  <c r="F22" i="1"/>
  <c r="E22" i="1"/>
  <c r="D22" i="1"/>
  <c r="F21" i="1"/>
  <c r="E21" i="1"/>
  <c r="D21" i="1"/>
  <c r="F20" i="1"/>
  <c r="E20" i="1"/>
  <c r="D20" i="1"/>
  <c r="F19" i="1"/>
  <c r="E19" i="1"/>
  <c r="D19" i="1"/>
  <c r="F18" i="1"/>
  <c r="E18" i="1"/>
  <c r="D18" i="1"/>
  <c r="F17" i="1"/>
  <c r="E17" i="1"/>
  <c r="D17" i="1"/>
  <c r="F16" i="1"/>
  <c r="E16" i="1"/>
  <c r="D16" i="1"/>
  <c r="F15" i="1"/>
  <c r="E15" i="1"/>
  <c r="D15" i="1"/>
  <c r="F14" i="1"/>
  <c r="E14" i="1"/>
  <c r="D14" i="1"/>
  <c r="F13" i="1"/>
  <c r="E13" i="1"/>
  <c r="D13" i="1"/>
  <c r="F12" i="1"/>
  <c r="E12" i="1"/>
  <c r="D12" i="1"/>
  <c r="F11" i="1"/>
  <c r="E11" i="1"/>
  <c r="D11" i="1"/>
  <c r="F10" i="1"/>
  <c r="E10" i="1"/>
  <c r="D10" i="1"/>
  <c r="F9" i="1"/>
  <c r="E9" i="1"/>
  <c r="D9" i="1"/>
  <c r="F8" i="1"/>
  <c r="E8" i="1"/>
  <c r="D8" i="1"/>
  <c r="F7" i="1"/>
  <c r="E7" i="1"/>
  <c r="D7" i="1"/>
  <c r="A3" i="1"/>
  <c r="A3" i="2" s="1"/>
</calcChain>
</file>

<file path=xl/sharedStrings.xml><?xml version="1.0" encoding="utf-8"?>
<sst xmlns="http://schemas.openxmlformats.org/spreadsheetml/2006/main" count="61" uniqueCount="49">
  <si>
    <t>NEPAL RASTRA BANK</t>
  </si>
  <si>
    <t>Central Bank Survey and Liquidity Position</t>
  </si>
  <si>
    <t>(In Rs. Million)</t>
  </si>
  <si>
    <t>Date (BS/AD)</t>
  </si>
  <si>
    <t>Bhadra 17 2083</t>
  </si>
  <si>
    <t>Bhadra 16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</si>
  <si>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</si>
  <si>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</si>
  <si>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</si>
  <si>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</si>
  <si>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</si>
  <si>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</si>
  <si>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</si>
  <si>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</si>
  <si>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</si>
  <si>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</si>
  <si>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</si>
  <si>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</si>
  <si>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</si>
  <si>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</si>
  <si>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</si>
  <si>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</si>
  <si>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</si>
  <si>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</si>
  <si>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</si>
  <si>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</si>
  <si>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</si>
  <si>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</si>
  <si>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</si>
  <si>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</si>
  <si>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</si>
  <si>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</si>
  <si>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</si>
  <si>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</si>
  <si>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</si>
  <si>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</si>
  <si>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</si>
  <si>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</si>
  <si>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Bhadra 15 2083</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</si>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</sst>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33B64F84-87B5-4A8D-B659-6335E7E80CEC}"/>
    <cellStyle name="Currency 2" xfId="4" xr:uid="{C5EBEAE5-9FE6-43F2-AFBF-D339E409E565}"/>
    <cellStyle name="Normal" xfId="0" builtinId="0"/>
    <cellStyle name="Normal 2" xfId="2" xr:uid="{6BF5F951-DD01-472B-888D-65F259DD642B}"/>
    <cellStyle name="Normal 29 3 2" xfId="3" xr:uid="{8C16CA87-6E11-41C9-B885-C6A2AC0DCE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81CC5C7E-A9AE-49FC-A4E4-A99974F4E65F}"/>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Working%20File%20NRB%20Summarized%20Balance%20Sheet.xlsx" TargetMode="External"/><Relationship Id="rId2" Type="http://schemas.openxmlformats.org/officeDocument/2006/relationships/externalLinkPath" Target="file:///D:\Monetary%20Division\0.Daily%20Working\Daily%20Balance%20Sheet\Published%20Balance%20Sheet\Working%20File%20NRB%20Summarized%20Balance%20Sheet.xlsx" TargetMode="External"/><Relationship Id="rId1" Type="http://schemas.openxmlformats.org/officeDocument/2006/relationships/externalLinkPath" Target="/Monetary%20Division/0.Daily%20Working/Daily%20Balance%20Sheet/Published%20Balance%20Sheet/Working%20File%20NRB%20Summarized%20Balance%20She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BP_LP"/>
      <sheetName val="Read Me"/>
      <sheetName val="Sheet1"/>
    </sheetNames>
    <sheetDataSet>
      <sheetData sheetId="0"/>
      <sheetData sheetId="1"/>
      <sheetData sheetId="2">
        <row r="2">
          <cell r="A2">
            <v>2237979.0619647596</v>
          </cell>
          <cell r="B2">
            <v>2243502.3376669399</v>
          </cell>
        </row>
        <row r="3">
          <cell r="A3">
            <v>3768545.4248260795</v>
          </cell>
          <cell r="B3">
            <v>3684730.3850826798</v>
          </cell>
        </row>
        <row r="4">
          <cell r="A4">
            <v>45569.34669246</v>
          </cell>
          <cell r="B4">
            <v>45657.955506910002</v>
          </cell>
        </row>
        <row r="5">
          <cell r="A5">
            <v>-264766.36286131997</v>
          </cell>
          <cell r="B5">
            <v>-163828.04741574</v>
          </cell>
        </row>
        <row r="6">
          <cell r="A6">
            <v>276247.55387980002</v>
          </cell>
          <cell r="B6">
            <v>175309.23843421999</v>
          </cell>
        </row>
        <row r="7">
          <cell r="A7">
            <v>-1265800</v>
          </cell>
          <cell r="B7">
            <v>-1277400</v>
          </cell>
        </row>
        <row r="8">
          <cell r="A8">
            <v>0</v>
          </cell>
          <cell r="B8">
            <v>0</v>
          </cell>
        </row>
        <row r="9">
          <cell r="A9">
            <v>0</v>
          </cell>
          <cell r="B9">
            <v>0</v>
          </cell>
        </row>
        <row r="10">
          <cell r="A10">
            <v>0</v>
          </cell>
          <cell r="B10">
            <v>0</v>
          </cell>
        </row>
        <row r="11">
          <cell r="A11">
            <v>0</v>
          </cell>
          <cell r="B11">
            <v>0</v>
          </cell>
        </row>
        <row r="12">
          <cell r="A12">
            <v>-865800</v>
          </cell>
          <cell r="B12">
            <v>-755650</v>
          </cell>
        </row>
        <row r="13">
          <cell r="A13">
            <v>0</v>
          </cell>
          <cell r="B13">
            <v>-121750</v>
          </cell>
        </row>
        <row r="14">
          <cell r="A14">
            <v>0</v>
          </cell>
          <cell r="B14">
            <v>0</v>
          </cell>
        </row>
        <row r="15">
          <cell r="A15">
            <v>-400000</v>
          </cell>
          <cell r="B15">
            <v>-400000</v>
          </cell>
        </row>
        <row r="16">
          <cell r="A16">
            <v>2237979.0619650297</v>
          </cell>
          <cell r="B16">
            <v>2243502.33766717</v>
          </cell>
        </row>
        <row r="17">
          <cell r="A17">
            <v>389016.70525871997</v>
          </cell>
          <cell r="B17">
            <v>400305.92509148997</v>
          </cell>
        </row>
        <row r="18">
          <cell r="A18">
            <v>797546.57456400001</v>
          </cell>
          <cell r="B18">
            <v>801626.77249100001</v>
          </cell>
        </row>
        <row r="19">
          <cell r="A19">
            <v>22961.678502739996</v>
          </cell>
          <cell r="B19">
            <v>34256.889723150001</v>
          </cell>
        </row>
        <row r="20">
          <cell r="A20">
            <v>1028454.1036395698</v>
          </cell>
          <cell r="B20">
            <v>1007312.7503615299</v>
          </cell>
        </row>
        <row r="21">
          <cell r="A21">
            <v>1209524.9583254601</v>
          </cell>
          <cell r="B21">
            <v>1236189.5873056401</v>
          </cell>
        </row>
        <row r="22">
          <cell r="A22">
            <v>287914.88985795662</v>
          </cell>
          <cell r="B22">
            <v>279699.22516670969</v>
          </cell>
        </row>
        <row r="23">
          <cell r="A23">
            <v>101101.81540076336</v>
          </cell>
          <cell r="B23">
            <v>120606.69992478029</v>
          </cell>
        </row>
        <row r="24">
          <cell r="A24">
            <v>700943.35797224997</v>
          </cell>
          <cell r="B24">
            <v>704348.25504707999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EF1D9-A729-40BE-B5F1-AF67F6182112}">
  <dimension ref="A1:F40"/>
  <sheetViews>
    <sheetView tabSelected="1" zoomScale="90" zoomScaleNormal="90" workbookViewId="0">
      <selection sqref="A1:XFD29"/>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tr">
        <f>B5&amp; "("&amp; TEXT(B6,"mmmm dd, yyyy")&amp;")"</f>
        <v>Bhadra 17 2083(September 02, 2026)</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46267</v>
      </c>
      <c r="C6" s="10">
        <v>46266</v>
      </c>
      <c r="D6" s="11" t="s">
        <v>7</v>
      </c>
      <c r="E6" s="11" t="s">
        <v>8</v>
      </c>
      <c r="F6" s="11" t="s">
        <v>9</v>
      </c>
    </row>
    <row r="7" spans="1:6" ht="16.5" thickBot="1" x14ac:dyDescent="0.3">
      <c r="A7" s="12" t="s">
        <v>10</v>
      </c>
      <c r="B7" s="13">
        <v>2178111.7245876896</v>
      </c>
      <c r="C7" s="13">
        <v>2188861.5388329602</v>
      </c>
      <c r="D7" s="14">
        <f t="shared" ref="D7:D29" si="0">B7-C7</f>
        <v>-10749.814245270565</v>
      </c>
      <c r="E7" s="14">
        <f>B7-[1]Sheet1!A2</f>
        <v>-59867.337377069984</v>
      </c>
      <c r="F7" s="14">
        <f>B7-[1]Sheet1!B2</f>
        <v>-65390.613079250325</v>
      </c>
    </row>
    <row r="8" spans="1:6" ht="15.75" x14ac:dyDescent="0.25">
      <c r="A8" s="15" t="s">
        <v>11</v>
      </c>
      <c r="B8" s="16">
        <v>3796168.0090008397</v>
      </c>
      <c r="C8" s="16">
        <v>3803668.01510379</v>
      </c>
      <c r="D8" s="17">
        <f>B8-C8</f>
        <v>-7500.0061029503122</v>
      </c>
      <c r="E8" s="17">
        <f>B8-[1]Sheet1!A3</f>
        <v>27622.584174760152</v>
      </c>
      <c r="F8" s="17">
        <f>B8-[1]Sheet1!B3</f>
        <v>111437.62391815986</v>
      </c>
    </row>
    <row r="9" spans="1:6" ht="15.75" x14ac:dyDescent="0.25">
      <c r="A9" s="18" t="s">
        <v>12</v>
      </c>
      <c r="B9" s="19">
        <v>45426.938555409994</v>
      </c>
      <c r="C9" s="19">
        <v>45608.277944769994</v>
      </c>
      <c r="D9" s="20">
        <f>B9-C9</f>
        <v>-181.3393893600005</v>
      </c>
      <c r="E9" s="17">
        <f>B9-[1]Sheet1!A4</f>
        <v>-142.40813705000619</v>
      </c>
      <c r="F9" s="17">
        <f>B9-[1]Sheet1!B4</f>
        <v>-231.01695150000887</v>
      </c>
    </row>
    <row r="10" spans="1:6" ht="15.75" x14ac:dyDescent="0.25">
      <c r="A10" s="15" t="s">
        <v>13</v>
      </c>
      <c r="B10" s="16">
        <v>-280456.28441314999</v>
      </c>
      <c r="C10" s="16">
        <v>-278806.47627082997</v>
      </c>
      <c r="D10" s="17">
        <f t="shared" si="0"/>
        <v>-1649.8081423200201</v>
      </c>
      <c r="E10" s="17">
        <f>B10-[1]Sheet1!A5</f>
        <v>-15689.921551830019</v>
      </c>
      <c r="F10" s="17">
        <f>B10-[1]Sheet1!B5</f>
        <v>-116628.23699740999</v>
      </c>
    </row>
    <row r="11" spans="1:6" ht="15.75" x14ac:dyDescent="0.25">
      <c r="A11" s="18" t="s">
        <v>14</v>
      </c>
      <c r="B11" s="19">
        <v>291937.47543162998</v>
      </c>
      <c r="C11" s="19">
        <v>290287.66728930996</v>
      </c>
      <c r="D11" s="21">
        <f t="shared" si="0"/>
        <v>1649.8081423200201</v>
      </c>
      <c r="E11" s="17">
        <f>B11-[1]Sheet1!A6</f>
        <v>15689.921551829961</v>
      </c>
      <c r="F11" s="17">
        <f>B11-[1]Sheet1!B6</f>
        <v>116628.23699740999</v>
      </c>
    </row>
    <row r="12" spans="1:6" ht="15.75" x14ac:dyDescent="0.25">
      <c r="A12" s="22" t="s">
        <v>15</v>
      </c>
      <c r="B12" s="16">
        <v>-1337600</v>
      </c>
      <c r="C12" s="16">
        <v>-1336000</v>
      </c>
      <c r="D12" s="17">
        <f t="shared" si="0"/>
        <v>-1600</v>
      </c>
      <c r="E12" s="17">
        <f>B12-[1]Sheet1!A7</f>
        <v>-71800</v>
      </c>
      <c r="F12" s="17">
        <f>B12-[1]Sheet1!B7</f>
        <v>-60200</v>
      </c>
    </row>
    <row r="13" spans="1:6" ht="15.75" x14ac:dyDescent="0.25">
      <c r="A13" s="23" t="s">
        <v>16</v>
      </c>
      <c r="B13" s="19">
        <v>0</v>
      </c>
      <c r="C13" s="19">
        <v>0</v>
      </c>
      <c r="D13" s="21">
        <f t="shared" si="0"/>
        <v>0</v>
      </c>
      <c r="E13" s="17">
        <f>B13-[1]Sheet1!A8</f>
        <v>0</v>
      </c>
      <c r="F13" s="17">
        <f>B13-[1]Sheet1!B8</f>
        <v>0</v>
      </c>
    </row>
    <row r="14" spans="1:6" ht="15.75" x14ac:dyDescent="0.25">
      <c r="A14" s="23" t="s">
        <v>17</v>
      </c>
      <c r="B14" s="19">
        <v>0</v>
      </c>
      <c r="C14" s="19">
        <v>0</v>
      </c>
      <c r="D14" s="21">
        <f t="shared" si="0"/>
        <v>0</v>
      </c>
      <c r="E14" s="17">
        <f>B14-[1]Sheet1!A9</f>
        <v>0</v>
      </c>
      <c r="F14" s="17">
        <f>B14-[1]Sheet1!B9</f>
        <v>0</v>
      </c>
    </row>
    <row r="15" spans="1:6" ht="15.75" x14ac:dyDescent="0.25">
      <c r="A15" s="23" t="s">
        <v>18</v>
      </c>
      <c r="B15" s="19">
        <v>0</v>
      </c>
      <c r="C15" s="19">
        <v>0</v>
      </c>
      <c r="D15" s="21">
        <f t="shared" si="0"/>
        <v>0</v>
      </c>
      <c r="E15" s="17">
        <f>B15-[1]Sheet1!A10</f>
        <v>0</v>
      </c>
      <c r="F15" s="17">
        <f>B15-[1]Sheet1!B10</f>
        <v>0</v>
      </c>
    </row>
    <row r="16" spans="1:6" ht="15.75" x14ac:dyDescent="0.25">
      <c r="A16" s="23" t="s">
        <v>19</v>
      </c>
      <c r="B16" s="19">
        <v>0</v>
      </c>
      <c r="C16" s="19">
        <v>0</v>
      </c>
      <c r="D16" s="21">
        <f t="shared" si="0"/>
        <v>0</v>
      </c>
      <c r="E16" s="17">
        <f>B16-[1]Sheet1!A11</f>
        <v>0</v>
      </c>
      <c r="F16" s="17">
        <f>B16-[1]Sheet1!B11</f>
        <v>0</v>
      </c>
    </row>
    <row r="17" spans="1:6" ht="15.75" x14ac:dyDescent="0.25">
      <c r="A17" s="23" t="s">
        <v>20</v>
      </c>
      <c r="B17" s="19">
        <v>-874000</v>
      </c>
      <c r="C17" s="19">
        <v>-874000</v>
      </c>
      <c r="D17" s="21">
        <f t="shared" si="0"/>
        <v>0</v>
      </c>
      <c r="E17" s="17">
        <f>B17-[1]Sheet1!A12</f>
        <v>-8200</v>
      </c>
      <c r="F17" s="17">
        <f>B17-[1]Sheet1!B12</f>
        <v>-118350</v>
      </c>
    </row>
    <row r="18" spans="1:6" ht="15.75" x14ac:dyDescent="0.25">
      <c r="A18" s="23" t="s">
        <v>21</v>
      </c>
      <c r="B18" s="19">
        <v>-63600</v>
      </c>
      <c r="C18" s="19">
        <v>-62000</v>
      </c>
      <c r="D18" s="21">
        <f t="shared" si="0"/>
        <v>-1600</v>
      </c>
      <c r="E18" s="17">
        <f>B18-[1]Sheet1!A13</f>
        <v>-63600</v>
      </c>
      <c r="F18" s="17">
        <f>B18-[1]Sheet1!B13</f>
        <v>58150</v>
      </c>
    </row>
    <row r="19" spans="1:6" ht="15.75" x14ac:dyDescent="0.25">
      <c r="A19" s="23" t="s">
        <v>22</v>
      </c>
      <c r="B19" s="19">
        <v>0</v>
      </c>
      <c r="C19" s="19">
        <v>0</v>
      </c>
      <c r="D19" s="20">
        <f t="shared" si="0"/>
        <v>0</v>
      </c>
      <c r="E19" s="17">
        <f>B19-[1]Sheet1!A14</f>
        <v>0</v>
      </c>
      <c r="F19" s="17">
        <f>B19-[1]Sheet1!B14</f>
        <v>0</v>
      </c>
    </row>
    <row r="20" spans="1:6" ht="16.5" thickBot="1" x14ac:dyDescent="0.3">
      <c r="A20" s="23" t="s">
        <v>23</v>
      </c>
      <c r="B20" s="19">
        <v>-400000</v>
      </c>
      <c r="C20" s="19">
        <v>-400000</v>
      </c>
      <c r="D20" s="20">
        <f t="shared" si="0"/>
        <v>0</v>
      </c>
      <c r="E20" s="17">
        <f>B20-[1]Sheet1!A15</f>
        <v>0</v>
      </c>
      <c r="F20" s="17">
        <f>B20-[1]Sheet1!B15</f>
        <v>0</v>
      </c>
    </row>
    <row r="21" spans="1:6" ht="16.5" thickBot="1" x14ac:dyDescent="0.3">
      <c r="A21" s="12" t="s">
        <v>24</v>
      </c>
      <c r="B21" s="13">
        <v>2178111.72458801</v>
      </c>
      <c r="C21" s="13">
        <v>2188861.5388332</v>
      </c>
      <c r="D21" s="14">
        <f t="shared" si="0"/>
        <v>-10749.814245190006</v>
      </c>
      <c r="E21" s="14">
        <f>B21-[1]Sheet1!A16</f>
        <v>-59867.337377019692</v>
      </c>
      <c r="F21" s="14">
        <f>B21-[1]Sheet1!B16</f>
        <v>-65390.613079159986</v>
      </c>
    </row>
    <row r="22" spans="1:6" ht="15.75" x14ac:dyDescent="0.25">
      <c r="A22" s="22" t="s">
        <v>25</v>
      </c>
      <c r="B22" s="16">
        <v>344773.3626085</v>
      </c>
      <c r="C22" s="16">
        <v>347794.09803822002</v>
      </c>
      <c r="D22" s="24">
        <f t="shared" si="0"/>
        <v>-3020.7354297200218</v>
      </c>
      <c r="E22" s="17">
        <f>B22-[1]Sheet1!A17</f>
        <v>-44243.342650219973</v>
      </c>
      <c r="F22" s="17">
        <f>B22-[1]Sheet1!B17</f>
        <v>-55532.562482989975</v>
      </c>
    </row>
    <row r="23" spans="1:6" ht="15.75" x14ac:dyDescent="0.25">
      <c r="A23" s="22" t="s">
        <v>26</v>
      </c>
      <c r="B23" s="16">
        <v>793412.06499800005</v>
      </c>
      <c r="C23" s="16">
        <v>793888.80905499996</v>
      </c>
      <c r="D23" s="24">
        <f t="shared" si="0"/>
        <v>-476.74405699991621</v>
      </c>
      <c r="E23" s="17">
        <f>B23-[1]Sheet1!A18</f>
        <v>-4134.5095659999643</v>
      </c>
      <c r="F23" s="17">
        <f>B23-[1]Sheet1!B18</f>
        <v>-8214.7074929999653</v>
      </c>
    </row>
    <row r="24" spans="1:6" ht="15.75" x14ac:dyDescent="0.25">
      <c r="A24" s="22" t="s">
        <v>27</v>
      </c>
      <c r="B24" s="16">
        <v>23461.689065300001</v>
      </c>
      <c r="C24" s="16">
        <v>23482.062003499999</v>
      </c>
      <c r="D24" s="24">
        <f t="shared" si="0"/>
        <v>-20.372938199998316</v>
      </c>
      <c r="E24" s="17">
        <f>B24-[1]Sheet1!A19</f>
        <v>500.01056256000447</v>
      </c>
      <c r="F24" s="17">
        <f>B24-[1]Sheet1!B19</f>
        <v>-10795.20065785</v>
      </c>
    </row>
    <row r="25" spans="1:6" ht="16.5" thickBot="1" x14ac:dyDescent="0.3">
      <c r="A25" s="22" t="s">
        <v>28</v>
      </c>
      <c r="B25" s="16">
        <v>1016464.6079162102</v>
      </c>
      <c r="C25" s="16">
        <v>1023696.5697364802</v>
      </c>
      <c r="D25" s="25">
        <f t="shared" si="0"/>
        <v>-7231.9618202700512</v>
      </c>
      <c r="E25" s="17">
        <f>B25-[1]Sheet1!A20</f>
        <v>-11989.495723359636</v>
      </c>
      <c r="F25" s="17">
        <f>B25-[1]Sheet1!B20</f>
        <v>9151.8575546803186</v>
      </c>
    </row>
    <row r="26" spans="1:6" ht="16.5" thickBot="1" x14ac:dyDescent="0.3">
      <c r="A26" s="12" t="s">
        <v>29</v>
      </c>
      <c r="B26" s="26">
        <v>1161647.1166717999</v>
      </c>
      <c r="C26" s="26">
        <v>1165164.96909672</v>
      </c>
      <c r="D26" s="14">
        <f t="shared" si="0"/>
        <v>-3517.8524249200709</v>
      </c>
      <c r="E26" s="14">
        <f>B26-[1]Sheet1!A21</f>
        <v>-47877.841653660173</v>
      </c>
      <c r="F26" s="14">
        <f>B26-[1]Sheet1!B21</f>
        <v>-74542.470633840188</v>
      </c>
    </row>
    <row r="27" spans="1:6" ht="16.5" thickBot="1" x14ac:dyDescent="0.3">
      <c r="A27" s="27" t="s">
        <v>30</v>
      </c>
      <c r="B27" s="26">
        <v>288561.21571570943</v>
      </c>
      <c r="C27" s="26">
        <v>288561.21571570943</v>
      </c>
      <c r="D27" s="28">
        <f t="shared" si="0"/>
        <v>0</v>
      </c>
      <c r="E27" s="14">
        <f>B27-[1]Sheet1!A22</f>
        <v>646.32585775281768</v>
      </c>
      <c r="F27" s="14">
        <f>B27-[1]Sheet1!B22</f>
        <v>8861.9905489997473</v>
      </c>
    </row>
    <row r="28" spans="1:6" ht="16.5" thickBot="1" x14ac:dyDescent="0.3">
      <c r="A28" s="27" t="s">
        <v>31</v>
      </c>
      <c r="B28" s="29">
        <v>56212.146892790566</v>
      </c>
      <c r="C28" s="29">
        <v>59232.882322510588</v>
      </c>
      <c r="D28" s="14">
        <f t="shared" si="0"/>
        <v>-3020.7354297200218</v>
      </c>
      <c r="E28" s="14">
        <f>B28-[1]Sheet1!A23</f>
        <v>-44889.66850797279</v>
      </c>
      <c r="F28" s="14">
        <f>B28-[1]Sheet1!B23</f>
        <v>-64394.553031989723</v>
      </c>
    </row>
    <row r="29" spans="1:6" ht="16.5" thickBot="1" x14ac:dyDescent="0.3">
      <c r="A29" s="30" t="s">
        <v>32</v>
      </c>
      <c r="B29" s="29">
        <v>696349.54856395</v>
      </c>
      <c r="C29" s="29">
        <v>702955.75401540007</v>
      </c>
      <c r="D29" s="14">
        <f t="shared" si="0"/>
        <v>-6606.2054514500778</v>
      </c>
      <c r="E29" s="14">
        <f>B29-[1]Sheet1!A24</f>
        <v>-4593.8094082999742</v>
      </c>
      <c r="F29" s="14">
        <f>B29-[1]Sheet1!B24</f>
        <v>-7998.706483129994</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A3CDF-2084-4B36-BC39-543E6E11D62E}">
  <dimension ref="A1:F34"/>
  <sheetViews>
    <sheetView zoomScale="90" zoomScaleNormal="90" workbookViewId="0">
      <selection activeCell="B5" sqref="B5:B29"/>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17 2083(September 02, 2026)</v>
      </c>
    </row>
    <row r="4" spans="1:6" ht="15.75" x14ac:dyDescent="0.25">
      <c r="A4" s="15" t="s">
        <v>36</v>
      </c>
    </row>
    <row r="5" spans="1:6" ht="49.5" customHeight="1" thickBot="1" x14ac:dyDescent="0.3">
      <c r="A5" s="37" t="s">
        <v>37</v>
      </c>
      <c r="B5" s="38" t="s">
        <v>4</v>
      </c>
      <c r="C5" s="38" t="s">
        <v>38</v>
      </c>
    </row>
    <row r="6" spans="1:6" ht="16.5" thickBot="1" x14ac:dyDescent="0.3">
      <c r="A6" s="15" t="s">
        <v>39</v>
      </c>
      <c r="B6" s="10">
        <v>46267</v>
      </c>
      <c r="C6" s="10">
        <v>46265</v>
      </c>
    </row>
    <row r="7" spans="1:6" ht="63.75" thickBot="1" x14ac:dyDescent="0.3">
      <c r="A7" s="37" t="s">
        <v>40</v>
      </c>
      <c r="B7" s="39">
        <v>2178111.7245876896</v>
      </c>
      <c r="C7" s="39">
        <v>2197677.0271401699</v>
      </c>
      <c r="D7" s="40">
        <f t="shared" ref="D7:D12" si="0">B7-C7</f>
        <v>-19565.302552480251</v>
      </c>
      <c r="E7" s="40" t="e">
        <f>B7-#REF!</f>
        <v>#REF!</v>
      </c>
      <c r="F7" s="40" t="e">
        <f>B7-#REF!</f>
        <v>#REF!</v>
      </c>
    </row>
    <row r="8" spans="1:6" ht="15.75" x14ac:dyDescent="0.25">
      <c r="A8" s="15" t="s">
        <v>41</v>
      </c>
      <c r="B8" s="41">
        <v>3796168.0090008397</v>
      </c>
      <c r="C8" s="41">
        <v>3809000.00409105</v>
      </c>
      <c r="D8" s="40">
        <f>B8-C8</f>
        <v>-12831.995090210345</v>
      </c>
      <c r="E8" s="40" t="e">
        <f>B8-#REF!</f>
        <v>#REF!</v>
      </c>
      <c r="F8" s="40" t="e">
        <f>B8-#REF!</f>
        <v>#REF!</v>
      </c>
    </row>
    <row r="9" spans="1:6" ht="15.75" x14ac:dyDescent="0.25">
      <c r="A9" s="37" t="s">
        <v>42</v>
      </c>
      <c r="B9" s="42">
        <v>45426.938555409994</v>
      </c>
      <c r="C9" s="42">
        <v>45710.964105010004</v>
      </c>
      <c r="D9" s="40">
        <f>B9-C9</f>
        <v>-284.02554960000998</v>
      </c>
      <c r="E9" s="35" t="e">
        <f>B9-#REF!</f>
        <v>#REF!</v>
      </c>
      <c r="F9" s="35" t="e">
        <f>B9-#REF!</f>
        <v>#REF!</v>
      </c>
    </row>
    <row r="10" spans="1:6" ht="15.75" x14ac:dyDescent="0.25">
      <c r="A10" s="15" t="s">
        <v>43</v>
      </c>
      <c r="B10" s="41">
        <v>-280456.28441314999</v>
      </c>
      <c r="C10" s="41">
        <v>-294122.97695087997</v>
      </c>
      <c r="D10" s="35">
        <f t="shared" si="0"/>
        <v>13666.692537729978</v>
      </c>
      <c r="E10" s="35" t="e">
        <f>B10-#REF!</f>
        <v>#REF!</v>
      </c>
      <c r="F10" s="35" t="e">
        <f>B10-#REF!</f>
        <v>#REF!</v>
      </c>
    </row>
    <row r="11" spans="1:6" ht="31.5" x14ac:dyDescent="0.25">
      <c r="A11" s="37" t="s">
        <v>44</v>
      </c>
      <c r="B11" s="42">
        <v>291937.47543162998</v>
      </c>
      <c r="C11" s="42">
        <v>305604.16796936002</v>
      </c>
      <c r="D11" s="35">
        <f t="shared" si="0"/>
        <v>-13666.692537730036</v>
      </c>
      <c r="E11" s="35" t="e">
        <f>B11-#REF!</f>
        <v>#REF!</v>
      </c>
      <c r="F11" s="35" t="e">
        <f>B11-#REF!</f>
        <v>#REF!</v>
      </c>
    </row>
    <row r="12" spans="1:6" ht="15.75" x14ac:dyDescent="0.25">
      <c r="A12" s="15" t="s">
        <v>45</v>
      </c>
      <c r="B12" s="16">
        <v>-1337600</v>
      </c>
      <c r="C12" s="16">
        <v>-1317200</v>
      </c>
      <c r="D12" s="35">
        <f t="shared" si="0"/>
        <v>-20400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-874000</v>
      </c>
      <c r="C17" s="42">
        <v>-874000</v>
      </c>
      <c r="D17" s="35">
        <f>B17-C17</f>
        <v>0</v>
      </c>
      <c r="E17" s="35" t="e">
        <f>B17-#REF!</f>
        <v>#REF!</v>
      </c>
      <c r="F17" s="35" t="e">
        <f>B17-#REF!</f>
        <v>#REF!</v>
      </c>
    </row>
    <row r="18" spans="1:6" ht="15.75" x14ac:dyDescent="0.25">
      <c r="A18" s="23" t="s">
        <v>21</v>
      </c>
      <c r="B18" s="42">
        <v>-63600</v>
      </c>
      <c r="C18" s="42">
        <v>-43200</v>
      </c>
      <c r="D18" s="35">
        <f>B18-C18</f>
        <v>-20400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2178111.72458801</v>
      </c>
      <c r="C21" s="43">
        <v>2197677.0271404199</v>
      </c>
      <c r="D21" s="40">
        <f t="shared" ref="D21:D29" si="1">B21-C21</f>
        <v>-19565.302552409936</v>
      </c>
      <c r="E21" s="35" t="e">
        <f>B21-#REF!</f>
        <v>#REF!</v>
      </c>
      <c r="F21" s="35" t="e">
        <f>B21-#REF!</f>
        <v>#REF!</v>
      </c>
    </row>
    <row r="22" spans="1:6" ht="31.5" x14ac:dyDescent="0.25">
      <c r="A22" s="37" t="s">
        <v>46</v>
      </c>
      <c r="B22" s="41">
        <v>344773.3626085</v>
      </c>
      <c r="C22" s="41">
        <v>350747.93419485004</v>
      </c>
      <c r="D22" s="35">
        <f t="shared" si="1"/>
        <v>-5974.5715863500373</v>
      </c>
      <c r="E22" s="35" t="e">
        <f>B22-#REF!</f>
        <v>#REF!</v>
      </c>
      <c r="F22" s="35" t="e">
        <f>B22-#REF!</f>
        <v>#REF!</v>
      </c>
    </row>
    <row r="23" spans="1:6" ht="15.75" x14ac:dyDescent="0.25">
      <c r="A23" s="15" t="s">
        <v>32</v>
      </c>
      <c r="B23" s="41">
        <v>793412.06499800005</v>
      </c>
      <c r="C23" s="41">
        <v>794589.87762799999</v>
      </c>
      <c r="D23" s="35">
        <f t="shared" si="1"/>
        <v>-1177.8126299999421</v>
      </c>
      <c r="E23" s="35" t="e">
        <f>B23-#REF!</f>
        <v>#REF!</v>
      </c>
      <c r="F23" s="35" t="e">
        <f>B23-#REF!</f>
        <v>#REF!</v>
      </c>
    </row>
    <row r="24" spans="1:6" ht="31.5" x14ac:dyDescent="0.25">
      <c r="A24" s="37" t="s">
        <v>47</v>
      </c>
      <c r="B24" s="41">
        <v>23461.689065300001</v>
      </c>
      <c r="C24" s="41">
        <v>19618.94208682</v>
      </c>
      <c r="D24" s="35">
        <f t="shared" si="1"/>
        <v>3842.7469784800014</v>
      </c>
      <c r="E24" s="35" t="e">
        <f>B24-#REF!</f>
        <v>#REF!</v>
      </c>
      <c r="F24" s="35" t="e">
        <f>B24-#REF!</f>
        <v>#REF!</v>
      </c>
    </row>
    <row r="25" spans="1:6" ht="45" x14ac:dyDescent="0.25">
      <c r="A25" s="44" t="s">
        <v>48</v>
      </c>
      <c r="B25" s="41">
        <v>1016464.6079162102</v>
      </c>
      <c r="C25" s="41">
        <v>1032720.2732307499</v>
      </c>
      <c r="D25" s="35">
        <f t="shared" si="1"/>
        <v>-16255.665314539685</v>
      </c>
      <c r="E25" s="35" t="e">
        <f>B25-#REF!</f>
        <v>#REF!</v>
      </c>
      <c r="F25" s="35" t="e">
        <f>B25-#REF!</f>
        <v>#REF!</v>
      </c>
    </row>
    <row r="26" spans="1:6" ht="16.5" hidden="1" thickBot="1" x14ac:dyDescent="0.3">
      <c r="B26" s="43">
        <v>1161647.1166717999</v>
      </c>
      <c r="C26" s="43">
        <v>1164956.75390967</v>
      </c>
      <c r="D26" s="35">
        <f t="shared" si="1"/>
        <v>-3309.6372378701344</v>
      </c>
      <c r="E26" s="35" t="e">
        <f>B26-#REF!</f>
        <v>#REF!</v>
      </c>
      <c r="F26" s="35" t="e">
        <f>B26-#REF!</f>
        <v>#REF!</v>
      </c>
    </row>
    <row r="27" spans="1:6" ht="16.5" hidden="1" thickBot="1" x14ac:dyDescent="0.3">
      <c r="B27" s="45">
        <v>288561.21571570943</v>
      </c>
      <c r="C27" s="45">
        <v>288561.21571570943</v>
      </c>
      <c r="D27" s="35">
        <f t="shared" si="1"/>
        <v>0</v>
      </c>
      <c r="E27" s="35" t="e">
        <f>B27-#REF!</f>
        <v>#REF!</v>
      </c>
      <c r="F27" s="35" t="e">
        <f>B27-#REF!</f>
        <v>#REF!</v>
      </c>
    </row>
    <row r="28" spans="1:6" ht="16.5" hidden="1" thickBot="1" x14ac:dyDescent="0.3">
      <c r="B28" s="45">
        <v>56212.146892790566</v>
      </c>
      <c r="C28" s="45">
        <v>62186.718479140603</v>
      </c>
      <c r="D28" s="40">
        <f t="shared" si="1"/>
        <v>-5974.5715863500373</v>
      </c>
      <c r="E28" s="35" t="e">
        <f>B28-#REF!</f>
        <v>#REF!</v>
      </c>
      <c r="F28" s="40" t="e">
        <f>B28-#REF!</f>
        <v>#REF!</v>
      </c>
    </row>
    <row r="29" spans="1:6" ht="16.5" hidden="1" thickBot="1" x14ac:dyDescent="0.3">
      <c r="B29" s="45">
        <v>696349.54856395</v>
      </c>
      <c r="C29" s="45">
        <v>708818.30689582997</v>
      </c>
      <c r="D29" s="40">
        <f t="shared" si="1"/>
        <v>-12468.758331879973</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2026-09-03T04:45:42Z</dcterms:created>
  <dcterms:modified xsi:type="dcterms:W3CDTF">2026-09-03T04:52:53Z</dcterms:modified>
</cp:coreProperties>
</file>