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Monetary Division\0.Daily Working\Daily Balance Sheet\Published Balance Sheet\Balance Sheet 2083.84\2. Bhadra\"/>
    </mc:Choice>
  </mc:AlternateContent>
  <xr:revisionPtr revIDLastSave="0" documentId="13_ncr:1_{56DAE7AA-6D26-4FD4-AC15-70E576C79122}" xr6:coauthVersionLast="47" xr6:coauthVersionMax="47" xr10:uidLastSave="{00000000-0000-0000-0000-000000000000}"/>
  <bookViews>
    <workbookView xWindow="-120" yWindow="-120" windowWidth="29040" windowHeight="15720" xr2:uid="{66764E54-3EA7-4500-8E57-772356E370CF}"/>
  </bookViews>
  <sheets>
    <sheet name="CBP_LP" sheetId="1" r:id="rId1"/>
    <sheet name="Read Me" sheetId="2" r:id="rId2"/>
  </sheets>
  <externalReferences>
    <externalReference r:id="rId3"/>
  </externalReferences>
  <definedNames>
    <definedName name="CurrencyList" localSheetId="0">'[1]Report Form'!$B$5:$B$7</definedName>
    <definedName name="CurrencyList" localSheetId="1">'[1]Report Form'!$B$5:$B$7</definedName>
    <definedName name="CurrencyList">'[1]Report Form'!$B$5:$B$7</definedName>
    <definedName name="FrequencyList" localSheetId="0">'[1]Report Form'!$F$4:$F$15</definedName>
    <definedName name="FrequencyList" localSheetId="1">'[1]Report Form'!$F$4:$F$15</definedName>
    <definedName name="FrequencyList">'[1]Report Form'!$F$4:$F$15</definedName>
    <definedName name="PeriodList" localSheetId="0">'[1]Report Form'!$E$4:$E$74</definedName>
    <definedName name="PeriodList" localSheetId="1">'[1]Report Form'!$E$4:$E$74</definedName>
    <definedName name="PeriodList">'[1]Report Form'!$E$4:$E$74</definedName>
    <definedName name="ScalesList" localSheetId="0">'[1]Report Form'!$A$5:$A$9</definedName>
    <definedName name="ScalesList" localSheetId="1">'[1]Report Form'!$A$5:$A$9</definedName>
    <definedName name="ScalesList">'[1]Report Form'!$A$5:$A$9</definedName>
    <definedName name="Z_9B17E127_C751_44AC_94E8_3124B7E7ECD3_.wvu.Cols" localSheetId="0" hidden="1">CBP_LP!$G:$XFD</definedName>
    <definedName name="Z_9B17E127_C751_44AC_94E8_3124B7E7ECD3_.wvu.Cols" localSheetId="1" hidden="1">'Read Me'!$B:$XFD</definedName>
    <definedName name="Z_9B17E127_C751_44AC_94E8_3124B7E7ECD3_.wvu.Rows" localSheetId="0" hidden="1">CBP_LP!$41:$1048576,CBP_LP!$31:$40</definedName>
    <definedName name="Z_9B17E127_C751_44AC_94E8_3124B7E7ECD3_.wvu.Rows" localSheetId="1" hidden="1">'Read Me'!$35:$1048576,'Read Me'!$26:$34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9" i="2" l="1"/>
  <c r="E29" i="2"/>
  <c r="D29" i="2"/>
  <c r="F28" i="2"/>
  <c r="E28" i="2"/>
  <c r="D28" i="2"/>
  <c r="F27" i="2"/>
  <c r="E27" i="2"/>
  <c r="D27" i="2"/>
  <c r="F26" i="2"/>
  <c r="E26" i="2"/>
  <c r="D26" i="2"/>
  <c r="F25" i="2"/>
  <c r="E25" i="2"/>
  <c r="D25" i="2"/>
  <c r="F24" i="2"/>
  <c r="E24" i="2"/>
  <c r="D24" i="2"/>
  <c r="F23" i="2"/>
  <c r="E23" i="2"/>
  <c r="D23" i="2"/>
  <c r="F22" i="2"/>
  <c r="E22" i="2"/>
  <c r="D22" i="2"/>
  <c r="F21" i="2"/>
  <c r="E21" i="2"/>
  <c r="D21" i="2"/>
  <c r="F18" i="2"/>
  <c r="E18" i="2"/>
  <c r="D18" i="2"/>
  <c r="F17" i="2"/>
  <c r="E17" i="2"/>
  <c r="D17" i="2"/>
  <c r="F12" i="2"/>
  <c r="E12" i="2"/>
  <c r="D12" i="2"/>
  <c r="F11" i="2"/>
  <c r="E11" i="2"/>
  <c r="D11" i="2"/>
  <c r="F10" i="2"/>
  <c r="E10" i="2"/>
  <c r="D10" i="2"/>
  <c r="F9" i="2"/>
  <c r="E9" i="2"/>
  <c r="D9" i="2"/>
  <c r="F8" i="2"/>
  <c r="E8" i="2"/>
  <c r="D8" i="2"/>
  <c r="F7" i="2"/>
  <c r="E7" i="2"/>
  <c r="D7" i="2"/>
  <c r="A3" i="2"/>
</calcChain>
</file>

<file path=xl/sharedStrings.xml><?xml version="1.0" encoding="utf-8"?>
<sst xmlns="http://schemas.openxmlformats.org/spreadsheetml/2006/main" count="62" uniqueCount="50">
  <si>
    <t>NEPAL RASTRA BANK</t>
  </si>
  <si>
    <t>Central Bank Survey and Liquidity Position</t>
  </si>
  <si>
    <t>(In Rs. Million)</t>
  </si>
  <si>
    <t>Date (BS/AD)</t>
  </si>
  <si>
    <t>Bhadra 22 2083</t>
  </si>
  <si>
    <t>Bhadra 17 2083</t>
  </si>
  <si>
    <t>Change from</t>
  </si>
  <si>
    <t>Prev. W.Day</t>
  </si>
  <si>
    <t>Prev. Month</t>
  </si>
  <si>
    <t>Prev. FY</t>
  </si>
  <si>
    <t>A.Assets, Net</t>
  </si>
  <si>
    <t>a.Foreign Assets,Net</t>
  </si>
  <si>
    <t>:Foreign Liabilities</t>
  </si>
  <si>
    <t>b.Claims on General Government, Net</t>
  </si>
  <si>
    <t>:General Government Deposits</t>
  </si>
  <si>
    <t>c. Claims on Banks, Net</t>
  </si>
  <si>
    <t>: Repo</t>
  </si>
  <si>
    <t>: SLF</t>
  </si>
  <si>
    <t>: OLF</t>
  </si>
  <si>
    <t>: Refinance</t>
  </si>
  <si>
    <t>: Deposit Collection Auction</t>
  </si>
  <si>
    <t>: SDF</t>
  </si>
  <si>
    <t>: Reverse Repo</t>
  </si>
  <si>
    <t>: NRB Bond</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</si>
  <si>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</si>
  <si>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</si>
  <si>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</si>
  <si>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</si>
  <si>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</si>
  <si>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</si>
  <si>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</si>
  <si>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</si>
  <si>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</si>
  <si>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 xml:space="preserve">   </t>
  </si>
  <si>
    <t>Explainations of Heading under Summarized Balance Sheet*</t>
  </si>
  <si>
    <t>Foreign Assets,Net = Foreign Asset - Foreign Liabilities</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</si>
  <si>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</si>
  <si>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</si>
  <si>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</si>
  <si>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</si>
  <si>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</si>
  <si>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</si>
  <si>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</si>
  <si>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</si>
  <si>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</si>
  <si>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Liquidity Surplus/Shortage is calculated as residual of reserve held by ODCs' and 90%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</si>
  <si>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</si>
  <si>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</si>
  <si>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Bhadra 21 2083</t>
  </si>
  <si>
    <t>Bhadra 21 2083(September 06,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</si>
</sst>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F800]dddd\,\ mmmm\ dd\,\ yyyy"/>
    <numFmt numFmtId="165" formatCode="[$-409]mmmm\ d\,\ yyyy;@"/>
    <numFmt numFmtId="166" formatCode="0.0_)"/>
    <numFmt numFmtId="167" formatCode="_(* #,##0.0_);_(* \(#,##0.0\);_(* &quot;-&quot;??_);_(@_)"/>
  </numFmts>
  <fonts count="13"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sz val="12"/>
      <name val="Times New Roman"/>
      <family val="1"/>
    </font>
    <font>
      <i/>
      <sz val="12"/>
      <name val="Times New Roman"/>
      <family val="1"/>
    </font>
    <font>
      <i/>
      <sz val="10"/>
      <color theme="1"/>
      <name val="Calibri"/>
      <family val="2"/>
      <scheme val="minor"/>
    </font>
    <font>
      <sz val="10"/>
      <color theme="1"/>
      <name val="Calibri"/>
      <family val="2"/>
      <scheme val="minor"/>
    </font>
    <font>
      <b/>
      <u/>
      <sz val="11"/>
      <color theme="1"/>
      <name val="Times New Roman"/>
      <family val="1"/>
    </font>
    <font>
      <sz val="11"/>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14993743705557422"/>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6">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xf numFmtId="44" fontId="3" fillId="0" borderId="0" applyFont="0" applyFill="0" applyBorder="0" applyAlignment="0" applyProtection="0"/>
  </cellStyleXfs>
  <cellXfs count="46">
    <xf numFmtId="0" fontId="0" fillId="0" borderId="0" xfId="0"/>
    <xf numFmtId="165" fontId="6" fillId="2" borderId="2" xfId="4" applyNumberFormat="1" applyFont="1" applyFill="1" applyBorder="1" applyAlignment="1">
      <alignment horizontal="right"/>
    </xf>
    <xf numFmtId="165" fontId="6" fillId="3" borderId="2" xfId="4" applyNumberFormat="1" applyFont="1" applyFill="1" applyBorder="1"/>
    <xf numFmtId="166" fontId="6" fillId="2" borderId="2" xfId="3" applyNumberFormat="1" applyFont="1" applyFill="1" applyBorder="1" applyAlignment="1">
      <alignment horizontal="center"/>
    </xf>
    <xf numFmtId="0" fontId="6" fillId="2" borderId="7" xfId="3" applyFont="1" applyFill="1" applyBorder="1" applyAlignment="1">
      <alignment horizontal="left"/>
    </xf>
    <xf numFmtId="43" fontId="6" fillId="0" borderId="7" xfId="4" applyFont="1" applyFill="1" applyBorder="1"/>
    <xf numFmtId="167" fontId="6" fillId="2" borderId="7" xfId="1" applyNumberFormat="1" applyFont="1" applyFill="1" applyBorder="1" applyAlignment="1">
      <alignment horizontal="right"/>
    </xf>
    <xf numFmtId="166" fontId="6" fillId="0" borderId="8" xfId="3" applyNumberFormat="1" applyFont="1" applyBorder="1" applyAlignment="1">
      <alignment horizontal="left" indent="2"/>
    </xf>
    <xf numFmtId="43" fontId="7" fillId="0" borderId="8" xfId="5" applyNumberFormat="1" applyFont="1" applyFill="1" applyBorder="1" applyAlignment="1">
      <alignment horizontal="center"/>
    </xf>
    <xf numFmtId="167" fontId="6" fillId="0" borderId="8" xfId="1" applyNumberFormat="1" applyFont="1" applyFill="1" applyBorder="1" applyAlignment="1">
      <alignment horizontal="right"/>
    </xf>
    <xf numFmtId="166" fontId="8" fillId="0" borderId="8" xfId="3" applyNumberFormat="1" applyFont="1" applyBorder="1" applyAlignment="1">
      <alignment horizontal="left" indent="4"/>
    </xf>
    <xf numFmtId="43" fontId="8" fillId="0" borderId="8" xfId="5" applyNumberFormat="1" applyFont="1" applyFill="1" applyBorder="1" applyAlignment="1">
      <alignment horizontal="center"/>
    </xf>
    <xf numFmtId="167" fontId="8" fillId="0" borderId="8" xfId="1" applyNumberFormat="1" applyFont="1" applyBorder="1" applyAlignment="1">
      <alignment horizontal="right"/>
    </xf>
    <xf numFmtId="167" fontId="8" fillId="0" borderId="8" xfId="1" applyNumberFormat="1" applyFont="1" applyFill="1" applyBorder="1" applyAlignment="1">
      <alignment horizontal="right"/>
    </xf>
    <xf numFmtId="166" fontId="7" fillId="0" borderId="8" xfId="3" applyNumberFormat="1" applyFont="1" applyBorder="1" applyAlignment="1">
      <alignment horizontal="left" indent="2"/>
    </xf>
    <xf numFmtId="166" fontId="7" fillId="0" borderId="8" xfId="3" applyNumberFormat="1" applyFont="1" applyBorder="1" applyAlignment="1">
      <alignment horizontal="left" indent="4"/>
    </xf>
    <xf numFmtId="167" fontId="7" fillId="0" borderId="8" xfId="1" applyNumberFormat="1" applyFont="1" applyFill="1" applyBorder="1" applyAlignment="1">
      <alignment horizontal="right"/>
    </xf>
    <xf numFmtId="167" fontId="7" fillId="0" borderId="8" xfId="1" applyNumberFormat="1" applyFont="1" applyBorder="1" applyAlignment="1">
      <alignment horizontal="right"/>
    </xf>
    <xf numFmtId="43" fontId="6" fillId="0" borderId="7" xfId="5" applyNumberFormat="1" applyFont="1" applyFill="1" applyBorder="1" applyAlignment="1">
      <alignment horizontal="center"/>
    </xf>
    <xf numFmtId="166" fontId="6" fillId="2" borderId="7" xfId="3" applyNumberFormat="1" applyFont="1" applyFill="1" applyBorder="1"/>
    <xf numFmtId="167" fontId="7" fillId="2" borderId="7" xfId="1" applyNumberFormat="1" applyFont="1" applyFill="1" applyBorder="1" applyAlignment="1">
      <alignment horizontal="right"/>
    </xf>
    <xf numFmtId="43" fontId="6" fillId="0" borderId="7" xfId="5" applyNumberFormat="1" applyFont="1" applyFill="1" applyBorder="1"/>
    <xf numFmtId="166" fontId="6" fillId="2" borderId="3" xfId="3" applyNumberFormat="1" applyFont="1" applyFill="1" applyBorder="1"/>
    <xf numFmtId="0" fontId="11" fillId="0" borderId="0" xfId="0" applyFont="1"/>
    <xf numFmtId="0" fontId="12" fillId="0" borderId="0" xfId="0" applyFont="1"/>
    <xf numFmtId="166" fontId="2" fillId="0" borderId="8" xfId="3" applyNumberFormat="1" applyFont="1" applyBorder="1" applyAlignment="1">
      <alignment horizontal="left" wrapText="1" indent="4"/>
    </xf>
    <xf numFmtId="166" fontId="8" fillId="0" borderId="8" xfId="3" applyNumberFormat="1" applyFont="1" applyBorder="1" applyAlignment="1">
      <alignment horizontal="left" wrapText="1" indent="4"/>
    </xf>
    <xf numFmtId="15" fontId="12" fillId="0" borderId="0" xfId="0" applyNumberFormat="1" applyFont="1" applyAlignment="1">
      <alignment horizontal="right"/>
    </xf>
    <xf numFmtId="43" fontId="6" fillId="3" borderId="7" xfId="4" applyFont="1" applyFill="1" applyBorder="1"/>
    <xf numFmtId="43" fontId="12" fillId="0" borderId="0" xfId="0" applyNumberFormat="1" applyFont="1"/>
    <xf numFmtId="43" fontId="7" fillId="0" borderId="8" xfId="5" applyNumberFormat="1" applyFont="1" applyBorder="1" applyAlignment="1">
      <alignment horizontal="center"/>
    </xf>
    <xf numFmtId="43" fontId="8" fillId="0" borderId="8" xfId="5" applyNumberFormat="1" applyFont="1" applyBorder="1" applyAlignment="1">
      <alignment horizontal="center"/>
    </xf>
    <xf numFmtId="43" fontId="6" fillId="3" borderId="7" xfId="5" applyNumberFormat="1" applyFont="1" applyFill="1" applyBorder="1" applyAlignment="1">
      <alignment horizontal="center"/>
    </xf>
    <xf numFmtId="0" fontId="12" fillId="0" borderId="0" xfId="0" applyFont="1" applyAlignment="1">
      <alignment wrapText="1"/>
    </xf>
    <xf numFmtId="43" fontId="6" fillId="3" borderId="7" xfId="5" applyNumberFormat="1" applyFont="1" applyFill="1" applyBorder="1"/>
    <xf numFmtId="0" fontId="9" fillId="0" borderId="9" xfId="0" applyFont="1" applyBorder="1" applyAlignment="1">
      <alignment horizontal="left" vertical="top" wrapText="1"/>
    </xf>
    <xf numFmtId="0" fontId="10" fillId="0" borderId="0" xfId="0" applyFont="1" applyAlignment="1">
      <alignment horizontal="left" vertical="top" wrapText="1"/>
    </xf>
    <xf numFmtId="0" fontId="10" fillId="0" borderId="9" xfId="0" applyFont="1" applyBorder="1" applyAlignment="1">
      <alignment horizontal="left" vertical="top" wrapText="1"/>
    </xf>
    <xf numFmtId="0" fontId="2" fillId="0" borderId="0" xfId="0" applyFont="1" applyAlignment="1">
      <alignment horizontal="center" vertical="top" wrapText="1"/>
    </xf>
    <xf numFmtId="164" fontId="2" fillId="0" borderId="0" xfId="0" applyNumberFormat="1" applyFont="1" applyAlignment="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6" fontId="6" fillId="2" borderId="3" xfId="3" applyNumberFormat="1" applyFont="1" applyFill="1" applyBorder="1" applyAlignment="1">
      <alignment horizontal="center"/>
    </xf>
    <xf numFmtId="166" fontId="6" fillId="2" borderId="4" xfId="3" applyNumberFormat="1" applyFont="1" applyFill="1" applyBorder="1" applyAlignment="1">
      <alignment horizontal="center"/>
    </xf>
    <xf numFmtId="166" fontId="6" fillId="2" borderId="5" xfId="3" applyNumberFormat="1" applyFont="1" applyFill="1" applyBorder="1" applyAlignment="1">
      <alignment horizontal="center"/>
    </xf>
  </cellXfs>
  <cellStyles count="6">
    <cellStyle name="Comma" xfId="1" builtinId="3"/>
    <cellStyle name="Comma 2 2" xfId="5" xr:uid="{F19F200E-23F5-4D09-8775-08752A90B190}"/>
    <cellStyle name="Currency 2" xfId="4" xr:uid="{185010A1-69D6-4437-B768-FC9D666E42B5}"/>
    <cellStyle name="Normal" xfId="0" builtinId="0"/>
    <cellStyle name="Normal 2" xfId="2" xr:uid="{DD41A316-68CC-4468-941D-245146AF9610}"/>
    <cellStyle name="Normal 29 3 2" xfId="3" xr:uid="{A8E90A19-4195-49BB-A2AA-D392F8F6FA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409576</xdr:colOff>
      <xdr:row>0</xdr:row>
      <xdr:rowOff>9525</xdr:rowOff>
    </xdr:from>
    <xdr:ext cx="664369" cy="662828"/>
    <xdr:pic>
      <xdr:nvPicPr>
        <xdr:cNvPr id="2" name="Picture 1" descr="C:\Users\R00538\AppData\Local\Microsoft\Windows\Temporary Internet Files\Content.MSO\AE546F9E.tmp">
          <a:extLst>
            <a:ext uri="{FF2B5EF4-FFF2-40B4-BE49-F238E27FC236}">
              <a16:creationId xmlns:a16="http://schemas.microsoft.com/office/drawing/2014/main" id="{139FE212-B2F6-405D-8488-EC5F3BBAD6DF}"/>
            </a:ext>
          </a:extLst>
        </xdr:cNvPr>
        <xdr:cNvPicPr/>
      </xdr:nvPicPr>
      <xdr:blipFill>
        <a:blip xmlns:r="http://schemas.openxmlformats.org/officeDocument/2006/relationships" r:embed="rId1">
          <a:biLevel thresh="50000"/>
        </a:blip>
        <a:srcRect/>
        <a:stretch>
          <a:fillRect/>
        </a:stretch>
      </xdr:blipFill>
      <xdr:spPr bwMode="auto">
        <a:xfrm>
          <a:off x="409576" y="9525"/>
          <a:ext cx="664369" cy="662828"/>
        </a:xfrm>
        <a:prstGeom prst="rect">
          <a:avLst/>
        </a:prstGeom>
        <a:noFill/>
        <a:ln w="9525">
          <a:noFill/>
          <a:miter lim="800000"/>
          <a:headEnd/>
          <a:tailEnd/>
        </a:ln>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A093D-A39F-4472-BAFA-CED5666F4897}">
  <dimension ref="A1:F40"/>
  <sheetViews>
    <sheetView tabSelected="1" zoomScale="90" zoomScaleNormal="90" workbookViewId="0">
      <selection activeCell="A2" sqref="A2:F2"/>
    </sheetView>
  </sheetViews>
  <sheetFormatPr defaultColWidth="0" defaultRowHeight="0"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38" t="s">
        <v>0</v>
      </c>
      <c r="B1" s="38"/>
      <c r="C1" s="38"/>
      <c r="D1" s="38"/>
      <c r="E1" s="38"/>
      <c r="F1" s="38"/>
    </row>
    <row r="2" spans="1:6" ht="15.75" x14ac:dyDescent="0.25">
      <c r="A2" s="38" t="s">
        <v>1</v>
      </c>
      <c r="B2" s="38"/>
      <c r="C2" s="38"/>
      <c r="D2" s="38"/>
      <c r="E2" s="38"/>
      <c r="F2" s="38"/>
    </row>
    <row r="3" spans="1:6" ht="15.75" x14ac:dyDescent="0.25">
      <c r="A3" s="39" t="s">
        <v>49</v>
      </c>
      <c r="B3" s="39"/>
      <c r="C3" s="39"/>
      <c r="D3" s="39"/>
      <c r="E3" s="39"/>
      <c r="F3" s="39"/>
    </row>
    <row r="4" spans="1:6" ht="15.75" thickBot="1" x14ac:dyDescent="0.3">
      <c r="A4" s="40" t="s">
        <v>2</v>
      </c>
      <c r="B4" s="40"/>
      <c r="C4" s="40"/>
      <c r="D4" s="40"/>
      <c r="E4" s="40"/>
      <c r="F4" s="40"/>
    </row>
    <row r="5" spans="1:6" ht="16.5" thickBot="1" x14ac:dyDescent="0.3">
      <c r="A5" s="41" t="s">
        <v>3</v>
      </c>
      <c r="B5" s="1" t="s">
        <v>48</v>
      </c>
      <c r="C5" s="1" t="s">
        <v>5</v>
      </c>
      <c r="D5" s="43" t="s">
        <v>6</v>
      </c>
      <c r="E5" s="44"/>
      <c r="F5" s="45"/>
    </row>
    <row r="6" spans="1:6" ht="16.5" thickBot="1" x14ac:dyDescent="0.3">
      <c r="A6" s="42"/>
      <c r="B6" s="2">
        <v>46271</v>
      </c>
      <c r="C6" s="2">
        <v>46267</v>
      </c>
      <c r="D6" s="3" t="s">
        <v>7</v>
      </c>
      <c r="E6" s="3" t="s">
        <v>8</v>
      </c>
      <c r="F6" s="3" t="s">
        <v>9</v>
      </c>
    </row>
    <row r="7" spans="1:6" ht="16.5" thickBot="1" x14ac:dyDescent="0.3">
      <c r="A7" s="4" t="s">
        <v>10</v>
      </c>
      <c r="B7" s="5">
        <v>2206559.9931135303</v>
      </c>
      <c r="C7" s="5">
        <v>2178111.7245876896</v>
      </c>
      <c r="D7" s="6">
        <v>28448.268525840715</v>
      </c>
      <c r="E7" s="6">
        <v>-31419.068851229269</v>
      </c>
      <c r="F7" s="6">
        <v>-36942.34455340961</v>
      </c>
    </row>
    <row r="8" spans="1:6" ht="15.75" x14ac:dyDescent="0.25">
      <c r="A8" s="7" t="s">
        <v>11</v>
      </c>
      <c r="B8" s="8">
        <v>3778225.6763526304</v>
      </c>
      <c r="C8" s="8">
        <v>3796168.0090008397</v>
      </c>
      <c r="D8" s="9">
        <v>-17942.332648209296</v>
      </c>
      <c r="E8" s="9">
        <v>9680.2515265508555</v>
      </c>
      <c r="F8" s="9">
        <v>93495.291269950569</v>
      </c>
    </row>
    <row r="9" spans="1:6" ht="15.75" x14ac:dyDescent="0.25">
      <c r="A9" s="10" t="s">
        <v>12</v>
      </c>
      <c r="B9" s="11">
        <v>45420.38411965</v>
      </c>
      <c r="C9" s="11">
        <v>45426.938555409994</v>
      </c>
      <c r="D9" s="12">
        <v>-6.5544357599937939</v>
      </c>
      <c r="E9" s="9">
        <v>-148.96257280999998</v>
      </c>
      <c r="F9" s="9">
        <v>-237.57138726000267</v>
      </c>
    </row>
    <row r="10" spans="1:6" ht="15.75" x14ac:dyDescent="0.25">
      <c r="A10" s="7" t="s">
        <v>13</v>
      </c>
      <c r="B10" s="8">
        <v>-279665.68323909998</v>
      </c>
      <c r="C10" s="8">
        <v>-280456.28441314999</v>
      </c>
      <c r="D10" s="9">
        <v>790.60117405001074</v>
      </c>
      <c r="E10" s="9">
        <v>-14899.320377780008</v>
      </c>
      <c r="F10" s="9">
        <v>-115837.63582335997</v>
      </c>
    </row>
    <row r="11" spans="1:6" ht="15.75" x14ac:dyDescent="0.25">
      <c r="A11" s="10" t="s">
        <v>14</v>
      </c>
      <c r="B11" s="11">
        <v>291146.87425757997</v>
      </c>
      <c r="C11" s="11">
        <v>291937.47543162998</v>
      </c>
      <c r="D11" s="13">
        <v>-790.60117405001074</v>
      </c>
      <c r="E11" s="9">
        <v>14899.32037777995</v>
      </c>
      <c r="F11" s="9">
        <v>115837.63582335997</v>
      </c>
    </row>
    <row r="12" spans="1:6" ht="15.75" x14ac:dyDescent="0.25">
      <c r="A12" s="14" t="s">
        <v>15</v>
      </c>
      <c r="B12" s="8">
        <v>-1292000</v>
      </c>
      <c r="C12" s="8">
        <v>-1337600</v>
      </c>
      <c r="D12" s="9">
        <v>45600</v>
      </c>
      <c r="E12" s="9">
        <v>-26200</v>
      </c>
      <c r="F12" s="9">
        <v>-14600</v>
      </c>
    </row>
    <row r="13" spans="1:6" ht="15.75" x14ac:dyDescent="0.25">
      <c r="A13" s="15" t="s">
        <v>16</v>
      </c>
      <c r="B13" s="11">
        <v>0</v>
      </c>
      <c r="C13" s="11">
        <v>0</v>
      </c>
      <c r="D13" s="13">
        <v>0</v>
      </c>
      <c r="E13" s="9">
        <v>0</v>
      </c>
      <c r="F13" s="9">
        <v>0</v>
      </c>
    </row>
    <row r="14" spans="1:6" ht="15.75" x14ac:dyDescent="0.25">
      <c r="A14" s="15" t="s">
        <v>17</v>
      </c>
      <c r="B14" s="11">
        <v>0</v>
      </c>
      <c r="C14" s="11">
        <v>0</v>
      </c>
      <c r="D14" s="13">
        <v>0</v>
      </c>
      <c r="E14" s="9">
        <v>0</v>
      </c>
      <c r="F14" s="9">
        <v>0</v>
      </c>
    </row>
    <row r="15" spans="1:6" ht="15.75" x14ac:dyDescent="0.25">
      <c r="A15" s="15" t="s">
        <v>18</v>
      </c>
      <c r="B15" s="11">
        <v>0</v>
      </c>
      <c r="C15" s="11">
        <v>0</v>
      </c>
      <c r="D15" s="13">
        <v>0</v>
      </c>
      <c r="E15" s="9">
        <v>0</v>
      </c>
      <c r="F15" s="9">
        <v>0</v>
      </c>
    </row>
    <row r="16" spans="1:6" ht="15.75" x14ac:dyDescent="0.25">
      <c r="A16" s="15" t="s">
        <v>19</v>
      </c>
      <c r="B16" s="11">
        <v>0</v>
      </c>
      <c r="C16" s="11">
        <v>0</v>
      </c>
      <c r="D16" s="13">
        <v>0</v>
      </c>
      <c r="E16" s="9">
        <v>0</v>
      </c>
      <c r="F16" s="9">
        <v>0</v>
      </c>
    </row>
    <row r="17" spans="1:6" ht="15.75" x14ac:dyDescent="0.25">
      <c r="A17" s="15" t="s">
        <v>20</v>
      </c>
      <c r="B17" s="11">
        <v>-892000</v>
      </c>
      <c r="C17" s="11">
        <v>-874000</v>
      </c>
      <c r="D17" s="13">
        <v>-18000</v>
      </c>
      <c r="E17" s="9">
        <v>-26200</v>
      </c>
      <c r="F17" s="9">
        <v>-136350</v>
      </c>
    </row>
    <row r="18" spans="1:6" ht="15.75" x14ac:dyDescent="0.25">
      <c r="A18" s="15" t="s">
        <v>21</v>
      </c>
      <c r="B18" s="11">
        <v>0</v>
      </c>
      <c r="C18" s="11">
        <v>-63600</v>
      </c>
      <c r="D18" s="13">
        <v>63600</v>
      </c>
      <c r="E18" s="9">
        <v>0</v>
      </c>
      <c r="F18" s="9">
        <v>121750</v>
      </c>
    </row>
    <row r="19" spans="1:6" ht="15.75" x14ac:dyDescent="0.25">
      <c r="A19" s="15" t="s">
        <v>22</v>
      </c>
      <c r="B19" s="11">
        <v>0</v>
      </c>
      <c r="C19" s="11">
        <v>0</v>
      </c>
      <c r="D19" s="12">
        <v>0</v>
      </c>
      <c r="E19" s="9">
        <v>0</v>
      </c>
      <c r="F19" s="9">
        <v>0</v>
      </c>
    </row>
    <row r="20" spans="1:6" ht="16.5" thickBot="1" x14ac:dyDescent="0.3">
      <c r="A20" s="15" t="s">
        <v>23</v>
      </c>
      <c r="B20" s="11">
        <v>-400000</v>
      </c>
      <c r="C20" s="11">
        <v>-400000</v>
      </c>
      <c r="D20" s="12">
        <v>0</v>
      </c>
      <c r="E20" s="9">
        <v>0</v>
      </c>
      <c r="F20" s="9">
        <v>0</v>
      </c>
    </row>
    <row r="21" spans="1:6" ht="16.5" thickBot="1" x14ac:dyDescent="0.3">
      <c r="A21" s="4" t="s">
        <v>24</v>
      </c>
      <c r="B21" s="5">
        <v>2222635.9531138698</v>
      </c>
      <c r="C21" s="5">
        <v>2178111.72458801</v>
      </c>
      <c r="D21" s="6">
        <v>44524.228525859769</v>
      </c>
      <c r="E21" s="6">
        <v>-15343.108851159923</v>
      </c>
      <c r="F21" s="6">
        <v>-20866.384553300217</v>
      </c>
    </row>
    <row r="22" spans="1:6" ht="15.75" x14ac:dyDescent="0.25">
      <c r="A22" s="14" t="s">
        <v>25</v>
      </c>
      <c r="B22" s="8">
        <v>404161.89366810001</v>
      </c>
      <c r="C22" s="8">
        <v>344773.3626085</v>
      </c>
      <c r="D22" s="16">
        <v>59388.531059600005</v>
      </c>
      <c r="E22" s="9">
        <v>15145.188409380033</v>
      </c>
      <c r="F22" s="9">
        <v>3855.9685766100301</v>
      </c>
    </row>
    <row r="23" spans="1:6" ht="15.75" x14ac:dyDescent="0.25">
      <c r="A23" s="14" t="s">
        <v>26</v>
      </c>
      <c r="B23" s="8">
        <v>793080.33920599998</v>
      </c>
      <c r="C23" s="8">
        <v>793412.06499800005</v>
      </c>
      <c r="D23" s="16">
        <v>-331.72579200007021</v>
      </c>
      <c r="E23" s="9">
        <v>-4466.2353580000345</v>
      </c>
      <c r="F23" s="9">
        <v>-8546.4332850000355</v>
      </c>
    </row>
    <row r="24" spans="1:6" ht="15.75" x14ac:dyDescent="0.25">
      <c r="A24" s="14" t="s">
        <v>27</v>
      </c>
      <c r="B24" s="8">
        <v>21262.95908886</v>
      </c>
      <c r="C24" s="8">
        <v>23461.689065300001</v>
      </c>
      <c r="D24" s="16">
        <v>-2198.7299764400013</v>
      </c>
      <c r="E24" s="9">
        <v>-1698.7194138799969</v>
      </c>
      <c r="F24" s="9">
        <v>-12993.930634290002</v>
      </c>
    </row>
    <row r="25" spans="1:6" ht="16.5" thickBot="1" x14ac:dyDescent="0.3">
      <c r="A25" s="14" t="s">
        <v>28</v>
      </c>
      <c r="B25" s="8">
        <v>1004130.7611509097</v>
      </c>
      <c r="C25" s="8">
        <v>1016464.6079162102</v>
      </c>
      <c r="D25" s="17">
        <v>-12333.846765300492</v>
      </c>
      <c r="E25" s="9">
        <v>-24323.342488660128</v>
      </c>
      <c r="F25" s="9">
        <v>-3181.9892106201733</v>
      </c>
    </row>
    <row r="26" spans="1:6" ht="16.5" thickBot="1" x14ac:dyDescent="0.3">
      <c r="A26" s="4" t="s">
        <v>29</v>
      </c>
      <c r="B26" s="18">
        <v>1218505.1919629602</v>
      </c>
      <c r="C26" s="18">
        <v>1161647.1166717999</v>
      </c>
      <c r="D26" s="6">
        <v>56858.075291160261</v>
      </c>
      <c r="E26" s="6">
        <v>8980.2336375000887</v>
      </c>
      <c r="F26" s="6">
        <v>-17684.395342679927</v>
      </c>
    </row>
    <row r="27" spans="1:6" ht="16.5" thickBot="1" x14ac:dyDescent="0.3">
      <c r="A27" s="19" t="s">
        <v>30</v>
      </c>
      <c r="B27" s="18">
        <v>289741.55365862412</v>
      </c>
      <c r="C27" s="18">
        <v>288561.21571570943</v>
      </c>
      <c r="D27" s="20">
        <v>1180.337942914688</v>
      </c>
      <c r="E27" s="6">
        <v>1826.6638006675057</v>
      </c>
      <c r="F27" s="6">
        <v>10042.328491914435</v>
      </c>
    </row>
    <row r="28" spans="1:6" ht="16.5" thickBot="1" x14ac:dyDescent="0.3">
      <c r="A28" s="19" t="s">
        <v>31</v>
      </c>
      <c r="B28" s="21">
        <v>114420.34000947588</v>
      </c>
      <c r="C28" s="21">
        <v>56212.146892790566</v>
      </c>
      <c r="D28" s="6">
        <v>58208.193116685317</v>
      </c>
      <c r="E28" s="6">
        <v>13318.524608712527</v>
      </c>
      <c r="F28" s="6">
        <v>-6186.3599153044051</v>
      </c>
    </row>
    <row r="29" spans="1:6" ht="16.5" thickBot="1" x14ac:dyDescent="0.3">
      <c r="A29" s="22" t="s">
        <v>32</v>
      </c>
      <c r="B29" s="21">
        <v>683753.70992368995</v>
      </c>
      <c r="C29" s="21">
        <v>696349.54856395</v>
      </c>
      <c r="D29" s="6">
        <v>-12595.838640260044</v>
      </c>
      <c r="E29" s="6">
        <v>-17189.648048560019</v>
      </c>
      <c r="F29" s="6">
        <v>-20594.545123390038</v>
      </c>
    </row>
    <row r="30" spans="1:6" ht="40.5" customHeight="1" x14ac:dyDescent="0.25">
      <c r="A30" s="35" t="s">
        <v>33</v>
      </c>
      <c r="B30" s="36"/>
      <c r="C30" s="37"/>
      <c r="D30" s="37"/>
      <c r="E30" s="37"/>
      <c r="F30" s="37"/>
    </row>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row r="37" ht="15" hidden="1" customHeight="1" x14ac:dyDescent="0.25"/>
    <row r="38" ht="15" hidden="1" customHeight="1" x14ac:dyDescent="0.25"/>
    <row r="39" ht="15" hidden="1" customHeight="1" x14ac:dyDescent="0.25"/>
    <row r="40" ht="15" hidden="1" customHeight="1" x14ac:dyDescent="0.25"/>
  </sheetData>
  <mergeCells count="7">
    <mergeCell ref="A30:F30"/>
    <mergeCell ref="A1:F1"/>
    <mergeCell ref="A2:F2"/>
    <mergeCell ref="A3:F3"/>
    <mergeCell ref="A4:F4"/>
    <mergeCell ref="A5:A6"/>
    <mergeCell ref="D5:F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D830F0-00A6-4053-8B3C-476136B05BD2}">
  <dimension ref="A1:F34"/>
  <sheetViews>
    <sheetView zoomScale="90" zoomScaleNormal="90" workbookViewId="0">
      <selection activeCell="A3" sqref="A3"/>
    </sheetView>
  </sheetViews>
  <sheetFormatPr defaultColWidth="0" defaultRowHeight="15" customHeight="1" zeroHeight="1" x14ac:dyDescent="0.25"/>
  <cols>
    <col min="1" max="1" width="103.140625" style="24" bestFit="1" customWidth="1"/>
    <col min="2" max="16384" width="9.140625" style="24" hidden="1"/>
  </cols>
  <sheetData>
    <row r="1" spans="1:6" x14ac:dyDescent="0.25">
      <c r="A1" s="23" t="s">
        <v>34</v>
      </c>
    </row>
    <row r="2" spans="1:6" ht="15.75" x14ac:dyDescent="0.25">
      <c r="A2" s="7" t="s">
        <v>35</v>
      </c>
    </row>
    <row r="3" spans="1:6" ht="39.75" customHeight="1" x14ac:dyDescent="0.25">
      <c r="A3" s="25" t="str">
        <f>CBP_LP!A3</f>
        <v>Bhadra 21 2083(September 06, 2026)</v>
      </c>
    </row>
    <row r="4" spans="1:6" ht="15.75" x14ac:dyDescent="0.25">
      <c r="A4" s="7" t="s">
        <v>36</v>
      </c>
    </row>
    <row r="5" spans="1:6" ht="49.5" customHeight="1" thickBot="1" x14ac:dyDescent="0.3">
      <c r="A5" s="26" t="s">
        <v>37</v>
      </c>
      <c r="B5" s="27" t="s">
        <v>4</v>
      </c>
      <c r="C5" s="27" t="s">
        <v>5</v>
      </c>
    </row>
    <row r="6" spans="1:6" ht="16.5" thickBot="1" x14ac:dyDescent="0.3">
      <c r="A6" s="7" t="s">
        <v>38</v>
      </c>
      <c r="B6" s="2">
        <v>46271</v>
      </c>
      <c r="C6" s="2">
        <v>46267</v>
      </c>
    </row>
    <row r="7" spans="1:6" ht="63.75" thickBot="1" x14ac:dyDescent="0.3">
      <c r="A7" s="26" t="s">
        <v>39</v>
      </c>
      <c r="B7" s="28">
        <v>2206559.9931135303</v>
      </c>
      <c r="C7" s="28">
        <v>2178111.7245876896</v>
      </c>
      <c r="D7" s="29">
        <f t="shared" ref="D7:D12" si="0">B7-C7</f>
        <v>28448.268525840715</v>
      </c>
      <c r="E7" s="29" t="e">
        <f>B7-#REF!</f>
        <v>#REF!</v>
      </c>
      <c r="F7" s="29" t="e">
        <f>B7-#REF!</f>
        <v>#REF!</v>
      </c>
    </row>
    <row r="8" spans="1:6" ht="15.75" x14ac:dyDescent="0.25">
      <c r="A8" s="7" t="s">
        <v>40</v>
      </c>
      <c r="B8" s="30">
        <v>3778225.6763526304</v>
      </c>
      <c r="C8" s="30">
        <v>3796168.0090008397</v>
      </c>
      <c r="D8" s="29">
        <f>B8-C8</f>
        <v>-17942.332648209296</v>
      </c>
      <c r="E8" s="29" t="e">
        <f>B8-#REF!</f>
        <v>#REF!</v>
      </c>
      <c r="F8" s="29" t="e">
        <f>B8-#REF!</f>
        <v>#REF!</v>
      </c>
    </row>
    <row r="9" spans="1:6" ht="15.75" x14ac:dyDescent="0.25">
      <c r="A9" s="26" t="s">
        <v>41</v>
      </c>
      <c r="B9" s="31">
        <v>45420.38411965</v>
      </c>
      <c r="C9" s="31">
        <v>45426.938555409994</v>
      </c>
      <c r="D9" s="29">
        <f>B9-C9</f>
        <v>-6.5544357599937939</v>
      </c>
      <c r="E9" s="24" t="e">
        <f>B9-#REF!</f>
        <v>#REF!</v>
      </c>
      <c r="F9" s="24" t="e">
        <f>B9-#REF!</f>
        <v>#REF!</v>
      </c>
    </row>
    <row r="10" spans="1:6" ht="15.75" x14ac:dyDescent="0.25">
      <c r="A10" s="7" t="s">
        <v>42</v>
      </c>
      <c r="B10" s="30">
        <v>-279665.68323909998</v>
      </c>
      <c r="C10" s="30">
        <v>-280456.28441314999</v>
      </c>
      <c r="D10" s="24">
        <f t="shared" si="0"/>
        <v>790.60117405001074</v>
      </c>
      <c r="E10" s="24" t="e">
        <f>B10-#REF!</f>
        <v>#REF!</v>
      </c>
      <c r="F10" s="24" t="e">
        <f>B10-#REF!</f>
        <v>#REF!</v>
      </c>
    </row>
    <row r="11" spans="1:6" ht="31.5" x14ac:dyDescent="0.25">
      <c r="A11" s="26" t="s">
        <v>43</v>
      </c>
      <c r="B11" s="31">
        <v>291146.87425757997</v>
      </c>
      <c r="C11" s="31">
        <v>291937.47543162998</v>
      </c>
      <c r="D11" s="24">
        <f t="shared" si="0"/>
        <v>-790.60117405001074</v>
      </c>
      <c r="E11" s="24" t="e">
        <f>B11-#REF!</f>
        <v>#REF!</v>
      </c>
      <c r="F11" s="24" t="e">
        <f>B11-#REF!</f>
        <v>#REF!</v>
      </c>
    </row>
    <row r="12" spans="1:6" ht="15.75" x14ac:dyDescent="0.25">
      <c r="A12" s="7" t="s">
        <v>44</v>
      </c>
      <c r="B12" s="8">
        <v>-1292000</v>
      </c>
      <c r="C12" s="8">
        <v>-1337600</v>
      </c>
      <c r="D12" s="24">
        <f t="shared" si="0"/>
        <v>45600</v>
      </c>
      <c r="E12" s="24" t="e">
        <f>B12-#REF!</f>
        <v>#REF!</v>
      </c>
      <c r="F12" s="24" t="e">
        <f>B12-#REF!</f>
        <v>#REF!</v>
      </c>
    </row>
    <row r="13" spans="1:6" ht="15.75" x14ac:dyDescent="0.25">
      <c r="A13" s="15" t="s">
        <v>16</v>
      </c>
      <c r="B13" s="31">
        <v>0</v>
      </c>
      <c r="C13" s="31">
        <v>0</v>
      </c>
      <c r="D13" s="24">
        <v>0</v>
      </c>
      <c r="E13" s="24">
        <v>0</v>
      </c>
      <c r="F13" s="24">
        <v>0</v>
      </c>
    </row>
    <row r="14" spans="1:6" ht="15.75" x14ac:dyDescent="0.25">
      <c r="A14" s="15" t="s">
        <v>17</v>
      </c>
      <c r="B14" s="31">
        <v>0</v>
      </c>
      <c r="C14" s="31">
        <v>0</v>
      </c>
      <c r="D14" s="24">
        <v>0</v>
      </c>
      <c r="E14" s="24">
        <v>0</v>
      </c>
      <c r="F14" s="24">
        <v>0</v>
      </c>
    </row>
    <row r="15" spans="1:6" ht="15.75" x14ac:dyDescent="0.25">
      <c r="A15" s="15" t="s">
        <v>18</v>
      </c>
      <c r="B15" s="31">
        <v>0</v>
      </c>
      <c r="C15" s="31">
        <v>0</v>
      </c>
      <c r="D15" s="24">
        <v>0</v>
      </c>
      <c r="E15" s="24">
        <v>0</v>
      </c>
      <c r="F15" s="24">
        <v>0</v>
      </c>
    </row>
    <row r="16" spans="1:6" ht="15.75" x14ac:dyDescent="0.25">
      <c r="A16" s="15" t="s">
        <v>19</v>
      </c>
      <c r="B16" s="31">
        <v>0</v>
      </c>
      <c r="C16" s="31">
        <v>0</v>
      </c>
      <c r="D16" s="24">
        <v>0</v>
      </c>
      <c r="E16" s="24">
        <v>0</v>
      </c>
      <c r="F16" s="24">
        <v>0</v>
      </c>
    </row>
    <row r="17" spans="1:6" ht="15.75" x14ac:dyDescent="0.25">
      <c r="A17" s="15" t="s">
        <v>20</v>
      </c>
      <c r="B17" s="31">
        <v>-892000</v>
      </c>
      <c r="C17" s="31">
        <v>-874000</v>
      </c>
      <c r="D17" s="24">
        <f>B17-C17</f>
        <v>-18000</v>
      </c>
      <c r="E17" s="24" t="e">
        <f>B17-#REF!</f>
        <v>#REF!</v>
      </c>
      <c r="F17" s="24" t="e">
        <f>B17-#REF!</f>
        <v>#REF!</v>
      </c>
    </row>
    <row r="18" spans="1:6" ht="15.75" x14ac:dyDescent="0.25">
      <c r="A18" s="15" t="s">
        <v>21</v>
      </c>
      <c r="B18" s="31">
        <v>0</v>
      </c>
      <c r="C18" s="31">
        <v>-63600</v>
      </c>
      <c r="D18" s="24">
        <f>B18-C18</f>
        <v>63600</v>
      </c>
      <c r="E18" s="24" t="e">
        <f>B18-#REF!</f>
        <v>#REF!</v>
      </c>
      <c r="F18" s="24" t="e">
        <f>B18-#REF!</f>
        <v>#REF!</v>
      </c>
    </row>
    <row r="19" spans="1:6" ht="15.75" x14ac:dyDescent="0.25">
      <c r="A19" s="15" t="s">
        <v>22</v>
      </c>
      <c r="B19" s="31">
        <v>0</v>
      </c>
      <c r="C19" s="31">
        <v>0</v>
      </c>
      <c r="D19" s="24">
        <v>0</v>
      </c>
      <c r="E19" s="24">
        <v>0</v>
      </c>
      <c r="F19" s="24">
        <v>0</v>
      </c>
    </row>
    <row r="20" spans="1:6" ht="16.5" thickBot="1" x14ac:dyDescent="0.3">
      <c r="A20" s="15" t="s">
        <v>23</v>
      </c>
      <c r="B20" s="31">
        <v>-400000</v>
      </c>
      <c r="C20" s="31">
        <v>-400000</v>
      </c>
    </row>
    <row r="21" spans="1:6" ht="16.5" thickBot="1" x14ac:dyDescent="0.3">
      <c r="A21" s="7" t="s">
        <v>31</v>
      </c>
      <c r="B21" s="32">
        <v>2222635.9531138698</v>
      </c>
      <c r="C21" s="32">
        <v>2178111.72458801</v>
      </c>
      <c r="D21" s="29">
        <f t="shared" ref="D21:D29" si="1">B21-C21</f>
        <v>44524.228525859769</v>
      </c>
      <c r="E21" s="24" t="e">
        <f>B21-#REF!</f>
        <v>#REF!</v>
      </c>
      <c r="F21" s="24" t="e">
        <f>B21-#REF!</f>
        <v>#REF!</v>
      </c>
    </row>
    <row r="22" spans="1:6" ht="31.5" x14ac:dyDescent="0.25">
      <c r="A22" s="26" t="s">
        <v>45</v>
      </c>
      <c r="B22" s="30">
        <v>404161.89366810001</v>
      </c>
      <c r="C22" s="30">
        <v>344773.3626085</v>
      </c>
      <c r="D22" s="24">
        <f t="shared" si="1"/>
        <v>59388.531059600005</v>
      </c>
      <c r="E22" s="24" t="e">
        <f>B22-#REF!</f>
        <v>#REF!</v>
      </c>
      <c r="F22" s="24" t="e">
        <f>B22-#REF!</f>
        <v>#REF!</v>
      </c>
    </row>
    <row r="23" spans="1:6" ht="15.75" x14ac:dyDescent="0.25">
      <c r="A23" s="7" t="s">
        <v>32</v>
      </c>
      <c r="B23" s="30">
        <v>793080.33920599998</v>
      </c>
      <c r="C23" s="30">
        <v>793412.06499800005</v>
      </c>
      <c r="D23" s="24">
        <f t="shared" si="1"/>
        <v>-331.72579200007021</v>
      </c>
      <c r="E23" s="24" t="e">
        <f>B23-#REF!</f>
        <v>#REF!</v>
      </c>
      <c r="F23" s="24" t="e">
        <f>B23-#REF!</f>
        <v>#REF!</v>
      </c>
    </row>
    <row r="24" spans="1:6" ht="31.5" x14ac:dyDescent="0.25">
      <c r="A24" s="26" t="s">
        <v>46</v>
      </c>
      <c r="B24" s="30">
        <v>21262.95908886</v>
      </c>
      <c r="C24" s="30">
        <v>23461.689065300001</v>
      </c>
      <c r="D24" s="24">
        <f t="shared" si="1"/>
        <v>-2198.7299764400013</v>
      </c>
      <c r="E24" s="24" t="e">
        <f>B24-#REF!</f>
        <v>#REF!</v>
      </c>
      <c r="F24" s="24" t="e">
        <f>B24-#REF!</f>
        <v>#REF!</v>
      </c>
    </row>
    <row r="25" spans="1:6" ht="45" x14ac:dyDescent="0.25">
      <c r="A25" s="33" t="s">
        <v>47</v>
      </c>
      <c r="B25" s="30">
        <v>1004130.7611509097</v>
      </c>
      <c r="C25" s="30">
        <v>1016464.6079162102</v>
      </c>
      <c r="D25" s="24">
        <f t="shared" si="1"/>
        <v>-12333.846765300492</v>
      </c>
      <c r="E25" s="24" t="e">
        <f>B25-#REF!</f>
        <v>#REF!</v>
      </c>
      <c r="F25" s="24" t="e">
        <f>B25-#REF!</f>
        <v>#REF!</v>
      </c>
    </row>
    <row r="26" spans="1:6" ht="16.5" hidden="1" thickBot="1" x14ac:dyDescent="0.3">
      <c r="B26" s="32">
        <v>1218505.1919629602</v>
      </c>
      <c r="C26" s="32">
        <v>1161647.1166717999</v>
      </c>
      <c r="D26" s="24">
        <f t="shared" si="1"/>
        <v>56858.075291160261</v>
      </c>
      <c r="E26" s="24" t="e">
        <f>B26-#REF!</f>
        <v>#REF!</v>
      </c>
      <c r="F26" s="24" t="e">
        <f>B26-#REF!</f>
        <v>#REF!</v>
      </c>
    </row>
    <row r="27" spans="1:6" ht="16.5" hidden="1" thickBot="1" x14ac:dyDescent="0.3">
      <c r="B27" s="34">
        <v>289741.55365862412</v>
      </c>
      <c r="C27" s="34">
        <v>288561.21571570943</v>
      </c>
      <c r="D27" s="24">
        <f t="shared" si="1"/>
        <v>1180.337942914688</v>
      </c>
      <c r="E27" s="24" t="e">
        <f>B27-#REF!</f>
        <v>#REF!</v>
      </c>
      <c r="F27" s="24" t="e">
        <f>B27-#REF!</f>
        <v>#REF!</v>
      </c>
    </row>
    <row r="28" spans="1:6" ht="16.5" hidden="1" thickBot="1" x14ac:dyDescent="0.3">
      <c r="B28" s="34">
        <v>114420.34000947588</v>
      </c>
      <c r="C28" s="34">
        <v>56212.146892790566</v>
      </c>
      <c r="D28" s="29">
        <f t="shared" si="1"/>
        <v>58208.193116685317</v>
      </c>
      <c r="E28" s="24" t="e">
        <f>B28-#REF!</f>
        <v>#REF!</v>
      </c>
      <c r="F28" s="29" t="e">
        <f>B28-#REF!</f>
        <v>#REF!</v>
      </c>
    </row>
    <row r="29" spans="1:6" ht="16.5" hidden="1" thickBot="1" x14ac:dyDescent="0.3">
      <c r="B29" s="34">
        <v>683753.70992368995</v>
      </c>
      <c r="C29" s="34">
        <v>696349.54856395</v>
      </c>
      <c r="D29" s="29">
        <f t="shared" si="1"/>
        <v>-12595.838640260044</v>
      </c>
      <c r="E29" s="29" t="e">
        <f>B29-#REF!</f>
        <v>#REF!</v>
      </c>
      <c r="F29" s="24" t="e">
        <f>B29-#REF!</f>
        <v>#REF!</v>
      </c>
    </row>
    <row r="30" spans="1:6" hidden="1" x14ac:dyDescent="0.25">
      <c r="A30" s="24" t="s">
        <v>33</v>
      </c>
    </row>
    <row r="31" spans="1:6" hidden="1" x14ac:dyDescent="0.25"/>
    <row r="32" spans="1:6" hidden="1" x14ac:dyDescent="0.25"/>
    <row r="33" hidden="1" x14ac:dyDescent="0.25"/>
    <row r="34" hidden="1" x14ac:dyDescent="0.25"/>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CBP_LP</vt:lpstr>
      <vt:lpstr>Read Me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Bipin Upadhyaya</dc:creator>
  <cp:lastModifiedBy>Bipin Upadhyaya</cp:lastModifiedBy>
  <dcterms:created xsi:type="dcterms:W3CDTF">2026-09-07T06:20:17Z</dcterms:created>
  <dcterms:modified xsi:type="dcterms:W3CDTF">2026-09-07T09:21:35Z</dcterms:modified>
</cp:coreProperties>
</file>