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3"/>
  <workbookPr defaultThemeVersion="166925"/>
  <mc:AlternateContent xmlns:mc="http://schemas.openxmlformats.org/markup-compatibility/2006">
    <mc:Choice Requires="x15">
      <x15ac:absPath xmlns:x15ac="http://schemas.microsoft.com/office/spreadsheetml/2010/11/ac" url="C:\Users\N00226\Desktop\3. Ashwin\"/>
    </mc:Choice>
  </mc:AlternateContent>
  <xr:revisionPtr revIDLastSave="0" documentId="13_ncr:1_{4F0A48F6-E265-4363-B91D-51C2C399C1C2}" xr6:coauthVersionLast="36" xr6:coauthVersionMax="36" xr10:uidLastSave="{00000000-0000-0000-0000-000000000000}"/>
  <bookViews>
    <workbookView xWindow="0" yWindow="0" windowWidth="20490" windowHeight="7425" xr2:uid="{00000000-000D-0000-FFFF-FFFF00000000}"/>
  </bookViews>
  <sheets>
    <sheet name="CBP_LP" sheetId="1" r:id="rId1"/>
    <sheet name="Read Me" sheetId="2" r:id="rId2"/>
  </sheets>
  <externalReferences>
    <externalReference r:id="rId3"/>
  </externalReferences>
  <definedNames>
    <definedName name="CurrencyList" localSheetId="0">'[1]Report Form'!$B$5:$B$7</definedName>
    <definedName name="CurrencyList" localSheetId="1">'[1]Report Form'!$B$5:$B$7</definedName>
    <definedName name="CurrencyList">'[1]Report Form'!$B$5:$B$7</definedName>
    <definedName name="FrequencyList" localSheetId="0">'[1]Report Form'!$F$4:$F$15</definedName>
    <definedName name="FrequencyList" localSheetId="1">'[1]Report Form'!$F$4:$F$15</definedName>
    <definedName name="FrequencyList">'[1]Report Form'!$F$4:$F$15</definedName>
    <definedName name="PeriodList" localSheetId="0">'[1]Report Form'!$E$4:$E$74</definedName>
    <definedName name="PeriodList" localSheetId="1">'[1]Report Form'!$E$4:$E$74</definedName>
    <definedName name="PeriodList">'[1]Report Form'!$E$4:$E$74</definedName>
    <definedName name="ScalesList" localSheetId="0">'[1]Report Form'!$A$5:$A$9</definedName>
    <definedName name="ScalesList" localSheetId="1">'[1]Report Form'!$A$5:$A$9</definedName>
    <definedName name="ScalesList">'[1]Report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CBP_LP!$41:$1048576,CBP_LP!$31:$40</definedName>
    <definedName name="Z_9B17E127_C751_44AC_94E8_3124B7E7ECD3_.wvu.Rows" localSheetId="1" hidden="1">'Read Me'!$35:$1048576,'Read Me'!$26:$34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8" i="2" l="1"/>
  <c r="D9" i="2"/>
  <c r="D7" i="2" l="1"/>
  <c r="E8" i="2" l="1"/>
  <c r="D21" i="2" l="1"/>
  <c r="F7" i="2"/>
  <c r="E7" i="2"/>
  <c r="D28" i="2" l="1"/>
  <c r="F28" i="2" l="1"/>
  <c r="F8" i="2" l="1"/>
  <c r="F29" i="2" l="1"/>
  <c r="E29" i="2"/>
  <c r="D29" i="2"/>
  <c r="F9" i="2"/>
  <c r="F10" i="2"/>
  <c r="F11" i="2"/>
  <c r="F12" i="2"/>
  <c r="F17" i="2"/>
  <c r="F18" i="2"/>
  <c r="F21" i="2"/>
  <c r="F22" i="2"/>
  <c r="F23" i="2"/>
  <c r="F24" i="2"/>
  <c r="F25" i="2"/>
  <c r="F26" i="2"/>
  <c r="F27" i="2"/>
  <c r="E9" i="2"/>
  <c r="E10" i="2"/>
  <c r="E11" i="2"/>
  <c r="E12" i="2"/>
  <c r="E17" i="2"/>
  <c r="E18" i="2"/>
  <c r="E21" i="2"/>
  <c r="E22" i="2"/>
  <c r="E23" i="2"/>
  <c r="E24" i="2"/>
  <c r="E25" i="2"/>
  <c r="E26" i="2"/>
  <c r="E27" i="2"/>
  <c r="E28" i="2"/>
  <c r="A3" i="2" l="1"/>
  <c r="D10" i="2"/>
  <c r="D11" i="2"/>
  <c r="D12" i="2"/>
  <c r="D17" i="2"/>
  <c r="D18" i="2"/>
  <c r="D22" i="2"/>
  <c r="D23" i="2"/>
  <c r="D24" i="2"/>
  <c r="D25" i="2"/>
  <c r="D26" i="2"/>
  <c r="D27" i="2"/>
</calcChain>
</file>

<file path=xl/sharedStrings.xml><?xml version="1.0" encoding="utf-8"?>
<sst xmlns="http://schemas.openxmlformats.org/spreadsheetml/2006/main" count="62" uniqueCount="51">
  <si>
    <t>NEPAL RASTRA BANK</t>
  </si>
  <si>
    <t>Central Bank Survey and Liquidity Position</t>
  </si>
  <si>
    <t>(In Rs. Million)</t>
  </si>
  <si>
    <t>Date (BS/AD)</t>
  </si>
  <si>
    <t>Change from</t>
  </si>
  <si>
    <t>Prev. W.Day</t>
  </si>
  <si>
    <t>Prev. Month</t>
  </si>
  <si>
    <t>Prev. FY</t>
  </si>
  <si>
    <t>A.Assets, Net</t>
  </si>
  <si>
    <t>a.Foreign Assets,Net</t>
  </si>
  <si>
    <t>:Foreign Liabilities</t>
  </si>
  <si>
    <t>b.Claims on General Government, Net</t>
  </si>
  <si>
    <t>:General Government Deposits</t>
  </si>
  <si>
    <t>c. Claims on Banks, Net</t>
  </si>
  <si>
    <t>: Repo</t>
  </si>
  <si>
    <t>: SLF</t>
  </si>
  <si>
    <t>: Refinance</t>
  </si>
  <si>
    <t>: Deposit Collection Auction</t>
  </si>
  <si>
    <t>: SDF</t>
  </si>
  <si>
    <t>: Reverse Repo</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</si>
  <si>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</si>
  <si>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</si>
  <si>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</si>
  <si>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</si>
  <si>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</si>
  <si>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</si>
  <si>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</si>
  <si>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</si>
  <si>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</si>
  <si>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Explainations of Heading under Summarized Balance Sheet*</t>
  </si>
  <si>
    <t>Foreign Assets,Net = Foreign Asset - Foreign Liabilities</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</si>
  <si>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</si>
  <si>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</si>
  <si>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</si>
  <si>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</si>
  <si>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</si>
  <si>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</si>
  <si>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</si>
  <si>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</si>
  <si>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</si>
  <si>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Liquidity Surplus/Shortage is calculated as residual of reserve held by ODCs' and 90%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</si>
  <si>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</si>
  <si>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</si>
  <si>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 NRB Bond</t>
  </si>
  <si>
    <t>: OLF</t>
  </si>
  <si>
    <t xml:space="preserve">   </t>
  </si>
  <si>
    <t>Ashwin 12 2083</t>
  </si>
  <si>
    <t>Ashwin 13 2083</t>
  </si>
  <si>
    <t>Ashwin 14 2083</t>
  </si>
  <si>
    <t>Ashwin 15 2083</t>
  </si>
  <si>
    <t>Ashwin 15 2083(October 01,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</si>
</sst>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_(&quot;$&quot;* \(#,##0.00\);_(&quot;$&quot;* &quot;-&quot;??_);_(@_)"/>
    <numFmt numFmtId="43" formatCode="_(* #,##0.00_);_(* \(#,##0.00\);_(* &quot;-&quot;??_);_(@_)"/>
    <numFmt numFmtId="164" formatCode="[$-F800]dddd\,\ mmmm\ dd\,\ yyyy"/>
    <numFmt numFmtId="165" formatCode="[$-409]mmmm\ d\,\ yyyy;@"/>
    <numFmt numFmtId="166" formatCode="0.0_)"/>
    <numFmt numFmtId="167" formatCode="_(* #,##0.0_);_(* \(#,##0.0\);_(* &quot;-&quot;??_);_(@_)"/>
    <numFmt numFmtId="168" formatCode="_(* #,##0_);_(* \(#,##0\);_(* &quot;-&quot;??_);_(@_)"/>
  </numFmts>
  <fonts count="14" x14ac:knownFonts="1">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sz val="12"/>
      <name val="Times New Roman"/>
      <family val="1"/>
    </font>
    <font>
      <i/>
      <sz val="12"/>
      <name val="Times New Roman"/>
      <family val="1"/>
    </font>
    <font>
      <i/>
      <sz val="10"/>
      <color theme="1"/>
      <name val="Calibri"/>
      <family val="2"/>
      <scheme val="minor"/>
    </font>
    <font>
      <sz val="10"/>
      <color theme="1"/>
      <name val="Calibri"/>
      <family val="2"/>
      <scheme val="minor"/>
    </font>
    <font>
      <b/>
      <u/>
      <sz val="11"/>
      <color theme="1"/>
      <name val="Times New Roman"/>
      <family val="1"/>
    </font>
    <font>
      <sz val="11"/>
      <color theme="1"/>
      <name val="Times New Roman"/>
      <family val="1"/>
    </font>
    <font>
      <sz val="10"/>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0" tint="-0.14993743705557422"/>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91">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4" fontId="3" fillId="0" borderId="0" applyFont="0" applyFill="0" applyBorder="0" applyAlignment="0" applyProtection="0"/>
    <xf numFmtId="0" fontId="13" fillId="0" borderId="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43" fontId="7"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7" fillId="0" borderId="0" applyFont="0" applyFill="0" applyBorder="0" applyAlignment="0" applyProtection="0"/>
    <xf numFmtId="167"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7" fillId="0" borderId="0"/>
    <xf numFmtId="0" fontId="3"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alignment wrapText="1"/>
    </xf>
    <xf numFmtId="0" fontId="1" fillId="0" borderId="0"/>
    <xf numFmtId="0" fontId="1" fillId="0" borderId="0"/>
    <xf numFmtId="0" fontId="1" fillId="0" borderId="0"/>
    <xf numFmtId="0" fontId="3" fillId="0" borderId="0"/>
    <xf numFmtId="0" fontId="3" fillId="0" borderId="0"/>
    <xf numFmtId="0" fontId="3"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68" fontId="1" fillId="0" borderId="0" applyFont="0" applyFill="0" applyBorder="0" applyAlignment="0" applyProtection="0"/>
    <xf numFmtId="0" fontId="1" fillId="0" borderId="0"/>
    <xf numFmtId="43"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68" fontId="1" fillId="0" borderId="0" applyFont="0" applyFill="0" applyBorder="0" applyAlignment="0" applyProtection="0"/>
    <xf numFmtId="0" fontId="1" fillId="0" borderId="0"/>
    <xf numFmtId="43"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68" fontId="1" fillId="0" borderId="0" applyFont="0" applyFill="0" applyBorder="0" applyAlignment="0" applyProtection="0"/>
    <xf numFmtId="0" fontId="1" fillId="0" borderId="0"/>
    <xf numFmtId="43"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68" fontId="1" fillId="0" borderId="0" applyFont="0" applyFill="0" applyBorder="0" applyAlignment="0" applyProtection="0"/>
    <xf numFmtId="0" fontId="1" fillId="0" borderId="0"/>
    <xf numFmtId="43"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cellStyleXfs>
  <cellXfs count="46">
    <xf numFmtId="0" fontId="0" fillId="0" borderId="0" xfId="0"/>
    <xf numFmtId="166" fontId="6" fillId="2" borderId="2" xfId="3" applyNumberFormat="1" applyFont="1" applyFill="1" applyBorder="1" applyAlignment="1">
      <alignment horizontal="center"/>
    </xf>
    <xf numFmtId="0" fontId="6" fillId="2" borderId="7" xfId="3" applyFont="1" applyFill="1" applyBorder="1" applyAlignment="1">
      <alignment horizontal="left"/>
    </xf>
    <xf numFmtId="167" fontId="6" fillId="2" borderId="7" xfId="1" applyNumberFormat="1" applyFont="1" applyFill="1" applyBorder="1" applyAlignment="1">
      <alignment horizontal="right"/>
    </xf>
    <xf numFmtId="166" fontId="6" fillId="0" borderId="8" xfId="3" applyNumberFormat="1" applyFont="1" applyBorder="1" applyAlignment="1">
      <alignment horizontal="left" indent="2"/>
    </xf>
    <xf numFmtId="43" fontId="7" fillId="0" borderId="8" xfId="5" applyNumberFormat="1" applyFont="1" applyBorder="1" applyAlignment="1">
      <alignment horizontal="center"/>
    </xf>
    <xf numFmtId="167" fontId="6" fillId="0" borderId="8" xfId="1" applyNumberFormat="1" applyFont="1" applyFill="1" applyBorder="1" applyAlignment="1">
      <alignment horizontal="right"/>
    </xf>
    <xf numFmtId="166" fontId="8" fillId="0" borderId="8" xfId="3" applyNumberFormat="1" applyFont="1" applyBorder="1" applyAlignment="1">
      <alignment horizontal="left" indent="4"/>
    </xf>
    <xf numFmtId="43" fontId="8" fillId="0" borderId="8" xfId="5" applyNumberFormat="1" applyFont="1" applyBorder="1" applyAlignment="1">
      <alignment horizontal="center"/>
    </xf>
    <xf numFmtId="167" fontId="8" fillId="0" borderId="8" xfId="1" applyNumberFormat="1" applyFont="1" applyBorder="1" applyAlignment="1">
      <alignment horizontal="right"/>
    </xf>
    <xf numFmtId="167" fontId="8" fillId="0" borderId="8" xfId="1" applyNumberFormat="1" applyFont="1" applyFill="1" applyBorder="1" applyAlignment="1">
      <alignment horizontal="right"/>
    </xf>
    <xf numFmtId="166" fontId="7" fillId="0" borderId="8" xfId="3" applyNumberFormat="1" applyFont="1" applyBorder="1" applyAlignment="1">
      <alignment horizontal="left" indent="2"/>
    </xf>
    <xf numFmtId="43" fontId="7" fillId="0" borderId="8" xfId="5" applyNumberFormat="1" applyFont="1" applyFill="1" applyBorder="1" applyAlignment="1">
      <alignment horizontal="center"/>
    </xf>
    <xf numFmtId="167" fontId="7" fillId="0" borderId="8" xfId="1" applyNumberFormat="1" applyFont="1" applyFill="1" applyBorder="1" applyAlignment="1">
      <alignment horizontal="right"/>
    </xf>
    <xf numFmtId="167" fontId="7" fillId="0" borderId="8" xfId="1" applyNumberFormat="1" applyFont="1" applyBorder="1" applyAlignment="1">
      <alignment horizontal="right"/>
    </xf>
    <xf numFmtId="166" fontId="6" fillId="2" borderId="7" xfId="3" applyNumberFormat="1" applyFont="1" applyFill="1" applyBorder="1"/>
    <xf numFmtId="167" fontId="7" fillId="2" borderId="7" xfId="1" applyNumberFormat="1" applyFont="1" applyFill="1" applyBorder="1" applyAlignment="1">
      <alignment horizontal="right"/>
    </xf>
    <xf numFmtId="166" fontId="6" fillId="2" borderId="3" xfId="3" applyNumberFormat="1" applyFont="1" applyFill="1" applyBorder="1"/>
    <xf numFmtId="0" fontId="11" fillId="0" borderId="0" xfId="0" applyFont="1"/>
    <xf numFmtId="0" fontId="12" fillId="0" borderId="0" xfId="0" applyFont="1"/>
    <xf numFmtId="166" fontId="2" fillId="0" borderId="8" xfId="3" applyNumberFormat="1" applyFont="1" applyBorder="1" applyAlignment="1">
      <alignment horizontal="left" wrapText="1" indent="4"/>
    </xf>
    <xf numFmtId="166" fontId="8" fillId="0" borderId="8" xfId="3" applyNumberFormat="1" applyFont="1" applyBorder="1" applyAlignment="1">
      <alignment horizontal="left" wrapText="1" indent="4"/>
    </xf>
    <xf numFmtId="43" fontId="12" fillId="0" borderId="0" xfId="0" applyNumberFormat="1" applyFont="1"/>
    <xf numFmtId="0" fontId="12" fillId="0" borderId="0" xfId="0" applyFont="1" applyAlignment="1">
      <alignment wrapText="1"/>
    </xf>
    <xf numFmtId="43" fontId="6" fillId="3" borderId="7" xfId="4" applyFont="1" applyFill="1" applyBorder="1"/>
    <xf numFmtId="43" fontId="6" fillId="3" borderId="7" xfId="5" applyNumberFormat="1" applyFont="1" applyFill="1" applyBorder="1" applyAlignment="1">
      <alignment horizontal="center"/>
    </xf>
    <xf numFmtId="43" fontId="6" fillId="3" borderId="7" xfId="5" applyNumberFormat="1" applyFont="1" applyFill="1" applyBorder="1"/>
    <xf numFmtId="165" fontId="6" fillId="3" borderId="2" xfId="4" applyNumberFormat="1" applyFont="1" applyFill="1" applyBorder="1"/>
    <xf numFmtId="166" fontId="7" fillId="0" borderId="8" xfId="3" applyNumberFormat="1" applyFont="1" applyBorder="1" applyAlignment="1">
      <alignment horizontal="left" indent="4"/>
    </xf>
    <xf numFmtId="43" fontId="8" fillId="0" borderId="8" xfId="5" applyNumberFormat="1" applyFont="1" applyFill="1" applyBorder="1" applyAlignment="1">
      <alignment horizontal="center"/>
    </xf>
    <xf numFmtId="43" fontId="6" fillId="0" borderId="7" xfId="5" applyNumberFormat="1" applyFont="1" applyFill="1" applyBorder="1" applyAlignment="1">
      <alignment horizontal="center"/>
    </xf>
    <xf numFmtId="43" fontId="6" fillId="0" borderId="7" xfId="5" applyNumberFormat="1" applyFont="1" applyFill="1" applyBorder="1"/>
    <xf numFmtId="165" fontId="6" fillId="2" borderId="2" xfId="4" applyNumberFormat="1" applyFont="1" applyFill="1" applyBorder="1" applyAlignment="1">
      <alignment horizontal="right"/>
    </xf>
    <xf numFmtId="15" fontId="12" fillId="0" borderId="0" xfId="0" applyNumberFormat="1" applyFont="1" applyAlignment="1">
      <alignment horizontal="right"/>
    </xf>
    <xf numFmtId="43" fontId="6" fillId="0" borderId="7" xfId="4" applyFont="1" applyFill="1" applyBorder="1"/>
    <xf numFmtId="0" fontId="9" fillId="0" borderId="9" xfId="0" applyFont="1" applyBorder="1" applyAlignment="1">
      <alignment horizontal="left" vertical="top" wrapText="1"/>
    </xf>
    <xf numFmtId="0" fontId="10" fillId="0" borderId="0" xfId="0" applyFont="1" applyAlignment="1">
      <alignment horizontal="left" vertical="top" wrapText="1"/>
    </xf>
    <xf numFmtId="0" fontId="10" fillId="0" borderId="9" xfId="0" applyFont="1" applyBorder="1" applyAlignment="1">
      <alignment horizontal="left" vertical="top" wrapText="1"/>
    </xf>
    <xf numFmtId="0" fontId="2" fillId="0" borderId="0" xfId="0" applyFont="1" applyAlignment="1">
      <alignment horizontal="center" vertical="top" wrapText="1"/>
    </xf>
    <xf numFmtId="164" fontId="2" fillId="0" borderId="0" xfId="0" applyNumberFormat="1" applyFont="1" applyAlignment="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0" fontId="5" fillId="2" borderId="6" xfId="3" applyFont="1" applyFill="1" applyBorder="1" applyAlignment="1">
      <alignment horizontal="center"/>
    </xf>
    <xf numFmtId="166" fontId="6" fillId="2" borderId="3" xfId="3" applyNumberFormat="1" applyFont="1" applyFill="1" applyBorder="1" applyAlignment="1">
      <alignment horizontal="center"/>
    </xf>
    <xf numFmtId="166" fontId="6" fillId="2" borderId="4" xfId="3" applyNumberFormat="1" applyFont="1" applyFill="1" applyBorder="1" applyAlignment="1">
      <alignment horizontal="center"/>
    </xf>
    <xf numFmtId="166" fontId="6" fillId="2" borderId="5" xfId="3" applyNumberFormat="1" applyFont="1" applyFill="1" applyBorder="1" applyAlignment="1">
      <alignment horizontal="center"/>
    </xf>
  </cellXfs>
  <cellStyles count="91">
    <cellStyle name="Comma" xfId="1" builtinId="3"/>
    <cellStyle name="Comma 2" xfId="7" xr:uid="{00000000-0005-0000-0000-000001000000}"/>
    <cellStyle name="Comma 2 2" xfId="5" xr:uid="{00000000-0005-0000-0000-000002000000}"/>
    <cellStyle name="Comma 2 2 2" xfId="9" xr:uid="{00000000-0005-0000-0000-000003000000}"/>
    <cellStyle name="Comma 2 2 3" xfId="10" xr:uid="{00000000-0005-0000-0000-000004000000}"/>
    <cellStyle name="Comma 2 2 4" xfId="8" xr:uid="{00000000-0005-0000-0000-000005000000}"/>
    <cellStyle name="Comma 2 3" xfId="11" xr:uid="{00000000-0005-0000-0000-000006000000}"/>
    <cellStyle name="Comma 2 3 2" xfId="67" xr:uid="{00000000-0005-0000-0000-000007000000}"/>
    <cellStyle name="Comma 2 4" xfId="12" xr:uid="{00000000-0005-0000-0000-000008000000}"/>
    <cellStyle name="Comma 2 4 2" xfId="72" xr:uid="{00000000-0005-0000-0000-000009000000}"/>
    <cellStyle name="Comma 2 5" xfId="13" xr:uid="{00000000-0005-0000-0000-00000A000000}"/>
    <cellStyle name="Comma 2 5 2" xfId="77" xr:uid="{00000000-0005-0000-0000-00000B000000}"/>
    <cellStyle name="Comma 2 6" xfId="82" xr:uid="{00000000-0005-0000-0000-00000C000000}"/>
    <cellStyle name="Comma 2 7" xfId="87" xr:uid="{00000000-0005-0000-0000-00000D000000}"/>
    <cellStyle name="Comma 2 8" xfId="62" xr:uid="{00000000-0005-0000-0000-00000E000000}"/>
    <cellStyle name="Comma 3" xfId="14" xr:uid="{00000000-0005-0000-0000-00000F000000}"/>
    <cellStyle name="Comma 3 2" xfId="15" xr:uid="{00000000-0005-0000-0000-000010000000}"/>
    <cellStyle name="Comma 3 2 2" xfId="16" xr:uid="{00000000-0005-0000-0000-000011000000}"/>
    <cellStyle name="Comma 3 2 2 2" xfId="17" xr:uid="{00000000-0005-0000-0000-000012000000}"/>
    <cellStyle name="Comma 3 2 3" xfId="18" xr:uid="{00000000-0005-0000-0000-000013000000}"/>
    <cellStyle name="Comma 3 2 4" xfId="68" xr:uid="{00000000-0005-0000-0000-000014000000}"/>
    <cellStyle name="Comma 3 3" xfId="19" xr:uid="{00000000-0005-0000-0000-000015000000}"/>
    <cellStyle name="Comma 3 3 2" xfId="73" xr:uid="{00000000-0005-0000-0000-000016000000}"/>
    <cellStyle name="Comma 3 4" xfId="20" xr:uid="{00000000-0005-0000-0000-000017000000}"/>
    <cellStyle name="Comma 3 4 2" xfId="78" xr:uid="{00000000-0005-0000-0000-000018000000}"/>
    <cellStyle name="Comma 3 5" xfId="83" xr:uid="{00000000-0005-0000-0000-000019000000}"/>
    <cellStyle name="Comma 3 6" xfId="88" xr:uid="{00000000-0005-0000-0000-00001A000000}"/>
    <cellStyle name="Comma 3 7" xfId="64" xr:uid="{00000000-0005-0000-0000-00001B000000}"/>
    <cellStyle name="Comma 4" xfId="21" xr:uid="{00000000-0005-0000-0000-00001C000000}"/>
    <cellStyle name="Comma 4 2" xfId="22" xr:uid="{00000000-0005-0000-0000-00001D000000}"/>
    <cellStyle name="Comma 4 2 2" xfId="23" xr:uid="{00000000-0005-0000-0000-00001E000000}"/>
    <cellStyle name="Comma 4 2 3" xfId="74" xr:uid="{00000000-0005-0000-0000-00001F000000}"/>
    <cellStyle name="Comma 4 3" xfId="24" xr:uid="{00000000-0005-0000-0000-000020000000}"/>
    <cellStyle name="Comma 4 3 2" xfId="79" xr:uid="{00000000-0005-0000-0000-000021000000}"/>
    <cellStyle name="Comma 4 4" xfId="84" xr:uid="{00000000-0005-0000-0000-000022000000}"/>
    <cellStyle name="Comma 4 5" xfId="89" xr:uid="{00000000-0005-0000-0000-000023000000}"/>
    <cellStyle name="Comma 4 6" xfId="69" xr:uid="{00000000-0005-0000-0000-000024000000}"/>
    <cellStyle name="Comma 5" xfId="25" xr:uid="{00000000-0005-0000-0000-000025000000}"/>
    <cellStyle name="Comma 5 2" xfId="26" xr:uid="{00000000-0005-0000-0000-000026000000}"/>
    <cellStyle name="Comma 5 2 2" xfId="27" xr:uid="{00000000-0005-0000-0000-000027000000}"/>
    <cellStyle name="Comma 5 3" xfId="28" xr:uid="{00000000-0005-0000-0000-000028000000}"/>
    <cellStyle name="Comma 5 4" xfId="66" xr:uid="{00000000-0005-0000-0000-000029000000}"/>
    <cellStyle name="Comma 51" xfId="29" xr:uid="{00000000-0005-0000-0000-00002A000000}"/>
    <cellStyle name="Comma 51 2" xfId="30" xr:uid="{00000000-0005-0000-0000-00002B000000}"/>
    <cellStyle name="Comma 51 2 2" xfId="90" xr:uid="{00000000-0005-0000-0000-00002C000000}"/>
    <cellStyle name="Comma 51 3" xfId="60" xr:uid="{00000000-0005-0000-0000-00002D000000}"/>
    <cellStyle name="Comma 6" xfId="31" xr:uid="{00000000-0005-0000-0000-00002E000000}"/>
    <cellStyle name="Comma 6 2" xfId="32" xr:uid="{00000000-0005-0000-0000-00002F000000}"/>
    <cellStyle name="Comma 6 3" xfId="71" xr:uid="{00000000-0005-0000-0000-000030000000}"/>
    <cellStyle name="Comma 7" xfId="33" xr:uid="{00000000-0005-0000-0000-000031000000}"/>
    <cellStyle name="Comma 7 2" xfId="34" xr:uid="{00000000-0005-0000-0000-000032000000}"/>
    <cellStyle name="Comma 7 3" xfId="76" xr:uid="{00000000-0005-0000-0000-000033000000}"/>
    <cellStyle name="Comma 8" xfId="35" xr:uid="{00000000-0005-0000-0000-000034000000}"/>
    <cellStyle name="Comma 8 2" xfId="81" xr:uid="{00000000-0005-0000-0000-000035000000}"/>
    <cellStyle name="Comma 9" xfId="86" xr:uid="{00000000-0005-0000-0000-000036000000}"/>
    <cellStyle name="Currency 2" xfId="4" xr:uid="{00000000-0005-0000-0000-000037000000}"/>
    <cellStyle name="Currency 4" xfId="36" xr:uid="{00000000-0005-0000-0000-000038000000}"/>
    <cellStyle name="Normal" xfId="0" builtinId="0"/>
    <cellStyle name="Normal 10" xfId="58" xr:uid="{00000000-0005-0000-0000-00003A000000}"/>
    <cellStyle name="Normal 10 2" xfId="85" xr:uid="{00000000-0005-0000-0000-00003B000000}"/>
    <cellStyle name="Normal 11" xfId="59" xr:uid="{00000000-0005-0000-0000-00003C000000}"/>
    <cellStyle name="Normal 12" xfId="6" xr:uid="{00000000-0005-0000-0000-00003D000000}"/>
    <cellStyle name="Normal 15" xfId="37" xr:uid="{00000000-0005-0000-0000-00003E000000}"/>
    <cellStyle name="Normal 2" xfId="2" xr:uid="{00000000-0005-0000-0000-00003F000000}"/>
    <cellStyle name="Normal 2 2" xfId="38" xr:uid="{00000000-0005-0000-0000-000040000000}"/>
    <cellStyle name="Normal 29 3 2" xfId="3" xr:uid="{00000000-0005-0000-0000-000041000000}"/>
    <cellStyle name="Normal 29 3 2 2" xfId="39" xr:uid="{00000000-0005-0000-0000-000042000000}"/>
    <cellStyle name="Normal 3" xfId="40" xr:uid="{00000000-0005-0000-0000-000043000000}"/>
    <cellStyle name="Normal 3 2" xfId="41" xr:uid="{00000000-0005-0000-0000-000044000000}"/>
    <cellStyle name="Normal 3 3" xfId="42" xr:uid="{00000000-0005-0000-0000-000045000000}"/>
    <cellStyle name="Normal 3 4" xfId="43" xr:uid="{00000000-0005-0000-0000-000046000000}"/>
    <cellStyle name="Normal 4" xfId="44" xr:uid="{00000000-0005-0000-0000-000047000000}"/>
    <cellStyle name="Normal 4 2" xfId="45" xr:uid="{00000000-0005-0000-0000-000048000000}"/>
    <cellStyle name="Normal 4 2 2" xfId="46" xr:uid="{00000000-0005-0000-0000-000049000000}"/>
    <cellStyle name="Normal 4 3" xfId="47" xr:uid="{00000000-0005-0000-0000-00004A000000}"/>
    <cellStyle name="Normal 4 3 2" xfId="48" xr:uid="{00000000-0005-0000-0000-00004B000000}"/>
    <cellStyle name="Normal 4 4" xfId="49" xr:uid="{00000000-0005-0000-0000-00004C000000}"/>
    <cellStyle name="Normal 4 5" xfId="61" xr:uid="{00000000-0005-0000-0000-00004D000000}"/>
    <cellStyle name="Normal 5" xfId="50" xr:uid="{00000000-0005-0000-0000-00004E000000}"/>
    <cellStyle name="Normal 5 2" xfId="51" xr:uid="{00000000-0005-0000-0000-00004F000000}"/>
    <cellStyle name="Normal 5 3" xfId="52" xr:uid="{00000000-0005-0000-0000-000050000000}"/>
    <cellStyle name="Normal 5 4" xfId="63" xr:uid="{00000000-0005-0000-0000-000051000000}"/>
    <cellStyle name="Normal 6" xfId="53" xr:uid="{00000000-0005-0000-0000-000052000000}"/>
    <cellStyle name="Normal 6 2" xfId="65" xr:uid="{00000000-0005-0000-0000-000053000000}"/>
    <cellStyle name="Normal 7" xfId="54" xr:uid="{00000000-0005-0000-0000-000054000000}"/>
    <cellStyle name="Normal 7 2" xfId="55" xr:uid="{00000000-0005-0000-0000-000055000000}"/>
    <cellStyle name="Normal 7 3" xfId="70" xr:uid="{00000000-0005-0000-0000-000056000000}"/>
    <cellStyle name="Normal 8" xfId="56" xr:uid="{00000000-0005-0000-0000-000057000000}"/>
    <cellStyle name="Normal 8 2" xfId="75" xr:uid="{00000000-0005-0000-0000-000058000000}"/>
    <cellStyle name="Normal 9" xfId="57" xr:uid="{00000000-0005-0000-0000-000059000000}"/>
    <cellStyle name="Normal 9 2" xfId="80" xr:uid="{00000000-0005-0000-0000-00005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a16="http://schemas.microsoft.com/office/drawing/2014/main" id="{C50AD89A-6127-4E9A-B0CF-304AEA591CFE}"/>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dimension ref="A1:F40"/>
  <sheetViews>
    <sheetView tabSelected="1" zoomScale="90" zoomScaleNormal="90" workbookViewId="0">
      <selection activeCell="D16" sqref="D16"/>
    </sheetView>
  </sheetViews>
  <sheetFormatPr defaultColWidth="0" defaultRowHeight="0" customHeight="1" zeroHeight="1" x14ac:dyDescent="0.25"/>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38" t="s">
        <v>0</v>
      </c>
      <c r="B1" s="38"/>
      <c r="C1" s="38"/>
      <c r="D1" s="38"/>
      <c r="E1" s="38"/>
      <c r="F1" s="38"/>
    </row>
    <row r="2" spans="1:6" ht="15.75" x14ac:dyDescent="0.25">
      <c r="A2" s="38" t="s">
        <v>1</v>
      </c>
      <c r="B2" s="38"/>
      <c r="C2" s="38"/>
      <c r="D2" s="38"/>
      <c r="E2" s="38"/>
      <c r="F2" s="38"/>
    </row>
    <row r="3" spans="1:6" ht="15.75" x14ac:dyDescent="0.25">
      <c r="A3" s="39" t="s">
        <v>50</v>
      </c>
      <c r="B3" s="39"/>
      <c r="C3" s="39"/>
      <c r="D3" s="39"/>
      <c r="E3" s="39"/>
      <c r="F3" s="39"/>
    </row>
    <row r="4" spans="1:6" ht="15.75" thickBot="1" x14ac:dyDescent="0.3">
      <c r="A4" s="40" t="s">
        <v>2</v>
      </c>
      <c r="B4" s="40"/>
      <c r="C4" s="40"/>
      <c r="D4" s="40"/>
      <c r="E4" s="40"/>
      <c r="F4" s="40"/>
    </row>
    <row r="5" spans="1:6" ht="16.5" thickBot="1" x14ac:dyDescent="0.3">
      <c r="A5" s="41" t="s">
        <v>3</v>
      </c>
      <c r="B5" s="32" t="s">
        <v>49</v>
      </c>
      <c r="C5" s="32" t="s">
        <v>48</v>
      </c>
      <c r="D5" s="43" t="s">
        <v>4</v>
      </c>
      <c r="E5" s="44"/>
      <c r="F5" s="45"/>
    </row>
    <row r="6" spans="1:6" ht="16.5" thickBot="1" x14ac:dyDescent="0.3">
      <c r="A6" s="42"/>
      <c r="B6" s="27">
        <v>46296</v>
      </c>
      <c r="C6" s="27">
        <v>46295</v>
      </c>
      <c r="D6" s="1" t="s">
        <v>5</v>
      </c>
      <c r="E6" s="1" t="s">
        <v>6</v>
      </c>
      <c r="F6" s="1" t="s">
        <v>7</v>
      </c>
    </row>
    <row r="7" spans="1:6" ht="16.5" thickBot="1" x14ac:dyDescent="0.3">
      <c r="A7" s="2" t="s">
        <v>8</v>
      </c>
      <c r="B7" s="34">
        <v>2205550.1754522799</v>
      </c>
      <c r="C7" s="34">
        <v>2203150.8284370601</v>
      </c>
      <c r="D7" s="3">
        <v>2399.3470152197406</v>
      </c>
      <c r="E7" s="3">
        <v>6626.7480207295157</v>
      </c>
      <c r="F7" s="3">
        <v>-37952.162214660086</v>
      </c>
    </row>
    <row r="8" spans="1:6" ht="15.75" x14ac:dyDescent="0.25">
      <c r="A8" s="4" t="s">
        <v>9</v>
      </c>
      <c r="B8" s="12">
        <v>3884507.81510833</v>
      </c>
      <c r="C8" s="12">
        <v>3876799.93010518</v>
      </c>
      <c r="D8" s="6">
        <v>7707.8850031499751</v>
      </c>
      <c r="E8" s="6">
        <v>30289.963989119511</v>
      </c>
      <c r="F8" s="6">
        <v>199777.43002565019</v>
      </c>
    </row>
    <row r="9" spans="1:6" ht="15.75" x14ac:dyDescent="0.25">
      <c r="A9" s="7" t="s">
        <v>10</v>
      </c>
      <c r="B9" s="29">
        <v>45516.059159960001</v>
      </c>
      <c r="C9" s="29">
        <v>45618.745320199996</v>
      </c>
      <c r="D9" s="9">
        <v>-102.68616023999493</v>
      </c>
      <c r="E9" s="6">
        <v>-413.38613705000171</v>
      </c>
      <c r="F9" s="6">
        <v>-141.89634695000132</v>
      </c>
    </row>
    <row r="10" spans="1:6" ht="15.75" x14ac:dyDescent="0.25">
      <c r="A10" s="4" t="s">
        <v>11</v>
      </c>
      <c r="B10" s="12">
        <v>-316457.63965605001</v>
      </c>
      <c r="C10" s="12">
        <v>-314549.10166812001</v>
      </c>
      <c r="D10" s="6">
        <v>-1908.5379879300017</v>
      </c>
      <c r="E10" s="6">
        <v>-26263.215968390054</v>
      </c>
      <c r="F10" s="6">
        <v>-152629.59224031001</v>
      </c>
    </row>
    <row r="11" spans="1:6" ht="15.75" x14ac:dyDescent="0.25">
      <c r="A11" s="7" t="s">
        <v>12</v>
      </c>
      <c r="B11" s="29">
        <v>327938.83067453001</v>
      </c>
      <c r="C11" s="29">
        <v>326030.29268660001</v>
      </c>
      <c r="D11" s="10">
        <v>1908.5379879300017</v>
      </c>
      <c r="E11" s="6">
        <v>26263.215968389995</v>
      </c>
      <c r="F11" s="6">
        <v>152629.59224031001</v>
      </c>
    </row>
    <row r="12" spans="1:6" ht="15.75" x14ac:dyDescent="0.25">
      <c r="A12" s="11" t="s">
        <v>13</v>
      </c>
      <c r="B12" s="12">
        <v>-1362500</v>
      </c>
      <c r="C12" s="12">
        <v>-1359100</v>
      </c>
      <c r="D12" s="6">
        <v>-3400</v>
      </c>
      <c r="E12" s="6">
        <v>2600</v>
      </c>
      <c r="F12" s="6">
        <v>-85100</v>
      </c>
    </row>
    <row r="13" spans="1:6" ht="15.75" x14ac:dyDescent="0.25">
      <c r="A13" s="28" t="s">
        <v>14</v>
      </c>
      <c r="B13" s="29">
        <v>0</v>
      </c>
      <c r="C13" s="29">
        <v>0</v>
      </c>
      <c r="D13" s="10">
        <v>0</v>
      </c>
      <c r="E13" s="6">
        <v>0</v>
      </c>
      <c r="F13" s="6">
        <v>0</v>
      </c>
    </row>
    <row r="14" spans="1:6" ht="15.75" x14ac:dyDescent="0.25">
      <c r="A14" s="28" t="s">
        <v>15</v>
      </c>
      <c r="B14" s="29">
        <v>0</v>
      </c>
      <c r="C14" s="29">
        <v>0</v>
      </c>
      <c r="D14" s="10">
        <v>0</v>
      </c>
      <c r="E14" s="6">
        <v>0</v>
      </c>
      <c r="F14" s="6">
        <v>0</v>
      </c>
    </row>
    <row r="15" spans="1:6" ht="15.75" x14ac:dyDescent="0.25">
      <c r="A15" s="28" t="s">
        <v>44</v>
      </c>
      <c r="B15" s="29">
        <v>0</v>
      </c>
      <c r="C15" s="29">
        <v>0</v>
      </c>
      <c r="D15" s="10">
        <v>0</v>
      </c>
      <c r="E15" s="6">
        <v>0</v>
      </c>
      <c r="F15" s="6">
        <v>0</v>
      </c>
    </row>
    <row r="16" spans="1:6" ht="15.75" x14ac:dyDescent="0.25">
      <c r="A16" s="28" t="s">
        <v>16</v>
      </c>
      <c r="B16" s="29">
        <v>0</v>
      </c>
      <c r="C16" s="29">
        <v>0</v>
      </c>
      <c r="D16" s="10">
        <v>0</v>
      </c>
      <c r="E16" s="6">
        <v>0</v>
      </c>
      <c r="F16" s="6">
        <v>0</v>
      </c>
    </row>
    <row r="17" spans="1:6" ht="15.75" x14ac:dyDescent="0.25">
      <c r="A17" s="28" t="s">
        <v>17</v>
      </c>
      <c r="B17" s="29">
        <v>-930500</v>
      </c>
      <c r="C17" s="29">
        <v>-930500</v>
      </c>
      <c r="D17" s="10">
        <v>0</v>
      </c>
      <c r="E17" s="6">
        <v>-29900</v>
      </c>
      <c r="F17" s="6">
        <v>-174850</v>
      </c>
    </row>
    <row r="18" spans="1:6" ht="15.75" x14ac:dyDescent="0.25">
      <c r="A18" s="28" t="s">
        <v>18</v>
      </c>
      <c r="B18" s="29">
        <v>-32000</v>
      </c>
      <c r="C18" s="29">
        <v>-28600</v>
      </c>
      <c r="D18" s="10">
        <v>-3400</v>
      </c>
      <c r="E18" s="6">
        <v>32500</v>
      </c>
      <c r="F18" s="6">
        <v>89750</v>
      </c>
    </row>
    <row r="19" spans="1:6" ht="15.75" x14ac:dyDescent="0.25">
      <c r="A19" s="28" t="s">
        <v>19</v>
      </c>
      <c r="B19" s="29">
        <v>0</v>
      </c>
      <c r="C19" s="29">
        <v>0</v>
      </c>
      <c r="D19" s="9">
        <v>0</v>
      </c>
      <c r="E19" s="6">
        <v>0</v>
      </c>
      <c r="F19" s="6">
        <v>0</v>
      </c>
    </row>
    <row r="20" spans="1:6" ht="16.5" thickBot="1" x14ac:dyDescent="0.3">
      <c r="A20" s="28" t="s">
        <v>43</v>
      </c>
      <c r="B20" s="29">
        <v>-400000</v>
      </c>
      <c r="C20" s="29">
        <v>-400000</v>
      </c>
      <c r="D20" s="9">
        <v>0</v>
      </c>
      <c r="E20" s="6">
        <v>0</v>
      </c>
      <c r="F20" s="6">
        <v>0</v>
      </c>
    </row>
    <row r="21" spans="1:6" ht="16.5" thickBot="1" x14ac:dyDescent="0.3">
      <c r="A21" s="2" t="s">
        <v>20</v>
      </c>
      <c r="B21" s="34">
        <v>2205550.1754525797</v>
      </c>
      <c r="C21" s="34">
        <v>2203150.8284372799</v>
      </c>
      <c r="D21" s="3">
        <v>2399.3470152998343</v>
      </c>
      <c r="E21" s="3">
        <v>6626.748020700179</v>
      </c>
      <c r="F21" s="3">
        <v>-37952.162214590237</v>
      </c>
    </row>
    <row r="22" spans="1:6" ht="15.75" x14ac:dyDescent="0.25">
      <c r="A22" s="11" t="s">
        <v>21</v>
      </c>
      <c r="B22" s="12">
        <v>330632.20356277999</v>
      </c>
      <c r="C22" s="12">
        <v>339709.84044624009</v>
      </c>
      <c r="D22" s="13">
        <v>-9077.6368834601017</v>
      </c>
      <c r="E22" s="6">
        <v>-5951.9971118699759</v>
      </c>
      <c r="F22" s="6">
        <v>-69673.721528709983</v>
      </c>
    </row>
    <row r="23" spans="1:6" ht="15.75" x14ac:dyDescent="0.25">
      <c r="A23" s="11" t="s">
        <v>22</v>
      </c>
      <c r="B23" s="12">
        <v>808716.93543499999</v>
      </c>
      <c r="C23" s="12">
        <v>806240.03466599993</v>
      </c>
      <c r="D23" s="13">
        <v>2476.9007690000581</v>
      </c>
      <c r="E23" s="6">
        <v>14714.654134999961</v>
      </c>
      <c r="F23" s="6">
        <v>7090.1629439999815</v>
      </c>
    </row>
    <row r="24" spans="1:6" ht="15.75" x14ac:dyDescent="0.25">
      <c r="A24" s="11" t="s">
        <v>23</v>
      </c>
      <c r="B24" s="12">
        <v>17032.223461139998</v>
      </c>
      <c r="C24" s="12">
        <v>18135.49343395</v>
      </c>
      <c r="D24" s="13">
        <v>-1103.2699728100015</v>
      </c>
      <c r="E24" s="6">
        <v>-13846.373550240001</v>
      </c>
      <c r="F24" s="6">
        <v>-17224.666262010003</v>
      </c>
    </row>
    <row r="25" spans="1:6" ht="16.5" thickBot="1" x14ac:dyDescent="0.3">
      <c r="A25" s="11" t="s">
        <v>24</v>
      </c>
      <c r="B25" s="12">
        <v>1049168.8129936599</v>
      </c>
      <c r="C25" s="12">
        <v>1039065.4598910899</v>
      </c>
      <c r="D25" s="14">
        <v>10103.353102569934</v>
      </c>
      <c r="E25" s="6">
        <v>11710.464547810028</v>
      </c>
      <c r="F25" s="6">
        <v>41856.062632129993</v>
      </c>
    </row>
    <row r="26" spans="1:6" ht="16.5" thickBot="1" x14ac:dyDescent="0.3">
      <c r="A26" s="2" t="s">
        <v>25</v>
      </c>
      <c r="B26" s="30">
        <v>1156381.3624589199</v>
      </c>
      <c r="C26" s="30">
        <v>1164085.36854619</v>
      </c>
      <c r="D26" s="3">
        <v>-7704.0060872700997</v>
      </c>
      <c r="E26" s="3">
        <v>-5083.7165271099657</v>
      </c>
      <c r="F26" s="3">
        <v>-79808.22484672023</v>
      </c>
    </row>
    <row r="27" spans="1:6" ht="16.5" thickBot="1" x14ac:dyDescent="0.3">
      <c r="A27" s="15" t="s">
        <v>26</v>
      </c>
      <c r="B27" s="30">
        <v>291181.94010560634</v>
      </c>
      <c r="C27" s="30">
        <v>291181.94010560634</v>
      </c>
      <c r="D27" s="16">
        <v>0</v>
      </c>
      <c r="E27" s="3">
        <v>1440.3864469822147</v>
      </c>
      <c r="F27" s="3">
        <v>11482.71493889665</v>
      </c>
    </row>
    <row r="28" spans="1:6" ht="16.5" thickBot="1" x14ac:dyDescent="0.3">
      <c r="A28" s="15" t="s">
        <v>27</v>
      </c>
      <c r="B28" s="31">
        <v>39450.263457173656</v>
      </c>
      <c r="C28" s="31">
        <v>48527.900340633758</v>
      </c>
      <c r="D28" s="3">
        <v>-9077.6368834601017</v>
      </c>
      <c r="E28" s="3">
        <v>-7392.3835588521906</v>
      </c>
      <c r="F28" s="3">
        <v>-81156.436467606633</v>
      </c>
    </row>
    <row r="29" spans="1:6" ht="16.5" thickBot="1" x14ac:dyDescent="0.3">
      <c r="A29" s="17" t="s">
        <v>28</v>
      </c>
      <c r="B29" s="31">
        <v>696124.88379567</v>
      </c>
      <c r="C29" s="31">
        <v>698784.17557602003</v>
      </c>
      <c r="D29" s="3">
        <v>-2659.2917803500313</v>
      </c>
      <c r="E29" s="3">
        <v>-11942.051791990059</v>
      </c>
      <c r="F29" s="3">
        <v>-8223.3712514099898</v>
      </c>
    </row>
    <row r="30" spans="1:6" ht="40.5" customHeight="1" x14ac:dyDescent="0.25">
      <c r="A30" s="35" t="s">
        <v>45</v>
      </c>
      <c r="B30" s="36"/>
      <c r="C30" s="37"/>
      <c r="D30" s="37"/>
      <c r="E30" s="37"/>
      <c r="F30" s="37"/>
    </row>
    <row r="31" spans="1:6" ht="15" hidden="1" customHeight="1" x14ac:dyDescent="0.25"/>
    <row r="32" spans="1:6" ht="15" hidden="1" customHeight="1" x14ac:dyDescent="0.25"/>
    <row r="33" ht="15" hidden="1" customHeight="1" x14ac:dyDescent="0.25"/>
    <row r="34" ht="15" hidden="1" customHeight="1" x14ac:dyDescent="0.25"/>
    <row r="35" ht="15" hidden="1" customHeight="1" x14ac:dyDescent="0.25"/>
    <row r="36" ht="15" hidden="1" customHeight="1" x14ac:dyDescent="0.25"/>
    <row r="37" ht="15" hidden="1" customHeight="1" x14ac:dyDescent="0.25"/>
    <row r="38" ht="15" hidden="1" customHeight="1" x14ac:dyDescent="0.25"/>
    <row r="39" ht="15" hidden="1" customHeight="1" x14ac:dyDescent="0.25"/>
    <row r="40" ht="15" hidden="1" customHeight="1" x14ac:dyDescent="0.25"/>
  </sheetData>
  <mergeCells count="7">
    <mergeCell ref="A30:F30"/>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6"/>
  <dimension ref="A1:F34"/>
  <sheetViews>
    <sheetView zoomScale="90" zoomScaleNormal="90" workbookViewId="0">
      <selection activeCell="A2" sqref="A2:F2"/>
    </sheetView>
  </sheetViews>
  <sheetFormatPr defaultColWidth="0" defaultRowHeight="15" customHeight="1" zeroHeight="1" x14ac:dyDescent="0.25"/>
  <cols>
    <col min="1" max="1" width="103.140625" style="19" bestFit="1" customWidth="1"/>
    <col min="2" max="16384" width="9.140625" style="19" hidden="1"/>
  </cols>
  <sheetData>
    <row r="1" spans="1:6" x14ac:dyDescent="0.25">
      <c r="A1" s="18" t="s">
        <v>29</v>
      </c>
    </row>
    <row r="2" spans="1:6" ht="15.75" x14ac:dyDescent="0.25">
      <c r="A2" s="4" t="s">
        <v>30</v>
      </c>
    </row>
    <row r="3" spans="1:6" ht="39.75" customHeight="1" x14ac:dyDescent="0.25">
      <c r="A3" s="20" t="str">
        <f>CBP_LP!A3</f>
        <v>Ashwin 15 2083(October 01, 2026)</v>
      </c>
    </row>
    <row r="4" spans="1:6" ht="15.75" x14ac:dyDescent="0.25">
      <c r="A4" s="4" t="s">
        <v>31</v>
      </c>
    </row>
    <row r="5" spans="1:6" ht="49.5" customHeight="1" thickBot="1" x14ac:dyDescent="0.3">
      <c r="A5" s="21" t="s">
        <v>32</v>
      </c>
      <c r="B5" s="33" t="s">
        <v>47</v>
      </c>
      <c r="C5" s="33" t="s">
        <v>46</v>
      </c>
    </row>
    <row r="6" spans="1:6" ht="16.5" thickBot="1" x14ac:dyDescent="0.3">
      <c r="A6" s="4" t="s">
        <v>33</v>
      </c>
      <c r="B6" s="27">
        <v>46294</v>
      </c>
      <c r="C6" s="27">
        <v>46293</v>
      </c>
    </row>
    <row r="7" spans="1:6" ht="63.75" thickBot="1" x14ac:dyDescent="0.3">
      <c r="A7" s="21" t="s">
        <v>34</v>
      </c>
      <c r="B7" s="24">
        <v>2199410.5527301398</v>
      </c>
      <c r="C7" s="24">
        <v>2203072.6769971997</v>
      </c>
      <c r="D7" s="22">
        <f t="shared" ref="D7:D12" si="0">B7-C7</f>
        <v>-3662.124267059844</v>
      </c>
      <c r="E7" s="22" t="e">
        <f>B7-#REF!</f>
        <v>#REF!</v>
      </c>
      <c r="F7" s="22" t="e">
        <f>B7-#REF!</f>
        <v>#REF!</v>
      </c>
    </row>
    <row r="8" spans="1:6" ht="15.75" x14ac:dyDescent="0.25">
      <c r="A8" s="4" t="s">
        <v>35</v>
      </c>
      <c r="B8" s="5">
        <v>3883158.3276746799</v>
      </c>
      <c r="C8" s="5">
        <v>3880971.2249090397</v>
      </c>
      <c r="D8" s="22">
        <f>B8-C8</f>
        <v>2187.1027656402439</v>
      </c>
      <c r="E8" s="22" t="e">
        <f>B8-#REF!</f>
        <v>#REF!</v>
      </c>
      <c r="F8" s="22" t="e">
        <f>B8-#REF!</f>
        <v>#REF!</v>
      </c>
    </row>
    <row r="9" spans="1:6" ht="15.75" x14ac:dyDescent="0.25">
      <c r="A9" s="21" t="s">
        <v>36</v>
      </c>
      <c r="B9" s="8">
        <v>45627.484567879997</v>
      </c>
      <c r="C9" s="8">
        <v>45549.226701009997</v>
      </c>
      <c r="D9" s="22">
        <f>B9-C9</f>
        <v>78.257866870000726</v>
      </c>
      <c r="E9" s="19" t="e">
        <f>B9-#REF!</f>
        <v>#REF!</v>
      </c>
      <c r="F9" s="19" t="e">
        <f>B9-#REF!</f>
        <v>#REF!</v>
      </c>
    </row>
    <row r="10" spans="1:6" ht="15.75" x14ac:dyDescent="0.25">
      <c r="A10" s="4" t="s">
        <v>37</v>
      </c>
      <c r="B10" s="5">
        <v>-313447.77494454</v>
      </c>
      <c r="C10" s="5">
        <v>-315498.54791184003</v>
      </c>
      <c r="D10" s="19">
        <f t="shared" si="0"/>
        <v>2050.7729673000285</v>
      </c>
      <c r="E10" s="19" t="e">
        <f>B10-#REF!</f>
        <v>#REF!</v>
      </c>
      <c r="F10" s="19" t="e">
        <f>B10-#REF!</f>
        <v>#REF!</v>
      </c>
    </row>
    <row r="11" spans="1:6" ht="31.5" x14ac:dyDescent="0.25">
      <c r="A11" s="21" t="s">
        <v>38</v>
      </c>
      <c r="B11" s="8">
        <v>324928.96596301999</v>
      </c>
      <c r="C11" s="8">
        <v>326979.73893032002</v>
      </c>
      <c r="D11" s="19">
        <f t="shared" si="0"/>
        <v>-2050.7729673000285</v>
      </c>
      <c r="E11" s="19" t="e">
        <f>B11-#REF!</f>
        <v>#REF!</v>
      </c>
      <c r="F11" s="19" t="e">
        <f>B11-#REF!</f>
        <v>#REF!</v>
      </c>
    </row>
    <row r="12" spans="1:6" ht="15.75" x14ac:dyDescent="0.25">
      <c r="A12" s="4" t="s">
        <v>39</v>
      </c>
      <c r="B12" s="12">
        <v>-1370300</v>
      </c>
      <c r="C12" s="12">
        <v>-1362400</v>
      </c>
      <c r="D12" s="19">
        <f t="shared" si="0"/>
        <v>-7900</v>
      </c>
      <c r="E12" s="19" t="e">
        <f>B12-#REF!</f>
        <v>#REF!</v>
      </c>
      <c r="F12" s="19" t="e">
        <f>B12-#REF!</f>
        <v>#REF!</v>
      </c>
    </row>
    <row r="13" spans="1:6" ht="15.75" x14ac:dyDescent="0.25">
      <c r="A13" s="28" t="s">
        <v>14</v>
      </c>
      <c r="B13" s="8">
        <v>0</v>
      </c>
      <c r="C13" s="8">
        <v>0</v>
      </c>
      <c r="D13" s="19">
        <v>0</v>
      </c>
      <c r="E13" s="19">
        <v>0</v>
      </c>
      <c r="F13" s="19">
        <v>0</v>
      </c>
    </row>
    <row r="14" spans="1:6" ht="15.75" x14ac:dyDescent="0.25">
      <c r="A14" s="28" t="s">
        <v>15</v>
      </c>
      <c r="B14" s="8">
        <v>0</v>
      </c>
      <c r="C14" s="8">
        <v>0</v>
      </c>
      <c r="D14" s="19">
        <v>0</v>
      </c>
      <c r="E14" s="19">
        <v>0</v>
      </c>
      <c r="F14" s="19">
        <v>0</v>
      </c>
    </row>
    <row r="15" spans="1:6" ht="15.75" x14ac:dyDescent="0.25">
      <c r="A15" s="28" t="s">
        <v>44</v>
      </c>
      <c r="B15" s="8">
        <v>0</v>
      </c>
      <c r="C15" s="8">
        <v>0</v>
      </c>
      <c r="D15" s="19">
        <v>0</v>
      </c>
      <c r="E15" s="19">
        <v>0</v>
      </c>
      <c r="F15" s="19">
        <v>0</v>
      </c>
    </row>
    <row r="16" spans="1:6" ht="15.75" x14ac:dyDescent="0.25">
      <c r="A16" s="28" t="s">
        <v>16</v>
      </c>
      <c r="B16" s="8">
        <v>0</v>
      </c>
      <c r="C16" s="8">
        <v>0</v>
      </c>
      <c r="D16" s="19">
        <v>0</v>
      </c>
      <c r="E16" s="19">
        <v>0</v>
      </c>
      <c r="F16" s="19">
        <v>0</v>
      </c>
    </row>
    <row r="17" spans="1:6" ht="15.75" x14ac:dyDescent="0.25">
      <c r="A17" s="28" t="s">
        <v>17</v>
      </c>
      <c r="B17" s="8">
        <v>-930400</v>
      </c>
      <c r="C17" s="8">
        <v>-930400</v>
      </c>
      <c r="D17" s="19">
        <f>B17-C17</f>
        <v>0</v>
      </c>
      <c r="E17" s="19" t="e">
        <f>B17-#REF!</f>
        <v>#REF!</v>
      </c>
      <c r="F17" s="19" t="e">
        <f>B17-#REF!</f>
        <v>#REF!</v>
      </c>
    </row>
    <row r="18" spans="1:6" ht="15.75" x14ac:dyDescent="0.25">
      <c r="A18" s="28" t="s">
        <v>18</v>
      </c>
      <c r="B18" s="8">
        <v>-39900</v>
      </c>
      <c r="C18" s="8">
        <v>-32000</v>
      </c>
      <c r="D18" s="19">
        <f>B18-C18</f>
        <v>-7900</v>
      </c>
      <c r="E18" s="19" t="e">
        <f>B18-#REF!</f>
        <v>#REF!</v>
      </c>
      <c r="F18" s="19" t="e">
        <f>B18-#REF!</f>
        <v>#REF!</v>
      </c>
    </row>
    <row r="19" spans="1:6" ht="15.75" x14ac:dyDescent="0.25">
      <c r="A19" s="28" t="s">
        <v>19</v>
      </c>
      <c r="B19" s="8">
        <v>0</v>
      </c>
      <c r="C19" s="8">
        <v>0</v>
      </c>
      <c r="D19" s="19">
        <v>0</v>
      </c>
      <c r="E19" s="19">
        <v>0</v>
      </c>
      <c r="F19" s="19">
        <v>0</v>
      </c>
    </row>
    <row r="20" spans="1:6" ht="16.5" thickBot="1" x14ac:dyDescent="0.3">
      <c r="A20" s="28" t="s">
        <v>43</v>
      </c>
      <c r="B20" s="8">
        <v>-400000</v>
      </c>
      <c r="C20" s="8">
        <v>-400000</v>
      </c>
    </row>
    <row r="21" spans="1:6" ht="16.5" thickBot="1" x14ac:dyDescent="0.3">
      <c r="A21" s="4" t="s">
        <v>27</v>
      </c>
      <c r="B21" s="25">
        <v>2199410.5527303596</v>
      </c>
      <c r="C21" s="25">
        <v>2203072.6769975303</v>
      </c>
      <c r="D21" s="22">
        <f t="shared" ref="D21:D29" si="1">B21-C21</f>
        <v>-3662.1242671706714</v>
      </c>
      <c r="E21" s="19" t="e">
        <f>B21-#REF!</f>
        <v>#REF!</v>
      </c>
      <c r="F21" s="19" t="e">
        <f>B21-#REF!</f>
        <v>#REF!</v>
      </c>
    </row>
    <row r="22" spans="1:6" ht="31.5" x14ac:dyDescent="0.25">
      <c r="A22" s="21" t="s">
        <v>40</v>
      </c>
      <c r="B22" s="5">
        <v>336162.30025131005</v>
      </c>
      <c r="C22" s="5">
        <v>344859.73731073999</v>
      </c>
      <c r="D22" s="19">
        <f t="shared" si="1"/>
        <v>-8697.4370594299398</v>
      </c>
      <c r="E22" s="19" t="e">
        <f>B22-#REF!</f>
        <v>#REF!</v>
      </c>
      <c r="F22" s="19" t="e">
        <f>B22-#REF!</f>
        <v>#REF!</v>
      </c>
    </row>
    <row r="23" spans="1:6" ht="15.75" x14ac:dyDescent="0.25">
      <c r="A23" s="4" t="s">
        <v>28</v>
      </c>
      <c r="B23" s="5">
        <v>803841.69972999999</v>
      </c>
      <c r="C23" s="5">
        <v>800645.07327199995</v>
      </c>
      <c r="D23" s="19">
        <f t="shared" si="1"/>
        <v>3196.6264580000425</v>
      </c>
      <c r="E23" s="19" t="e">
        <f>B23-#REF!</f>
        <v>#REF!</v>
      </c>
      <c r="F23" s="19" t="e">
        <f>B23-#REF!</f>
        <v>#REF!</v>
      </c>
    </row>
    <row r="24" spans="1:6" ht="31.5" x14ac:dyDescent="0.25">
      <c r="A24" s="21" t="s">
        <v>41</v>
      </c>
      <c r="B24" s="5">
        <v>18046.33472038</v>
      </c>
      <c r="C24" s="5">
        <v>20976.300082770002</v>
      </c>
      <c r="D24" s="19">
        <f t="shared" si="1"/>
        <v>-2929.9653623900012</v>
      </c>
      <c r="E24" s="19" t="e">
        <f>B24-#REF!</f>
        <v>#REF!</v>
      </c>
      <c r="F24" s="19" t="e">
        <f>B24-#REF!</f>
        <v>#REF!</v>
      </c>
    </row>
    <row r="25" spans="1:6" ht="45" x14ac:dyDescent="0.25">
      <c r="A25" s="23" t="s">
        <v>42</v>
      </c>
      <c r="B25" s="5">
        <v>1041360.2180286696</v>
      </c>
      <c r="C25" s="5">
        <v>1036591.5663320201</v>
      </c>
      <c r="D25" s="19">
        <f t="shared" si="1"/>
        <v>4768.6516966494964</v>
      </c>
      <c r="E25" s="19" t="e">
        <f>B25-#REF!</f>
        <v>#REF!</v>
      </c>
      <c r="F25" s="19" t="e">
        <f>B25-#REF!</f>
        <v>#REF!</v>
      </c>
    </row>
    <row r="26" spans="1:6" ht="16.5" hidden="1" thickBot="1" x14ac:dyDescent="0.3">
      <c r="B26" s="25">
        <v>1158050.3347016899</v>
      </c>
      <c r="C26" s="25">
        <v>1166481.1106655099</v>
      </c>
      <c r="D26" s="19">
        <f t="shared" si="1"/>
        <v>-8430.7759638200514</v>
      </c>
      <c r="E26" s="19" t="e">
        <f>B26-#REF!</f>
        <v>#REF!</v>
      </c>
      <c r="F26" s="19" t="e">
        <f>B26-#REF!</f>
        <v>#REF!</v>
      </c>
    </row>
    <row r="27" spans="1:6" ht="16.5" hidden="1" thickBot="1" x14ac:dyDescent="0.3">
      <c r="B27" s="26">
        <v>291181.94010560634</v>
      </c>
      <c r="C27" s="26">
        <v>291181.94010560634</v>
      </c>
      <c r="D27" s="19">
        <f t="shared" si="1"/>
        <v>0</v>
      </c>
      <c r="E27" s="19" t="e">
        <f>B27-#REF!</f>
        <v>#REF!</v>
      </c>
      <c r="F27" s="19" t="e">
        <f>B27-#REF!</f>
        <v>#REF!</v>
      </c>
    </row>
    <row r="28" spans="1:6" ht="16.5" hidden="1" thickBot="1" x14ac:dyDescent="0.3">
      <c r="B28" s="26">
        <v>44980.360145703715</v>
      </c>
      <c r="C28" s="26">
        <v>53677.797205133655</v>
      </c>
      <c r="D28" s="22">
        <f t="shared" si="1"/>
        <v>-8697.4370594299398</v>
      </c>
      <c r="E28" s="19" t="e">
        <f>B28-#REF!</f>
        <v>#REF!</v>
      </c>
      <c r="F28" s="22" t="e">
        <f>B28-#REF!</f>
        <v>#REF!</v>
      </c>
    </row>
    <row r="29" spans="1:6" ht="16.5" hidden="1" thickBot="1" x14ac:dyDescent="0.3">
      <c r="B29" s="26">
        <v>706438.34304553003</v>
      </c>
      <c r="C29" s="26">
        <v>701374.19637168001</v>
      </c>
      <c r="D29" s="22">
        <f t="shared" si="1"/>
        <v>5064.1466738500167</v>
      </c>
      <c r="E29" s="22" t="e">
        <f>B29-#REF!</f>
        <v>#REF!</v>
      </c>
      <c r="F29" s="19" t="e">
        <f>B29-#REF!</f>
        <v>#REF!</v>
      </c>
    </row>
    <row r="30" spans="1:6" hidden="1" x14ac:dyDescent="0.25">
      <c r="A30" s="19" t="s">
        <v>45</v>
      </c>
    </row>
    <row r="31" spans="1:6" hidden="1" x14ac:dyDescent="0.25"/>
    <row r="32" spans="1:6" hidden="1" x14ac:dyDescent="0.25"/>
    <row r="33" hidden="1" x14ac:dyDescent="0.25"/>
    <row r="34" hidden="1" x14ac:dyDescent="0.2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Nepal Rastra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UPAMA</dc:creator>
  <cp:lastModifiedBy>NARENDRA RAJ PANERU</cp:lastModifiedBy>
  <dcterms:created xsi:type="dcterms:W3CDTF">2025-07-28T04:39:30Z</dcterms:created>
  <dcterms:modified xsi:type="dcterms:W3CDTF">2026-10-02T03:07:06Z</dcterms:modified>
</cp:coreProperties>
</file>