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0730" windowHeight="9225"/>
  </bookViews>
  <sheets>
    <sheet name="Cover " sheetId="12" r:id="rId1"/>
    <sheet name="CPI_new" sheetId="13" r:id="rId2"/>
    <sheet name="CPI_Y-O-Y" sheetId="14" r:id="rId3"/>
    <sheet name="CPI_Nep &amp; Ind." sheetId="15" r:id="rId4"/>
    <sheet name="WPI" sheetId="56" r:id="rId5"/>
    <sheet name="NSWI" sheetId="18" r:id="rId6"/>
    <sheet name="Direction" sheetId="38" r:id="rId7"/>
    <sheet name="M_India$" sheetId="46" r:id="rId8"/>
    <sheet name="BOP" sheetId="53" r:id="rId9"/>
    <sheet name="BoP$" sheetId="55" r:id="rId10"/>
    <sheet name="ReserveRs" sheetId="50" r:id="rId11"/>
    <sheet name="Reserves $" sheetId="51" r:id="rId12"/>
    <sheet name="Exchange Rate" sheetId="52" r:id="rId13"/>
    <sheet name="GBO" sheetId="2" r:id="rId14"/>
    <sheet name="Revenue" sheetId="4" r:id="rId15"/>
    <sheet name="ODD" sheetId="5" r:id="rId16"/>
    <sheet name="MS" sheetId="19" r:id="rId17"/>
    <sheet name="CBS" sheetId="20" r:id="rId18"/>
    <sheet name="ODCS" sheetId="21" r:id="rId19"/>
    <sheet name="CALCB" sheetId="22" r:id="rId20"/>
    <sheet name="CALDB" sheetId="23" r:id="rId21"/>
    <sheet name="CALFC" sheetId="24" r:id="rId22"/>
    <sheet name="Inter bank" sheetId="33" r:id="rId23"/>
    <sheet name="Int Rate" sheetId="57" r:id="rId24"/>
    <sheet name="TBs 91_364" sheetId="34" r:id="rId25"/>
    <sheet name="Stock Mkt Indicator" sheetId="35" r:id="rId26"/>
  </sheets>
  <definedNames>
    <definedName name="a" localSheetId="9">#REF!</definedName>
    <definedName name="a" localSheetId="0">#REF!</definedName>
    <definedName name="a" localSheetId="15">#REF!</definedName>
    <definedName name="a" localSheetId="14">#REF!</definedName>
    <definedName name="a">#REF!</definedName>
    <definedName name="b" localSheetId="9">#REF!</definedName>
    <definedName name="b" localSheetId="0">#REF!</definedName>
    <definedName name="b" localSheetId="15">#REF!</definedName>
    <definedName name="b">#REF!</definedName>
    <definedName name="manoj" localSheetId="9">#REF!</definedName>
    <definedName name="manoj" localSheetId="0">#REF!</definedName>
    <definedName name="manoj" localSheetId="14">#REF!</definedName>
    <definedName name="manoj">#REF!</definedName>
    <definedName name="_xlnm.Print_Area" localSheetId="8">BOP!$B$1:$N$68</definedName>
    <definedName name="_xlnm.Print_Area" localSheetId="9">'BoP$'!$C$1:$N$66</definedName>
    <definedName name="_xlnm.Print_Area" localSheetId="19">CALCB!#REF!</definedName>
    <definedName name="_xlnm.Print_Area" localSheetId="20">CALDB!#REF!</definedName>
    <definedName name="_xlnm.Print_Area" localSheetId="21">CALFC!#REF!</definedName>
    <definedName name="_xlnm.Print_Area" localSheetId="17">CBS!#REF!</definedName>
    <definedName name="_xlnm.Print_Area" localSheetId="0">'Cover '!$A$1:$B$36</definedName>
    <definedName name="_xlnm.Print_Area" localSheetId="1">CPI_new!$A$1:$K$49</definedName>
    <definedName name="_xlnm.Print_Area" localSheetId="6">Direction!$A$1:$H$59</definedName>
    <definedName name="_xlnm.Print_Area" localSheetId="12">'Exchange Rate'!$C$1:$M$109</definedName>
    <definedName name="_xlnm.Print_Area" localSheetId="13">GBO!$A$1:$H$51</definedName>
    <definedName name="_xlnm.Print_Area" localSheetId="23">'Int Rate'!$A$1:$X$31</definedName>
    <definedName name="_xlnm.Print_Area" localSheetId="22">'Inter bank'!$A$1:$M$20</definedName>
    <definedName name="_xlnm.Print_Area" localSheetId="7">'M_India$'!$A$1:$N$20</definedName>
    <definedName name="_xlnm.Print_Area" localSheetId="16">MS!$A$1:$K$37</definedName>
    <definedName name="_xlnm.Print_Area" localSheetId="5">NSWI!$A$1:$L$52</definedName>
    <definedName name="_xlnm.Print_Area" localSheetId="18">ODCS!#REF!</definedName>
    <definedName name="_xlnm.Print_Area" localSheetId="15">ODD!$A$1:$H$40</definedName>
    <definedName name="_xlnm.Print_Area" localSheetId="10">ReserveRs!$A$1:$H$50</definedName>
    <definedName name="_xlnm.Print_Area" localSheetId="11">'Reserves $'!$B$1:$I$49</definedName>
    <definedName name="_xlnm.Print_Area" localSheetId="25">'Stock Mkt Indicator'!$A$1:$F$25</definedName>
    <definedName name="_xlnm.Print_Area" localSheetId="24">'TBs 91_364'!$A$1:$N$19</definedName>
    <definedName name="q" localSheetId="8">#REF!</definedName>
    <definedName name="q" localSheetId="9">#REF!</definedName>
    <definedName name="q" localSheetId="0">#REF!</definedName>
    <definedName name="q" localSheetId="23">#REF!</definedName>
    <definedName name="q" localSheetId="15">#REF!</definedName>
    <definedName name="q">#REF!</definedName>
  </definedNames>
  <calcPr calcId="124519"/>
</workbook>
</file>

<file path=xl/calcChain.xml><?xml version="1.0" encoding="utf-8"?>
<calcChain xmlns="http://schemas.openxmlformats.org/spreadsheetml/2006/main">
  <c r="K36" i="56"/>
  <c r="J36"/>
  <c r="I36"/>
  <c r="H36"/>
  <c r="K34"/>
  <c r="J34"/>
  <c r="K33"/>
  <c r="J33"/>
  <c r="K32"/>
  <c r="J32"/>
  <c r="K31"/>
  <c r="J31"/>
  <c r="I31"/>
  <c r="H31"/>
  <c r="K29"/>
  <c r="J29"/>
  <c r="I29"/>
  <c r="H29"/>
  <c r="K28"/>
  <c r="J28"/>
  <c r="I28"/>
  <c r="H28"/>
  <c r="K27"/>
  <c r="J27"/>
  <c r="I27"/>
  <c r="H27"/>
  <c r="K26"/>
  <c r="J26"/>
  <c r="I26"/>
  <c r="H26"/>
  <c r="K25"/>
  <c r="J25"/>
  <c r="I25"/>
  <c r="H25"/>
  <c r="K24"/>
  <c r="J24"/>
  <c r="I24"/>
  <c r="H24"/>
  <c r="K23"/>
  <c r="J23"/>
  <c r="I23"/>
  <c r="H23"/>
  <c r="K22"/>
  <c r="J22"/>
  <c r="I22"/>
  <c r="H22"/>
  <c r="K21"/>
  <c r="J21"/>
  <c r="I21"/>
  <c r="H21"/>
  <c r="K20"/>
  <c r="J20"/>
  <c r="K19"/>
  <c r="J19"/>
  <c r="I19"/>
  <c r="H19"/>
  <c r="K18"/>
  <c r="J18"/>
  <c r="I18"/>
  <c r="H18"/>
  <c r="K17"/>
  <c r="J17"/>
  <c r="I17"/>
  <c r="H17"/>
  <c r="K16"/>
  <c r="J16"/>
  <c r="I16"/>
  <c r="H16"/>
  <c r="K15"/>
  <c r="J15"/>
  <c r="K14"/>
  <c r="J14"/>
  <c r="I14"/>
  <c r="H14"/>
  <c r="K13"/>
  <c r="J13"/>
  <c r="I13"/>
  <c r="H13"/>
  <c r="K12"/>
  <c r="J12"/>
  <c r="I12"/>
  <c r="H12"/>
  <c r="K11"/>
  <c r="J11"/>
  <c r="I11"/>
  <c r="H11"/>
  <c r="K10"/>
  <c r="J10"/>
  <c r="I10"/>
  <c r="H10"/>
  <c r="K9"/>
  <c r="J9"/>
  <c r="I9"/>
  <c r="H9"/>
  <c r="I19" i="15"/>
  <c r="J19"/>
  <c r="H9" i="50"/>
  <c r="G9"/>
  <c r="F53" i="35"/>
  <c r="E53"/>
  <c r="L19" i="33"/>
  <c r="J19"/>
  <c r="H19"/>
  <c r="F19"/>
  <c r="D19"/>
  <c r="B19"/>
  <c r="H39" i="5"/>
  <c r="G39"/>
  <c r="F39"/>
  <c r="E39" l="1"/>
  <c r="D39"/>
  <c r="C39"/>
  <c r="H38" s="1"/>
  <c r="G38"/>
  <c r="F38"/>
  <c r="E38"/>
  <c r="D38"/>
  <c r="C38"/>
  <c r="H37"/>
  <c r="G37"/>
  <c r="F37"/>
  <c r="E37"/>
  <c r="D37"/>
  <c r="C37"/>
  <c r="H36" s="1"/>
  <c r="G36"/>
  <c r="F36"/>
  <c r="E36"/>
  <c r="D36"/>
  <c r="C36"/>
  <c r="H35"/>
  <c r="G35" s="1"/>
  <c r="F35"/>
  <c r="E35"/>
  <c r="D35"/>
  <c r="C35"/>
  <c r="H34" s="1"/>
  <c r="G34" s="1"/>
  <c r="F34"/>
  <c r="E34" l="1"/>
  <c r="D34"/>
  <c r="C34" s="1"/>
  <c r="H33"/>
  <c r="G33"/>
  <c r="F33"/>
  <c r="H32"/>
  <c r="G32"/>
  <c r="H31"/>
  <c r="G31"/>
  <c r="F31"/>
  <c r="E31"/>
  <c r="D31"/>
  <c r="C31"/>
  <c r="H30"/>
  <c r="G30"/>
  <c r="H29"/>
  <c r="G29"/>
  <c r="H28"/>
  <c r="G28"/>
  <c r="H27"/>
  <c r="G27"/>
  <c r="H26"/>
  <c r="G26"/>
  <c r="H25"/>
  <c r="G25"/>
  <c r="F25"/>
  <c r="E25"/>
  <c r="D25"/>
  <c r="C25"/>
  <c r="H24"/>
  <c r="G24"/>
  <c r="H23"/>
  <c r="G23"/>
  <c r="H22"/>
  <c r="G22"/>
  <c r="H21"/>
  <c r="G21"/>
  <c r="H20"/>
  <c r="G20"/>
  <c r="H19"/>
  <c r="G19"/>
  <c r="F19"/>
  <c r="E19"/>
  <c r="D19"/>
  <c r="C19"/>
  <c r="H18"/>
  <c r="G18"/>
  <c r="H17"/>
  <c r="G17"/>
  <c r="H16"/>
  <c r="G16"/>
  <c r="H15"/>
  <c r="G15"/>
  <c r="H14"/>
  <c r="G14"/>
  <c r="H13"/>
  <c r="G13"/>
  <c r="F13"/>
  <c r="E13"/>
  <c r="D13"/>
  <c r="C13"/>
  <c r="H12"/>
  <c r="G12"/>
  <c r="H11"/>
  <c r="G11"/>
  <c r="H10"/>
  <c r="G10"/>
  <c r="H9"/>
  <c r="G9"/>
  <c r="H8"/>
  <c r="G8"/>
  <c r="H7"/>
  <c r="G7"/>
  <c r="F7"/>
  <c r="E7"/>
  <c r="D7"/>
  <c r="C7"/>
  <c r="J17" i="4"/>
  <c r="I17"/>
  <c r="H17"/>
  <c r="G17"/>
  <c r="F17"/>
  <c r="D17"/>
  <c r="B17"/>
  <c r="J16"/>
  <c r="I16"/>
  <c r="H16"/>
  <c r="G16"/>
  <c r="J15"/>
  <c r="I15"/>
  <c r="H15"/>
  <c r="G15"/>
  <c r="J14"/>
  <c r="I14"/>
  <c r="H14"/>
  <c r="G14"/>
  <c r="J13"/>
  <c r="I13"/>
  <c r="H13"/>
  <c r="G13"/>
  <c r="J12"/>
  <c r="I12"/>
  <c r="H12"/>
  <c r="G12"/>
  <c r="J11"/>
  <c r="I11"/>
  <c r="H11"/>
  <c r="G11"/>
  <c r="J10"/>
  <c r="I10"/>
  <c r="H10"/>
  <c r="G10"/>
  <c r="J9"/>
  <c r="I9"/>
  <c r="H9"/>
  <c r="G9"/>
  <c r="J8"/>
  <c r="I8"/>
  <c r="H8"/>
  <c r="G8"/>
  <c r="J7"/>
  <c r="I7"/>
  <c r="H7"/>
  <c r="G7"/>
  <c r="H46" i="2"/>
  <c r="G46"/>
  <c r="H40"/>
  <c r="G40"/>
  <c r="D40" l="1"/>
  <c r="C40"/>
  <c r="B40"/>
  <c r="H39"/>
  <c r="G39"/>
  <c r="H37"/>
  <c r="G37"/>
  <c r="H36"/>
  <c r="G36"/>
  <c r="E30"/>
  <c r="D30"/>
  <c r="C30"/>
  <c r="B30"/>
  <c r="H29"/>
  <c r="G29"/>
  <c r="E29"/>
  <c r="D29" s="1"/>
  <c r="C29" s="1"/>
  <c r="B29" s="1"/>
  <c r="H28"/>
  <c r="G28"/>
  <c r="E28" s="1"/>
  <c r="D28" s="1"/>
  <c r="C28" s="1"/>
  <c r="B28" s="1"/>
  <c r="H27"/>
  <c r="G27"/>
  <c r="E27"/>
  <c r="D27"/>
  <c r="C27" s="1"/>
  <c r="B27"/>
  <c r="H26"/>
  <c r="G26"/>
  <c r="H25"/>
  <c r="G25"/>
  <c r="H24"/>
  <c r="G24"/>
  <c r="H23"/>
  <c r="G23"/>
  <c r="E23"/>
  <c r="D23"/>
  <c r="C23"/>
  <c r="B23"/>
  <c r="H22"/>
  <c r="G22"/>
  <c r="E22"/>
  <c r="D22" s="1"/>
  <c r="C22" s="1"/>
  <c r="B22" s="1"/>
  <c r="E18"/>
  <c r="D18"/>
  <c r="C18"/>
  <c r="B18"/>
  <c r="H14"/>
  <c r="G14"/>
  <c r="E14"/>
  <c r="D14"/>
  <c r="C14"/>
  <c r="B14"/>
  <c r="H10" l="1"/>
  <c r="G10"/>
  <c r="E10"/>
  <c r="D10"/>
  <c r="C10"/>
  <c r="B10"/>
  <c r="H9"/>
  <c r="G9"/>
  <c r="D9" l="1"/>
  <c r="C9" s="1"/>
  <c r="B9"/>
  <c r="J95" i="52" l="1"/>
  <c r="I95"/>
  <c r="H95"/>
  <c r="G95"/>
  <c r="F95"/>
  <c r="E95"/>
  <c r="J82"/>
  <c r="I82"/>
  <c r="H82"/>
  <c r="G82"/>
  <c r="F82"/>
  <c r="E82"/>
  <c r="G44" i="51"/>
  <c r="F44"/>
  <c r="E44"/>
  <c r="D44"/>
  <c r="G43"/>
  <c r="F43"/>
  <c r="E43"/>
  <c r="D43"/>
  <c r="G42"/>
  <c r="F42"/>
  <c r="E42"/>
  <c r="D42"/>
  <c r="G41"/>
  <c r="I41" s="1"/>
  <c r="H41" s="1"/>
  <c r="F41"/>
  <c r="E41"/>
  <c r="D41"/>
  <c r="G40"/>
  <c r="F40"/>
  <c r="E40"/>
  <c r="D40"/>
  <c r="G37"/>
  <c r="F37"/>
  <c r="E37"/>
  <c r="D37"/>
  <c r="G36"/>
  <c r="F36"/>
  <c r="E36"/>
  <c r="D36"/>
  <c r="G33"/>
  <c r="F33"/>
  <c r="E33"/>
  <c r="D33"/>
  <c r="G32"/>
  <c r="F32"/>
  <c r="E32"/>
  <c r="D32"/>
  <c r="G27"/>
  <c r="F27"/>
  <c r="E27"/>
  <c r="D27"/>
  <c r="G24"/>
  <c r="F24"/>
  <c r="E24"/>
  <c r="D24"/>
  <c r="G23"/>
  <c r="F23"/>
  <c r="E23"/>
  <c r="D23"/>
  <c r="G22"/>
  <c r="F22"/>
  <c r="E22"/>
  <c r="D22"/>
  <c r="G21"/>
  <c r="F21"/>
  <c r="E21"/>
  <c r="D21"/>
  <c r="G20"/>
  <c r="F20"/>
  <c r="E20"/>
  <c r="D20"/>
  <c r="G17"/>
  <c r="F17"/>
  <c r="E17"/>
  <c r="D17"/>
  <c r="G16"/>
  <c r="F16"/>
  <c r="E16"/>
  <c r="D16"/>
  <c r="I16" l="1"/>
  <c r="H16" s="1"/>
  <c r="I17"/>
  <c r="H17" s="1"/>
  <c r="I20"/>
  <c r="H20" s="1"/>
  <c r="I21"/>
  <c r="H21" s="1"/>
  <c r="I23"/>
  <c r="H23" s="1"/>
  <c r="I27"/>
  <c r="H27" s="1"/>
  <c r="I40"/>
  <c r="H40" s="1"/>
  <c r="G15"/>
  <c r="F15" s="1"/>
  <c r="E15"/>
  <c r="D15" s="1"/>
  <c r="G12"/>
  <c r="F12"/>
  <c r="E12"/>
  <c r="D12"/>
  <c r="G11"/>
  <c r="F11"/>
  <c r="E11"/>
  <c r="D11"/>
  <c r="G10"/>
  <c r="F10"/>
  <c r="E10"/>
  <c r="D10"/>
  <c r="G9"/>
  <c r="F9"/>
  <c r="E9"/>
  <c r="D9"/>
  <c r="G8"/>
  <c r="F8"/>
  <c r="E8"/>
  <c r="D8"/>
  <c r="H42" i="50"/>
  <c r="G42"/>
  <c r="H41"/>
  <c r="G41"/>
  <c r="H28"/>
  <c r="G28"/>
  <c r="H24"/>
  <c r="G24"/>
  <c r="H22"/>
  <c r="G22"/>
  <c r="H21"/>
  <c r="G21"/>
  <c r="H18"/>
  <c r="G18"/>
  <c r="H17"/>
  <c r="G17"/>
  <c r="H16" s="1"/>
  <c r="G16" s="1"/>
  <c r="F16"/>
  <c r="E16"/>
  <c r="D16"/>
  <c r="C16"/>
  <c r="H13"/>
  <c r="G13"/>
  <c r="H12"/>
  <c r="G12"/>
  <c r="H11"/>
  <c r="G11"/>
  <c r="H10"/>
  <c r="G10"/>
  <c r="N65" i="55"/>
  <c r="M65"/>
  <c r="N63"/>
  <c r="M63"/>
  <c r="N62"/>
  <c r="M62"/>
  <c r="N61"/>
  <c r="M61"/>
  <c r="N60"/>
  <c r="M60"/>
  <c r="N59"/>
  <c r="M59"/>
  <c r="N58"/>
  <c r="M58"/>
  <c r="N57"/>
  <c r="M57"/>
  <c r="N56"/>
  <c r="M56"/>
  <c r="N55"/>
  <c r="M55"/>
  <c r="N54"/>
  <c r="N53"/>
  <c r="M53"/>
  <c r="N52"/>
  <c r="M52"/>
  <c r="N51"/>
  <c r="M51"/>
  <c r="N50"/>
  <c r="M50"/>
  <c r="N49"/>
  <c r="M49"/>
  <c r="N48"/>
  <c r="M48"/>
  <c r="N47"/>
  <c r="M47"/>
  <c r="N46"/>
  <c r="M46"/>
  <c r="N45"/>
  <c r="M45"/>
  <c r="N44"/>
  <c r="M44"/>
  <c r="N43"/>
  <c r="M43"/>
  <c r="N41"/>
  <c r="N40"/>
  <c r="M40"/>
  <c r="N39"/>
  <c r="M39"/>
  <c r="N38"/>
  <c r="M38"/>
  <c r="N37"/>
  <c r="M37"/>
  <c r="N35"/>
  <c r="M35"/>
  <c r="N34"/>
  <c r="M34"/>
  <c r="N33"/>
  <c r="M33"/>
  <c r="N32"/>
  <c r="M32"/>
  <c r="N31"/>
  <c r="M31"/>
  <c r="N30"/>
  <c r="M30"/>
  <c r="N29"/>
  <c r="M29"/>
  <c r="N28"/>
  <c r="M28"/>
  <c r="N27"/>
  <c r="M27"/>
  <c r="N26"/>
  <c r="M26"/>
  <c r="N25"/>
  <c r="M25"/>
  <c r="N24"/>
  <c r="N23"/>
  <c r="M23"/>
  <c r="N22"/>
  <c r="M22"/>
  <c r="N21"/>
  <c r="M21"/>
  <c r="N20"/>
  <c r="M20"/>
  <c r="N19"/>
  <c r="M19"/>
  <c r="N18"/>
  <c r="M18"/>
  <c r="N17"/>
  <c r="M17"/>
  <c r="N16"/>
  <c r="M16"/>
  <c r="N15"/>
  <c r="M15"/>
  <c r="N14"/>
  <c r="M14"/>
  <c r="N13"/>
  <c r="M13"/>
  <c r="N12"/>
  <c r="M12"/>
  <c r="N11"/>
  <c r="M11"/>
  <c r="N10"/>
  <c r="M10"/>
  <c r="N8"/>
  <c r="M8"/>
  <c r="N7"/>
  <c r="M7"/>
  <c r="N6"/>
  <c r="M6"/>
  <c r="N65" i="53"/>
  <c r="M65"/>
  <c r="N64"/>
  <c r="M64"/>
  <c r="N63"/>
  <c r="M63"/>
  <c r="N62"/>
  <c r="M62"/>
  <c r="N61"/>
  <c r="M61"/>
  <c r="N60"/>
  <c r="M60"/>
  <c r="N59"/>
  <c r="M59"/>
  <c r="N58"/>
  <c r="M58"/>
  <c r="N57"/>
  <c r="M57"/>
  <c r="N56"/>
  <c r="M56"/>
  <c r="N55"/>
  <c r="M55"/>
  <c r="N54"/>
  <c r="M54"/>
  <c r="N53"/>
  <c r="M53"/>
  <c r="N52"/>
  <c r="M52"/>
  <c r="N51"/>
  <c r="M51"/>
  <c r="N50"/>
  <c r="M50"/>
  <c r="N49"/>
  <c r="M49"/>
  <c r="N48"/>
  <c r="M48"/>
  <c r="N47"/>
  <c r="M47"/>
  <c r="N46"/>
  <c r="M46"/>
  <c r="N45"/>
  <c r="M45"/>
  <c r="N44"/>
  <c r="M44"/>
  <c r="N43"/>
  <c r="M43"/>
  <c r="N41"/>
  <c r="M41"/>
  <c r="N40"/>
  <c r="M40"/>
  <c r="N39"/>
  <c r="M39"/>
  <c r="N38"/>
  <c r="M38"/>
  <c r="N37"/>
  <c r="M37"/>
  <c r="N35"/>
  <c r="M35"/>
  <c r="N34"/>
  <c r="M34"/>
  <c r="N33"/>
  <c r="M33"/>
  <c r="N32"/>
  <c r="M32"/>
  <c r="N31"/>
  <c r="M31"/>
  <c r="N30"/>
  <c r="M30"/>
  <c r="N29"/>
  <c r="M29"/>
  <c r="N28"/>
  <c r="M28"/>
  <c r="N27"/>
  <c r="M27"/>
  <c r="N26"/>
  <c r="M26"/>
  <c r="N25"/>
  <c r="M25"/>
  <c r="N24"/>
  <c r="M24"/>
  <c r="N23"/>
  <c r="M23"/>
  <c r="N22"/>
  <c r="M22"/>
  <c r="N21"/>
  <c r="M21"/>
  <c r="N20"/>
  <c r="M20"/>
  <c r="N19"/>
  <c r="M19"/>
  <c r="N18"/>
  <c r="M18"/>
  <c r="N17"/>
  <c r="M17"/>
  <c r="N16"/>
  <c r="M16"/>
  <c r="N15"/>
  <c r="M15"/>
  <c r="N14"/>
  <c r="M14"/>
  <c r="N13"/>
  <c r="M13"/>
  <c r="N12"/>
  <c r="M12"/>
  <c r="N11"/>
  <c r="M11"/>
  <c r="N10"/>
  <c r="M10"/>
  <c r="N8"/>
  <c r="M8"/>
  <c r="N7"/>
  <c r="M7"/>
  <c r="L6" s="1"/>
  <c r="J6"/>
  <c r="N18" i="46"/>
  <c r="H19" i="15"/>
  <c r="N5" i="53" l="1"/>
  <c r="I15" i="51"/>
  <c r="H15" s="1"/>
  <c r="I8"/>
  <c r="H8" s="1"/>
  <c r="I9"/>
  <c r="H9" s="1"/>
  <c r="I10"/>
  <c r="H10" s="1"/>
  <c r="I11"/>
  <c r="H11" s="1"/>
  <c r="I12"/>
  <c r="H12" s="1"/>
  <c r="G19" i="15"/>
  <c r="F19"/>
  <c r="E19"/>
  <c r="D19" s="1"/>
  <c r="C19"/>
  <c r="B19"/>
  <c r="G18"/>
  <c r="D18"/>
  <c r="G17"/>
  <c r="D17"/>
  <c r="G16"/>
  <c r="D16"/>
  <c r="G15"/>
  <c r="D15"/>
  <c r="G14"/>
  <c r="D14"/>
  <c r="G13"/>
  <c r="D13"/>
  <c r="G12"/>
  <c r="D12"/>
  <c r="G11"/>
  <c r="D11"/>
  <c r="G10"/>
  <c r="D10"/>
  <c r="G9"/>
  <c r="D9"/>
  <c r="G8"/>
  <c r="D8"/>
  <c r="J7"/>
  <c r="G7"/>
  <c r="D7"/>
  <c r="G20" i="14"/>
  <c r="F20"/>
  <c r="E20"/>
  <c r="D20"/>
  <c r="C20"/>
  <c r="B20"/>
</calcChain>
</file>

<file path=xl/sharedStrings.xml><?xml version="1.0" encoding="utf-8"?>
<sst xmlns="http://schemas.openxmlformats.org/spreadsheetml/2006/main" count="1510" uniqueCount="676">
  <si>
    <t>Government Budgetary Operation+</t>
  </si>
  <si>
    <t xml:space="preserve"> (Rs. in million)</t>
  </si>
  <si>
    <t>Heads</t>
  </si>
  <si>
    <t>Amount</t>
  </si>
  <si>
    <t>2016/17</t>
  </si>
  <si>
    <t>Annual</t>
  </si>
  <si>
    <t>Total Expenditure</t>
  </si>
  <si>
    <t>Total Resources</t>
  </si>
  <si>
    <t>Deficits(-) Surplus(+)</t>
  </si>
  <si>
    <t>Sources of Financing</t>
  </si>
  <si>
    <t>Balance of Govt. Office Account</t>
  </si>
  <si>
    <t>Current Balance (-Surplus)</t>
  </si>
  <si>
    <t xml:space="preserve"> #  Change in outstanding amount disbursed to VDC/DDC remaining unspent.</t>
  </si>
  <si>
    <t xml:space="preserve"> ++ Minus (-) indicates surplus.</t>
  </si>
  <si>
    <t>(On Cash Basis)</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</si>
  <si>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</si>
  <si>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</si>
  <si>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</si>
  <si>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</si>
  <si>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</si>
  <si>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</si>
  <si>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</si>
  <si>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</si>
  <si>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</si>
  <si>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</si>
  <si>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</si>
  <si>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Principal Refund and Share Divestment</t>
  </si>
  <si>
    <t xml:space="preserve">     Foreign Loans</t>
  </si>
  <si>
    <t xml:space="preserve">          Domestic Borrowings</t>
  </si>
  <si>
    <t xml:space="preserve">          Overdrafts++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</si>
  <si>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</si>
  <si>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</si>
  <si>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</si>
  <si>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</si>
  <si>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</si>
  <si>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V. A. T. Fund Account</t>
  </si>
  <si>
    <t xml:space="preserve">     Customs Fund Account</t>
  </si>
  <si>
    <t xml:space="preserve">     Reconstruction Fund Account</t>
  </si>
  <si>
    <t xml:space="preserve">     Local Authorities' Accounts (LAA)#</t>
  </si>
  <si>
    <t xml:space="preserve">     Others*</t>
  </si>
  <si>
    <t>* Others includes Guarantee deposits, Operational funds (Imprest) &amp; Emergency funds and Conditional and unconditional grant from government to local bodies.</t>
  </si>
  <si>
    <t xml:space="preserve">          Others</t>
  </si>
  <si>
    <t xml:space="preserve"> P indicates Provisional.</t>
  </si>
  <si>
    <t>Table 22</t>
  </si>
  <si>
    <t>2017/18</t>
  </si>
  <si>
    <t>Table 23</t>
  </si>
  <si>
    <t>Government Revenue Collection</t>
  </si>
  <si>
    <t>Amount (Rs. in million)</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</si>
  <si>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</si>
  <si>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</si>
  <si>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</si>
  <si>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</si>
  <si>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</si>
  <si>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</si>
  <si>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</si>
  <si>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</si>
  <si>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</si>
  <si>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</si>
  <si>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</si>
  <si>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</si>
  <si>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</si>
  <si>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</si>
  <si>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</si>
  <si>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</si>
  <si>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</si>
  <si>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</si>
  <si>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</si>
  <si>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</si>
  <si>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</si>
  <si>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</si>
  <si>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</si>
  <si>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</si>
  <si>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</si>
  <si>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</si>
  <si>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</si>
  <si>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</si>
  <si>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</si>
  <si>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</si>
  <si>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Foreign Employment Bond</t>
  </si>
  <si>
    <t xml:space="preserve">    b. Others</t>
  </si>
  <si>
    <t>Total Domestic Debt</t>
  </si>
  <si>
    <t>Balance at Nepal Rastra Bank</t>
  </si>
  <si>
    <t xml:space="preserve">National Consumer Price Index </t>
  </si>
  <si>
    <t xml:space="preserve"> </t>
  </si>
  <si>
    <t>National Consumer Price Index (Monthly Series)</t>
  </si>
  <si>
    <t>Consumer Price Inflation in Nepal and India (Monthly Series)</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</si>
  <si>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</si>
  <si>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</si>
  <si>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</si>
  <si>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</si>
  <si>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</si>
  <si>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</si>
  <si>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</si>
  <si>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Imports from India against Payment  in US Dollar</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</si>
  <si>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</si>
  <si>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</si>
  <si>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</si>
  <si>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</si>
  <si>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</si>
  <si>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</si>
  <si>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</si>
  <si>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</si>
  <si>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</si>
  <si>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</si>
  <si>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</si>
  <si>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</si>
  <si>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</si>
  <si>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</si>
  <si>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</si>
  <si>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</si>
  <si>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</si>
  <si>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</si>
  <si>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</si>
  <si>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</si>
  <si>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</si>
  <si>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 xml:space="preserve">    a. Nepal Rastra Bank (Secondary Market)</t>
  </si>
  <si>
    <t>2018/19P</t>
  </si>
  <si>
    <t>One Month</t>
  </si>
  <si>
    <t>2018/19</t>
  </si>
  <si>
    <t>During One Month</t>
  </si>
  <si>
    <t>Mid-Aug</t>
  </si>
  <si>
    <t>Amount Change
 (Mid-Aug to Mid-Jul)</t>
  </si>
  <si>
    <t>Percent Change</t>
  </si>
  <si>
    <t>One Months</t>
  </si>
  <si>
    <t>2018/19 P</t>
  </si>
  <si>
    <t>Growth Rate During One Months</t>
  </si>
  <si>
    <t>Composition During One Months</t>
  </si>
  <si>
    <t xml:space="preserve"> +  Based on data reported by 1 office of NRB, 81 branches of Rastriya Banijya Bank Limited, 56 branches of Nepal Bank Limited, 54 branches of NIC Asia Bank Limited, 26 branches of Agriculture Development Bank, 20 branches each of Global IME Bank Limited, 16 branches of Everest Bank Limited, 10 branches each of Nepal Investment Bank and NMB Bank Limited, 7 branches of Nepal Bangladesh Bank Limited, 5 branches each of Bank of Kathmandu Limited, Citizens Bank International Limited and Siddhartha Bank Limited , 3 branches each of Civil Bank Limited, Prabhu Bank Limited, Janata Bank Limited and Machhapuchhre Bank Limited, 2 branches each of Sanima Bank Limited, Prime Commercial Bank Limited and Century Commercial Bank and 1 branch each of Mega Bank Limited and  Sunrise Bank Limited and conducting government transactions and release report from 81 DTCOs and payment centres.</t>
  </si>
  <si>
    <t>Table 1</t>
  </si>
  <si>
    <t>(2014/15=100)</t>
  </si>
  <si>
    <t>Weight %</t>
  </si>
  <si>
    <t>Over 3</t>
  </si>
  <si>
    <t>Over 4</t>
  </si>
  <si>
    <t>Over 5</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</si>
  <si>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</si>
  <si>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</si>
  <si>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</si>
  <si>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</si>
  <si>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</si>
  <si>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</si>
  <si>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</si>
  <si>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</si>
  <si>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</si>
  <si>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</si>
  <si>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</si>
  <si>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</si>
  <si>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</si>
  <si>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</si>
  <si>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</si>
  <si>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</si>
  <si>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</si>
  <si>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</si>
  <si>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</si>
  <si>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</si>
  <si>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</si>
  <si>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</si>
  <si>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</si>
  <si>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</si>
  <si>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</si>
  <si>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Table 3</t>
  </si>
  <si>
    <t>(2014/15 = 100)</t>
  </si>
  <si>
    <t>(y-o-y)</t>
  </si>
  <si>
    <t>Mid-months</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</si>
  <si>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</si>
  <si>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</si>
  <si>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</si>
  <si>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</si>
  <si>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</si>
  <si>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</si>
  <si>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</si>
  <si>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</si>
  <si>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</si>
  <si>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</si>
  <si>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</si>
  <si>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</si>
  <si>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</si>
  <si>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</si>
  <si>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4</t>
  </si>
  <si>
    <t>Months</t>
  </si>
  <si>
    <t>Nepal</t>
  </si>
  <si>
    <t>India</t>
  </si>
  <si>
    <t>Deviation</t>
  </si>
  <si>
    <t>Table 5</t>
  </si>
  <si>
    <t>National Wholesale Price Index</t>
  </si>
  <si>
    <t xml:space="preserve">Weight % </t>
  </si>
  <si>
    <t>1. Overall Index</t>
  </si>
  <si>
    <t>`</t>
  </si>
  <si>
    <t>National Salary and Wage Rate Index</t>
  </si>
  <si>
    <t>(2004/05=100)</t>
  </si>
  <si>
    <t>Weight</t>
  </si>
  <si>
    <t>%</t>
  </si>
  <si>
    <t>5 over 3</t>
  </si>
  <si>
    <t>5 over 4</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</si>
  <si>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</si>
  <si>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</si>
  <si>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</si>
  <si>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</si>
  <si>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</si>
  <si>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</si>
  <si>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</si>
  <si>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</si>
  <si>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</si>
  <si>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</si>
  <si>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</si>
  <si>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</si>
  <si>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</si>
  <si>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</si>
  <si>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</si>
  <si>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</si>
  <si>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</si>
  <si>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</si>
  <si>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</si>
  <si>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</si>
  <si>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</si>
  <si>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Jul/Aug</t>
  </si>
  <si>
    <t>Jun/Jul</t>
  </si>
  <si>
    <t>Mid-Aug 2018</t>
  </si>
  <si>
    <t>Over 6</t>
  </si>
  <si>
    <t>Colm 7</t>
  </si>
  <si>
    <t>Colm 5</t>
  </si>
  <si>
    <t>CPI: Kathmandu Valley</t>
  </si>
  <si>
    <t>CPI: Terai</t>
  </si>
  <si>
    <t>CPI: Hill</t>
  </si>
  <si>
    <t>CPI: Mountain</t>
  </si>
  <si>
    <t>Table 2</t>
  </si>
  <si>
    <t>% Change</t>
  </si>
  <si>
    <t>Headings</t>
  </si>
  <si>
    <t>7 over 5</t>
  </si>
  <si>
    <t>7 over 6</t>
  </si>
  <si>
    <t>S.N.</t>
  </si>
  <si>
    <t>R: Revised after getting data for last five years from some private manufacturing firms in Nov, 2017.</t>
  </si>
  <si>
    <t>Table 25</t>
  </si>
  <si>
    <t>Changes during one month</t>
  </si>
  <si>
    <t>Monetary Aggregates</t>
  </si>
  <si>
    <t xml:space="preserve">Jul </t>
  </si>
  <si>
    <t>Aug</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</si>
  <si>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</si>
  <si>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</si>
  <si>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</si>
  <si>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</si>
  <si>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</si>
  <si>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</si>
  <si>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</si>
  <si>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</si>
  <si>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</si>
  <si>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</si>
  <si>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</si>
  <si>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</si>
  <si>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</si>
  <si>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</si>
  <si>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</si>
  <si>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</si>
  <si>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</si>
  <si>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</si>
  <si>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</si>
  <si>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</si>
  <si>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</si>
  <si>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</si>
  <si>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</si>
  <si>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</si>
  <si>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</si>
  <si>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</si>
  <si>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</si>
  <si>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</si>
  <si>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</si>
  <si>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</si>
  <si>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</si>
  <si>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</si>
  <si>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</si>
  <si>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26</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</si>
  <si>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</si>
  <si>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</si>
  <si>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</si>
  <si>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</si>
  <si>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</si>
  <si>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</si>
  <si>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</si>
  <si>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</si>
  <si>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</si>
  <si>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</si>
  <si>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</si>
  <si>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</si>
  <si>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</si>
  <si>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</si>
  <si>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</si>
  <si>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</si>
  <si>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</si>
  <si>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</si>
  <si>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</si>
  <si>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</si>
  <si>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</si>
  <si>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</si>
  <si>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</si>
  <si>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</si>
  <si>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</si>
  <si>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</si>
  <si>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</si>
  <si>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</si>
  <si>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</si>
  <si>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</si>
  <si>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</si>
  <si>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</si>
  <si>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</si>
  <si>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</si>
  <si>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</si>
  <si>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</si>
  <si>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</si>
  <si>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</si>
  <si>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</si>
  <si>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</si>
  <si>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</si>
  <si>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</si>
  <si>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</si>
  <si>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</si>
  <si>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</si>
  <si>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</si>
  <si>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</si>
  <si>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</si>
  <si>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</si>
  <si>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</si>
  <si>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</si>
  <si>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</si>
  <si>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</si>
  <si>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</si>
  <si>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</si>
  <si>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</si>
  <si>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</si>
  <si>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</si>
  <si>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</si>
  <si>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</si>
  <si>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</si>
  <si>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</si>
  <si>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</si>
  <si>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</si>
  <si>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</si>
  <si>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</si>
  <si>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</si>
  <si>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</si>
  <si>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</si>
  <si>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</si>
  <si>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</si>
  <si>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</si>
  <si>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</si>
  <si>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</si>
  <si>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</si>
  <si>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</si>
  <si>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</si>
  <si>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</si>
  <si>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 xml:space="preserve">    5.2 Balance with Nepal Rastra Bank</t>
  </si>
  <si>
    <t>Total</t>
  </si>
  <si>
    <t>Mid-month</t>
  </si>
  <si>
    <t>October</t>
  </si>
  <si>
    <t>Year</t>
  </si>
  <si>
    <t>2016 
Oct</t>
  </si>
  <si>
    <t>2016 
Nov</t>
  </si>
  <si>
    <t>2016 
Dec</t>
  </si>
  <si>
    <t>2017
Jan</t>
  </si>
  <si>
    <t>2017
Feb</t>
  </si>
  <si>
    <t>2017
Mar</t>
  </si>
  <si>
    <t>2017
Apr</t>
  </si>
  <si>
    <t>2017
May</t>
  </si>
  <si>
    <t>2017
June</t>
  </si>
  <si>
    <t>2017
July</t>
  </si>
  <si>
    <t>2017
Aug</t>
  </si>
  <si>
    <t>2017
Sept</t>
  </si>
  <si>
    <t>2017
Oct</t>
  </si>
  <si>
    <t>2017
Nov</t>
  </si>
  <si>
    <t>2017
Dec</t>
  </si>
  <si>
    <t>2018
Jan</t>
  </si>
  <si>
    <t>2018
Feb</t>
  </si>
  <si>
    <t>2018 
Mar</t>
  </si>
  <si>
    <t>2018 
Apr</t>
  </si>
  <si>
    <t>2018 
May</t>
  </si>
  <si>
    <t>2018 
June</t>
  </si>
  <si>
    <t>2018 
July</t>
  </si>
  <si>
    <t>2018 
Aug</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</si>
  <si>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</si>
  <si>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</si>
  <si>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</si>
  <si>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</si>
  <si>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</si>
  <si>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</si>
  <si>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</si>
  <si>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</si>
  <si>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</si>
  <si>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</si>
  <si>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</si>
  <si>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Commercial Banks</t>
  </si>
  <si>
    <t>Development Banks</t>
  </si>
  <si>
    <t>Finance Companies</t>
  </si>
  <si>
    <t>D. Government Securities</t>
  </si>
  <si>
    <t>T-bills (28 days)*</t>
  </si>
  <si>
    <t>-</t>
  </si>
  <si>
    <t>T-bills (91 days)*</t>
  </si>
  <si>
    <t>T-bills (182 days)*</t>
  </si>
  <si>
    <t xml:space="preserve"> -</t>
  </si>
  <si>
    <t>T-bills (364 days)*</t>
  </si>
  <si>
    <t>2.65-9.0</t>
  </si>
  <si>
    <t>2.65-6.5</t>
  </si>
  <si>
    <t>National/Citizen SCs</t>
  </si>
  <si>
    <t>6.0-10.0</t>
  </si>
  <si>
    <t>6.0-9.5</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</si>
  <si>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</si>
  <si>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</si>
  <si>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</si>
  <si>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</si>
  <si>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</si>
  <si>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</si>
  <si>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</si>
  <si>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</si>
  <si>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</si>
  <si>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</si>
  <si>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</si>
  <si>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</si>
  <si>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(In percent)</t>
  </si>
  <si>
    <t>TRB-91 Days</t>
  </si>
  <si>
    <t>TRB-364 Days</t>
  </si>
  <si>
    <t>2014/15</t>
  </si>
  <si>
    <t>2015/16</t>
  </si>
  <si>
    <t>Annual average</t>
  </si>
  <si>
    <t>Particulars</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</si>
  <si>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</si>
  <si>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</si>
  <si>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</si>
  <si>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</si>
  <si>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</si>
  <si>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</si>
  <si>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</si>
  <si>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</si>
  <si>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</si>
  <si>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</si>
  <si>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</si>
  <si>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</si>
  <si>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Traded Quantity of Shares (In Percent)</t>
  </si>
  <si>
    <t>Ratio of Turnover to Market Capitalization (In Percent)</t>
  </si>
  <si>
    <t>Market Concentration Ratio (In Percent)</t>
  </si>
  <si>
    <t>Data Source: Nepal Stock Exchange Ltd.</t>
  </si>
  <si>
    <t>*     Base: February 12, 1994</t>
  </si>
  <si>
    <t>**   Base: July 16, 2006</t>
  </si>
  <si>
    <t>*** Base: August 24, 2008</t>
  </si>
  <si>
    <t xml:space="preserve">†    GDP of 2015, 2016 and 2017 at Producer's Prices </t>
  </si>
  <si>
    <t>GDP at Current Price ( Rs. million)</t>
  </si>
  <si>
    <r>
      <t>Jul</t>
    </r>
    <r>
      <rPr>
        <b/>
        <vertAlign val="superscript"/>
        <sz val="12"/>
        <rFont val="Times New Roman"/>
        <family val="1"/>
      </rPr>
      <t>R</t>
    </r>
  </si>
  <si>
    <r>
      <t>Aug</t>
    </r>
    <r>
      <rPr>
        <b/>
        <vertAlign val="superscript"/>
        <sz val="12"/>
        <rFont val="Times New Roman"/>
        <family val="1"/>
      </rPr>
      <t>P</t>
    </r>
  </si>
  <si>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</si>
  <si>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</si>
  <si>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t>Table 7</t>
  </si>
  <si>
    <t>Direction of Foreign Trade*</t>
  </si>
  <si>
    <t>First Month</t>
  </si>
  <si>
    <t>First  Month</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</si>
  <si>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</si>
  <si>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</si>
  <si>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</si>
  <si>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</si>
  <si>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</si>
  <si>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</si>
  <si>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</si>
  <si>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</si>
  <si>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</si>
  <si>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</si>
  <si>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</si>
  <si>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</si>
  <si>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</si>
  <si>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</si>
  <si>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</si>
  <si>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</si>
  <si>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</si>
  <si>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</si>
  <si>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</si>
  <si>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</si>
  <si>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</si>
  <si>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</si>
  <si>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</si>
  <si>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</si>
  <si>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</si>
  <si>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</si>
  <si>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</si>
  <si>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Table 9</t>
  </si>
  <si>
    <t>Table 10</t>
  </si>
  <si>
    <t>Table 11</t>
  </si>
  <si>
    <t>Table 12</t>
  </si>
  <si>
    <t>Table 13</t>
  </si>
  <si>
    <t>Table 14</t>
  </si>
  <si>
    <t>Table 15</t>
  </si>
  <si>
    <t>Imports from India against Payment in US Dollar</t>
  </si>
  <si>
    <t>2006/07</t>
  </si>
  <si>
    <t>2007/08</t>
  </si>
  <si>
    <t>2008/09</t>
  </si>
  <si>
    <t>2009/10</t>
  </si>
  <si>
    <t>2010/11</t>
  </si>
  <si>
    <t>2011/12</t>
  </si>
  <si>
    <t>2012/13</t>
  </si>
  <si>
    <t>2013/14</t>
  </si>
  <si>
    <t>* The monthly data are updated based on the latest information from custom office and differ from earlier issues.</t>
  </si>
  <si>
    <t>Table 16</t>
  </si>
  <si>
    <t>Mid-Month</t>
  </si>
  <si>
    <t>August</t>
  </si>
  <si>
    <t>September</t>
  </si>
  <si>
    <t>November</t>
  </si>
  <si>
    <t>December</t>
  </si>
  <si>
    <t>January</t>
  </si>
  <si>
    <t>February</t>
  </si>
  <si>
    <t>March</t>
  </si>
  <si>
    <t>April</t>
  </si>
  <si>
    <t>May</t>
  </si>
  <si>
    <t>June</t>
  </si>
  <si>
    <t>July</t>
  </si>
  <si>
    <t>Table 17</t>
  </si>
  <si>
    <t xml:space="preserve">Summary of Balance of Payments              </t>
  </si>
  <si>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</si>
  <si>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</si>
  <si>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</si>
  <si>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</si>
  <si>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</si>
  <si>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</si>
  <si>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</si>
  <si>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</si>
  <si>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</si>
  <si>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</si>
  <si>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</si>
  <si>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</si>
  <si>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</si>
  <si>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</si>
  <si>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</si>
  <si>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</si>
  <si>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</si>
  <si>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</si>
  <si>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</si>
  <si>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</si>
  <si>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</si>
  <si>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</si>
  <si>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</si>
  <si>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</si>
  <si>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</si>
  <si>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</si>
  <si>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</si>
  <si>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</si>
  <si>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</si>
  <si>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</si>
  <si>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</si>
  <si>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</si>
  <si>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</si>
  <si>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</si>
  <si>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</si>
  <si>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</si>
  <si>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</si>
  <si>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</si>
  <si>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</si>
  <si>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</si>
  <si>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</si>
  <si>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</si>
  <si>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</si>
  <si>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</si>
  <si>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</si>
  <si>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</si>
  <si>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</si>
  <si>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</si>
  <si>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</si>
  <si>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</si>
  <si>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</si>
  <si>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</si>
  <si>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Table 18</t>
  </si>
  <si>
    <t>(Rs in million)</t>
  </si>
  <si>
    <t>Mid-Jul To Mid-Aug</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</si>
  <si>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</si>
  <si>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</si>
  <si>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</si>
  <si>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</si>
  <si>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</si>
  <si>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</si>
  <si>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</si>
  <si>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</si>
  <si>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</si>
  <si>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</si>
  <si>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</si>
  <si>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</si>
  <si>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</si>
  <si>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</si>
  <si>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</si>
  <si>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</si>
  <si>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</si>
  <si>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</si>
  <si>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</si>
  <si>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</si>
  <si>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</si>
  <si>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</si>
  <si>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</si>
  <si>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</si>
  <si>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</si>
  <si>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</si>
  <si>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Exchange Rate of US Dollar (NRs/USD)</t>
  </si>
  <si>
    <t xml:space="preserve">FY </t>
  </si>
  <si>
    <t>Month End*</t>
  </si>
  <si>
    <t>Monthly Average*</t>
  </si>
  <si>
    <t>Buying</t>
  </si>
  <si>
    <t>Selling</t>
  </si>
  <si>
    <t xml:space="preserve">Middle </t>
  </si>
  <si>
    <t>Annual Average</t>
  </si>
  <si>
    <t xml:space="preserve">Feburary </t>
  </si>
  <si>
    <t xml:space="preserve">June </t>
  </si>
  <si>
    <t xml:space="preserve">February </t>
  </si>
  <si>
    <t>* As per Nepalese Calendar.</t>
  </si>
  <si>
    <t>Table 21</t>
  </si>
  <si>
    <t>Mid-Jul.</t>
  </si>
  <si>
    <t>Mid-Aug.</t>
  </si>
  <si>
    <t>Jul-Jul</t>
  </si>
  <si>
    <t>Aug.-Aug.</t>
  </si>
  <si>
    <t>2017</t>
  </si>
  <si>
    <t>Oil ($/barrel)*</t>
  </si>
  <si>
    <t>Gold ($/ounce)**</t>
  </si>
  <si>
    <t>* Crude Oil Brent</t>
  </si>
  <si>
    <t>** Refers to p.m. London historical fix.</t>
  </si>
  <si>
    <t xml:space="preserve">Sources: http://www.eia.gov/dnav/pet/hist/LeafHandler.ashx?n=PET&amp;s=RBRTE&amp;f=D </t>
  </si>
  <si>
    <t>http://www.kitco.com/gold.londonfix.html</t>
  </si>
  <si>
    <r>
      <t>2017/18</t>
    </r>
    <r>
      <rPr>
        <b/>
        <vertAlign val="superscript"/>
        <sz val="12"/>
        <rFont val="Times New Roman"/>
        <family val="1"/>
      </rPr>
      <t>R</t>
    </r>
  </si>
  <si>
    <r>
      <t>2018/19</t>
    </r>
    <r>
      <rPr>
        <b/>
        <vertAlign val="superscript"/>
        <sz val="12"/>
        <rFont val="Times New Roman"/>
        <family val="1"/>
      </rPr>
      <t>P</t>
    </r>
  </si>
  <si>
    <t>R= Revised, P= Provisional</t>
  </si>
  <si>
    <r>
      <t xml:space="preserve">2018/19 </t>
    </r>
    <r>
      <rPr>
        <b/>
        <vertAlign val="superscript"/>
        <sz val="12"/>
        <rFont val="Times New Roman"/>
        <family val="1"/>
      </rPr>
      <t>P</t>
    </r>
  </si>
  <si>
    <t>B. Bank and Financial Institutions*</t>
  </si>
  <si>
    <t>Table 20</t>
  </si>
  <si>
    <t>(Rs. in Million )</t>
  </si>
  <si>
    <t xml:space="preserve">Percent Change </t>
  </si>
  <si>
    <t xml:space="preserve">During </t>
  </si>
  <si>
    <t>* Change in reserve net is derived by netting out  reserves and related items (Group E) and currency and deposits (under Group C)  with adjustment of valuation gain/loss.</t>
  </si>
  <si>
    <t>( $ in Million )</t>
  </si>
  <si>
    <t>Particulers</t>
  </si>
  <si>
    <t>Government n.I.e.</t>
  </si>
  <si>
    <t xml:space="preserve">       O/W education</t>
  </si>
  <si>
    <t>Government Services</t>
  </si>
  <si>
    <t>Balance on Goods , Services and Income</t>
  </si>
  <si>
    <t>Total, Groups A plus B</t>
  </si>
  <si>
    <t>Other liabalities</t>
  </si>
  <si>
    <t>Total, Group A through C</t>
  </si>
  <si>
    <t>Total, Group A through D</t>
  </si>
  <si>
    <t>Changes in reserve net ( - increase )</t>
  </si>
  <si>
    <t>* Based on monthly average exchange rate</t>
  </si>
  <si>
    <t>One month</t>
  </si>
  <si>
    <t>Summary of Balance of Payments Presentation in US Dollar</t>
  </si>
  <si>
    <t>During one month</t>
  </si>
  <si>
    <t>(Based on First month's Data of 2018/19)</t>
  </si>
  <si>
    <t>Table 6</t>
  </si>
  <si>
    <t>(2017/18=100)</t>
  </si>
  <si>
    <t xml:space="preserve">Groups and Sub-groups </t>
  </si>
  <si>
    <t>Col 5</t>
  </si>
  <si>
    <t>Col 7</t>
  </si>
  <si>
    <t xml:space="preserve"> Over 4</t>
  </si>
  <si>
    <t xml:space="preserve"> Over 6</t>
  </si>
  <si>
    <t>1.1 Primary Goods</t>
  </si>
  <si>
    <t>Food</t>
  </si>
  <si>
    <t>Non Food</t>
  </si>
  <si>
    <t>1.2 Fuel and Power</t>
  </si>
  <si>
    <t>Petroleum Products</t>
  </si>
  <si>
    <t>Electricity</t>
  </si>
  <si>
    <t>1.3 Manufactured</t>
  </si>
  <si>
    <t>Food, Beverage &amp; Tobacco</t>
  </si>
  <si>
    <t>Textiles</t>
  </si>
  <si>
    <t>Leather And Leather Products</t>
  </si>
  <si>
    <t>Wood And Wood Products</t>
  </si>
  <si>
    <t>Paper And Paper Products</t>
  </si>
  <si>
    <t>Chemicals And Chemical Products</t>
  </si>
  <si>
    <t>Rubber And Plastics Products</t>
  </si>
  <si>
    <t>Non-metallic Mineral Products</t>
  </si>
  <si>
    <t>Basic Metals</t>
  </si>
  <si>
    <t>Electric And Electronic Products</t>
  </si>
  <si>
    <t>Machinery And Equipment</t>
  </si>
  <si>
    <t>Transport, Equipments And Parts</t>
  </si>
  <si>
    <t>Broad Economic Classification</t>
  </si>
  <si>
    <t>Consumption Goods</t>
  </si>
  <si>
    <t>Intermediate Goods</t>
  </si>
  <si>
    <t>Capital Goods</t>
  </si>
  <si>
    <t>Construction Material Price</t>
  </si>
  <si>
    <t>** Other tax for 2017/18 also includes last year's cash balance and irregularities.</t>
  </si>
  <si>
    <t>20377.2**</t>
  </si>
  <si>
    <t>2016/17 R</t>
  </si>
  <si>
    <t>2017/18 R</t>
  </si>
  <si>
    <t>Table 24</t>
  </si>
</sst>
</file>

<file path=xl/styles.xml><?xml version="1.0" encoding="utf-8"?>
<styleSheet xmlns="http://schemas.openxmlformats.org/spreadsheetml/2006/main">
  <numFmts count="17">
    <numFmt numFmtId="44" formatCode="_(&quot;$&quot;* #,##0.00_);_(&quot;$&quot;* \(#,##0.00\);_(&quot;$&quot;* &quot;-&quot;??_);_(@_)"/>
    <numFmt numFmtId="43" formatCode="_(* #,##0.00_);_(* \(#,##0.00\);_(* &quot;-&quot;??_);_(@_)"/>
    <numFmt numFmtId="164" formatCode="0.0_)"/>
    <numFmt numFmtId="165" formatCode="0.0"/>
    <numFmt numFmtId="166" formatCode="#,##0.0"/>
    <numFmt numFmtId="167" formatCode="0.0_);[Red]\(0.0\)"/>
    <numFmt numFmtId="168" formatCode="_(* #,##0.00_);_(* \(#,##0.00\);_(* \-??_);_(@_)"/>
    <numFmt numFmtId="169" formatCode="0_);[Red]\(0\)"/>
    <numFmt numFmtId="170" formatCode="0.0000"/>
    <numFmt numFmtId="171" formatCode="_(* #,##0_);_(* \(#,##0\);_(* \-??_);_(@_)"/>
    <numFmt numFmtId="172" formatCode="General_)"/>
    <numFmt numFmtId="173" formatCode="_(* #,##0.0_);_(* \(#,##0.0\);_(* &quot;-&quot;??_);_(@_)"/>
    <numFmt numFmtId="174" formatCode="0_)"/>
    <numFmt numFmtId="175" formatCode="0.00_)"/>
    <numFmt numFmtId="176" formatCode="0.000_)"/>
    <numFmt numFmtId="177" formatCode="_-* #,##0.0_-;\-* #,##0.0_-;_-* &quot;-&quot;??_-;_-@_-"/>
    <numFmt numFmtId="178" formatCode="_-* #,##0.00_-;\-* #,##0.00_-;_-* &quot;-&quot;??_-;_-@_-"/>
  </numFmts>
  <fonts count="49">
    <font>
      <sz val="11"/>
      <color theme="1"/>
      <name val="Calibri"/>
      <family val="2"/>
      <scheme val="minor"/>
    </font>
    <font>
      <sz val="10"/>
      <name val="Courier"/>
      <family val="3"/>
    </font>
    <font>
      <b/>
      <sz val="12"/>
      <name val="Arial"/>
      <family val="2"/>
    </font>
    <font>
      <sz val="12"/>
      <name val="Times New Roman"/>
      <family val="1"/>
    </font>
    <font>
      <sz val="10"/>
      <name val="Times New Roman"/>
      <family val="1"/>
    </font>
    <font>
      <b/>
      <sz val="12"/>
      <name val="Times New Roman"/>
      <family val="1"/>
    </font>
    <font>
      <b/>
      <sz val="14"/>
      <color theme="1"/>
      <name val="Times New Roman"/>
      <family val="1"/>
    </font>
    <font>
      <sz val="14"/>
      <color theme="1"/>
      <name val="Times New Roman"/>
      <family val="1"/>
    </font>
    <font>
      <b/>
      <sz val="12"/>
      <color theme="1"/>
      <name val="Times New Roman"/>
      <family val="1"/>
    </font>
    <font>
      <sz val="12"/>
      <color theme="1"/>
      <name val="Times New Roman"/>
      <family val="1"/>
    </font>
    <font>
      <sz val="11"/>
      <color theme="1"/>
      <name val="Calibri"/>
      <family val="2"/>
      <scheme val="minor"/>
    </font>
    <font>
      <b/>
      <i/>
      <sz val="12"/>
      <color theme="1"/>
      <name val="Times New Roman"/>
      <family val="1"/>
    </font>
    <font>
      <sz val="10"/>
      <name val="Arial"/>
      <family val="2"/>
    </font>
    <font>
      <b/>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2"/>
      <name val="Helv"/>
    </font>
    <font>
      <sz val="11"/>
      <color theme="1"/>
      <name val="Calibri"/>
      <family val="2"/>
    </font>
    <font>
      <sz val="10"/>
      <color indexed="8"/>
      <name val="Times New Roman"/>
      <family val="2"/>
    </font>
    <font>
      <sz val="12"/>
      <name val="Univers (WN)"/>
      <family val="2"/>
    </font>
    <font>
      <i/>
      <sz val="12"/>
      <color theme="1"/>
      <name val="Times New Roman"/>
      <family val="1"/>
    </font>
    <font>
      <b/>
      <sz val="16"/>
      <color indexed="8"/>
      <name val="Times New Roman"/>
      <family val="1"/>
    </font>
    <font>
      <b/>
      <i/>
      <sz val="12"/>
      <name val="Times New Roman"/>
      <family val="1"/>
    </font>
    <font>
      <sz val="10"/>
      <name val="Arial"/>
      <family val="2"/>
    </font>
    <font>
      <sz val="10"/>
      <name val="Arial"/>
      <family val="2"/>
    </font>
    <font>
      <sz val="10"/>
      <name val="Arial"/>
      <family val="2"/>
    </font>
    <font>
      <i/>
      <sz val="12"/>
      <name val="Times New Roman"/>
      <family val="1"/>
    </font>
    <font>
      <sz val="10"/>
      <name val="Arial"/>
    </font>
    <font>
      <sz val="9"/>
      <name val="Times New Roman"/>
      <family val="1"/>
    </font>
    <font>
      <b/>
      <vertAlign val="superscript"/>
      <sz val="12"/>
      <name val="Times New Roman"/>
      <family val="1"/>
    </font>
    <font>
      <b/>
      <sz val="12"/>
      <color indexed="10"/>
      <name val="Times New Roman"/>
      <family val="1"/>
    </font>
    <font>
      <sz val="12"/>
      <color rgb="FF000000"/>
      <name val="Times New Roman"/>
      <family val="1"/>
    </font>
    <font>
      <sz val="12"/>
      <color indexed="8"/>
      <name val="Times New Roman"/>
      <family val="1"/>
    </font>
    <font>
      <vertAlign val="superscript"/>
      <sz val="12"/>
      <name val="Times New Roman"/>
      <family val="1"/>
    </font>
    <font>
      <b/>
      <i/>
      <sz val="12"/>
      <color indexed="10"/>
      <name val="Times New Roman"/>
      <family val="1"/>
    </font>
    <font>
      <b/>
      <i/>
      <vertAlign val="superscript"/>
      <sz val="12"/>
      <name val="Times New Roman"/>
      <family val="1"/>
    </font>
    <font>
      <b/>
      <sz val="12"/>
      <name val="timesRoman"/>
    </font>
    <font>
      <sz val="12"/>
      <name val="timesRoman"/>
    </font>
    <font>
      <sz val="12"/>
      <color theme="1"/>
      <name val="Calibri"/>
      <family val="2"/>
      <scheme val="minor"/>
    </font>
    <font>
      <u/>
      <sz val="10"/>
      <name val="Times New Roman"/>
      <family val="1"/>
    </font>
    <font>
      <u/>
      <sz val="11"/>
      <color theme="10"/>
      <name val="Calibri"/>
      <family val="2"/>
      <scheme val="minor"/>
    </font>
    <font>
      <b/>
      <u/>
      <sz val="12"/>
      <name val="Times New Roman"/>
      <family val="1"/>
    </font>
    <font>
      <b/>
      <sz val="12"/>
      <name val="Timesq"/>
    </font>
    <font>
      <sz val="12"/>
      <name val="Timesq"/>
    </font>
    <font>
      <i/>
      <sz val="12"/>
      <name val="Timesq"/>
    </font>
    <font>
      <b/>
      <sz val="12"/>
      <color rgb="FF000000"/>
      <name val="Times New Roman"/>
      <family val="1"/>
    </font>
    <font>
      <u/>
      <sz val="12"/>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rgb="FFD8D8D8"/>
        <bgColor indexed="64"/>
      </patternFill>
    </fill>
  </fills>
  <borders count="109">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style="thin">
        <color indexed="64"/>
      </left>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thin">
        <color indexed="64"/>
      </bottom>
      <diagonal/>
    </border>
    <border>
      <left style="double">
        <color indexed="64"/>
      </left>
      <right/>
      <top style="double">
        <color indexed="64"/>
      </top>
      <bottom/>
      <diagonal/>
    </border>
    <border>
      <left style="double">
        <color indexed="64"/>
      </left>
      <right/>
      <top/>
      <bottom style="medium">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style="double">
        <color indexed="64"/>
      </left>
      <right/>
      <top/>
      <bottom style="dotted">
        <color indexed="64"/>
      </bottom>
      <diagonal/>
    </border>
    <border>
      <left/>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s>
  <cellStyleXfs count="349">
    <xf numFmtId="0" fontId="0" fillId="0" borderId="0"/>
    <xf numFmtId="0" fontId="1"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12" fillId="0" borderId="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9"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applyNumberFormat="0" applyFill="0" applyBorder="0" applyAlignment="0" applyProtection="0">
      <alignment vertical="top"/>
      <protection locked="0"/>
    </xf>
    <xf numFmtId="0" fontId="12" fillId="0" borderId="0"/>
    <xf numFmtId="170" fontId="18" fillId="0" borderId="0"/>
    <xf numFmtId="0" fontId="12" fillId="0" borderId="0"/>
    <xf numFmtId="0" fontId="10" fillId="0" borderId="0"/>
    <xf numFmtId="171" fontId="19" fillId="0" borderId="0"/>
    <xf numFmtId="0" fontId="12" fillId="0" borderId="0"/>
    <xf numFmtId="171" fontId="19" fillId="0" borderId="0"/>
    <xf numFmtId="0" fontId="12" fillId="0" borderId="0"/>
    <xf numFmtId="171" fontId="19" fillId="0" borderId="0"/>
    <xf numFmtId="0" fontId="12" fillId="0" borderId="0"/>
    <xf numFmtId="171" fontId="19" fillId="0" borderId="0"/>
    <xf numFmtId="171" fontId="19"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applyAlignment="0"/>
    <xf numFmtId="0" fontId="12" fillId="0" borderId="0" applyAlignment="0"/>
    <xf numFmtId="0" fontId="3"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5" fillId="0" borderId="0"/>
    <xf numFmtId="0" fontId="12" fillId="0" borderId="0"/>
    <xf numFmtId="171" fontId="19" fillId="0" borderId="0"/>
    <xf numFmtId="0" fontId="12" fillId="0" borderId="0"/>
    <xf numFmtId="171" fontId="19" fillId="0" borderId="0"/>
    <xf numFmtId="0" fontId="12" fillId="0" borderId="0"/>
    <xf numFmtId="171"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0" fillId="0" borderId="0"/>
    <xf numFmtId="0" fontId="4" fillId="0" borderId="0"/>
    <xf numFmtId="0" fontId="4" fillId="0" borderId="0"/>
    <xf numFmtId="0" fontId="12" fillId="0" borderId="0"/>
    <xf numFmtId="0" fontId="10"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5" fillId="0" borderId="0"/>
    <xf numFmtId="164" fontId="18" fillId="0" borderId="0"/>
    <xf numFmtId="164" fontId="18" fillId="0" borderId="0"/>
    <xf numFmtId="164" fontId="18"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170" fontId="18"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9" fillId="0" borderId="0"/>
    <xf numFmtId="0" fontId="16" fillId="0" borderId="0" applyFont="0" applyFill="0" applyBorder="0" applyAlignment="0" applyProtection="0"/>
    <xf numFmtId="0" fontId="12" fillId="0" borderId="0"/>
    <xf numFmtId="170" fontId="18" fillId="0" borderId="0"/>
    <xf numFmtId="0" fontId="12" fillId="0" borderId="0" applyAlignment="0"/>
    <xf numFmtId="0" fontId="12" fillId="0" borderId="0" applyAlignment="0"/>
    <xf numFmtId="170" fontId="18" fillId="0" borderId="0"/>
    <xf numFmtId="171" fontId="19" fillId="0" borderId="0"/>
    <xf numFmtId="170" fontId="1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21" fillId="0" borderId="0"/>
    <xf numFmtId="0" fontId="1" fillId="0" borderId="0"/>
    <xf numFmtId="0" fontId="25" fillId="0" borderId="0"/>
    <xf numFmtId="43" fontId="25"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7" fillId="0" borderId="0"/>
    <xf numFmtId="0" fontId="12" fillId="0" borderId="0"/>
    <xf numFmtId="165" fontId="1" fillId="0" borderId="0"/>
    <xf numFmtId="0" fontId="1" fillId="0" borderId="0"/>
    <xf numFmtId="0" fontId="4" fillId="0" borderId="0"/>
    <xf numFmtId="0" fontId="29" fillId="0" borderId="0"/>
    <xf numFmtId="0" fontId="12" fillId="0" borderId="0"/>
    <xf numFmtId="0" fontId="18" fillId="0" borderId="0"/>
    <xf numFmtId="0" fontId="12" fillId="0" borderId="0"/>
    <xf numFmtId="0" fontId="29" fillId="0" borderId="0"/>
    <xf numFmtId="0" fontId="12" fillId="0" borderId="0"/>
    <xf numFmtId="0" fontId="12" fillId="0" borderId="0"/>
    <xf numFmtId="0" fontId="42" fillId="0" borderId="0" applyNumberFormat="0" applyFill="0" applyBorder="0" applyAlignment="0" applyProtection="0"/>
    <xf numFmtId="0" fontId="12" fillId="0" borderId="0"/>
    <xf numFmtId="0" fontId="12" fillId="0" borderId="0"/>
    <xf numFmtId="43" fontId="40" fillId="0" borderId="0" applyFont="0" applyFill="0" applyBorder="0" applyAlignment="0" applyProtection="0"/>
  </cellStyleXfs>
  <cellXfs count="1195">
    <xf numFmtId="0" fontId="0" fillId="0" borderId="0" xfId="0"/>
    <xf numFmtId="165" fontId="7" fillId="0" borderId="0" xfId="0" applyNumberFormat="1" applyFont="1"/>
    <xf numFmtId="0" fontId="8" fillId="0" borderId="10" xfId="0" applyFont="1" applyBorder="1"/>
    <xf numFmtId="0" fontId="9" fillId="0" borderId="10" xfId="0" applyFont="1" applyBorder="1"/>
    <xf numFmtId="0" fontId="7" fillId="0" borderId="0" xfId="0" applyFont="1"/>
    <xf numFmtId="0" fontId="6" fillId="0" borderId="0" xfId="0" applyFont="1"/>
    <xf numFmtId="2" fontId="7" fillId="0" borderId="0" xfId="0" applyNumberFormat="1" applyFont="1"/>
    <xf numFmtId="0" fontId="7" fillId="0" borderId="0" xfId="0" applyFont="1" applyAlignment="1">
      <alignment wrapText="1"/>
    </xf>
    <xf numFmtId="0" fontId="8" fillId="0" borderId="0" xfId="0" applyFont="1" applyAlignment="1">
      <alignment horizontal="center"/>
    </xf>
    <xf numFmtId="165" fontId="8" fillId="0" borderId="3" xfId="0" applyNumberFormat="1" applyFont="1" applyBorder="1"/>
    <xf numFmtId="165" fontId="9" fillId="0" borderId="3" xfId="0" applyNumberFormat="1" applyFont="1" applyBorder="1"/>
    <xf numFmtId="165" fontId="9" fillId="0" borderId="0" xfId="0" applyNumberFormat="1" applyFont="1"/>
    <xf numFmtId="0" fontId="8" fillId="0" borderId="3" xfId="0" applyFont="1" applyBorder="1"/>
    <xf numFmtId="0" fontId="9" fillId="0" borderId="3" xfId="0" applyFont="1" applyBorder="1"/>
    <xf numFmtId="164" fontId="3" fillId="0" borderId="1" xfId="1" applyNumberFormat="1" applyFont="1" applyFill="1" applyBorder="1" applyProtection="1"/>
    <xf numFmtId="1" fontId="9" fillId="0" borderId="3" xfId="0" applyNumberFormat="1" applyFont="1" applyBorder="1"/>
    <xf numFmtId="0" fontId="12" fillId="0" borderId="0" xfId="3"/>
    <xf numFmtId="0" fontId="13" fillId="0" borderId="0" xfId="2" applyFont="1" applyBorder="1" applyAlignment="1">
      <alignment horizontal="center"/>
    </xf>
    <xf numFmtId="0" fontId="5" fillId="2" borderId="5" xfId="2" applyFont="1" applyFill="1" applyBorder="1" applyAlignment="1">
      <alignment horizontal="center" vertical="center"/>
    </xf>
    <xf numFmtId="49" fontId="5" fillId="2" borderId="5" xfId="2" applyNumberFormat="1" applyFont="1" applyFill="1" applyBorder="1" applyAlignment="1">
      <alignment horizontal="center" vertical="center"/>
    </xf>
    <xf numFmtId="0" fontId="5" fillId="2" borderId="5" xfId="2" quotePrefix="1" applyFont="1" applyFill="1" applyBorder="1" applyAlignment="1">
      <alignment horizontal="center" vertical="center"/>
    </xf>
    <xf numFmtId="0" fontId="5" fillId="2" borderId="11" xfId="2" quotePrefix="1" applyFont="1" applyFill="1" applyBorder="1" applyAlignment="1">
      <alignment horizontal="center" vertical="center"/>
    </xf>
    <xf numFmtId="0" fontId="3" fillId="0" borderId="22" xfId="2" applyFont="1" applyBorder="1"/>
    <xf numFmtId="165" fontId="3" fillId="0" borderId="2" xfId="2" applyNumberFormat="1" applyFont="1" applyFill="1" applyBorder="1" applyAlignment="1">
      <alignment horizontal="right"/>
    </xf>
    <xf numFmtId="165" fontId="3" fillId="0" borderId="2" xfId="2" applyNumberFormat="1" applyFont="1" applyFill="1" applyBorder="1" applyAlignment="1">
      <alignment horizontal="center"/>
    </xf>
    <xf numFmtId="165" fontId="3" fillId="0" borderId="23" xfId="2" applyNumberFormat="1" applyFont="1" applyFill="1" applyBorder="1" applyAlignment="1">
      <alignment horizontal="center"/>
    </xf>
    <xf numFmtId="0" fontId="3" fillId="0" borderId="24" xfId="2" applyFont="1" applyBorder="1"/>
    <xf numFmtId="165" fontId="3" fillId="0" borderId="3" xfId="2" applyNumberFormat="1" applyFont="1" applyFill="1" applyBorder="1" applyAlignment="1">
      <alignment horizontal="right"/>
    </xf>
    <xf numFmtId="165" fontId="3" fillId="0" borderId="1" xfId="2" applyNumberFormat="1" applyFont="1" applyFill="1" applyBorder="1" applyAlignment="1">
      <alignment horizontal="right"/>
    </xf>
    <xf numFmtId="165" fontId="3" fillId="0" borderId="3" xfId="2" applyNumberFormat="1" applyFont="1" applyFill="1" applyBorder="1" applyAlignment="1">
      <alignment horizontal="center"/>
    </xf>
    <xf numFmtId="165" fontId="3" fillId="0" borderId="12" xfId="2" applyNumberFormat="1" applyFont="1" applyFill="1" applyBorder="1" applyAlignment="1">
      <alignment horizontal="center"/>
    </xf>
    <xf numFmtId="0" fontId="5" fillId="0" borderId="25" xfId="2" applyFont="1" applyBorder="1"/>
    <xf numFmtId="165" fontId="5" fillId="0" borderId="26" xfId="2" applyNumberFormat="1" applyFont="1" applyFill="1" applyBorder="1" applyAlignment="1">
      <alignment horizontal="right"/>
    </xf>
    <xf numFmtId="165" fontId="5" fillId="0" borderId="26" xfId="2" applyNumberFormat="1" applyFont="1" applyFill="1" applyBorder="1" applyAlignment="1">
      <alignment horizontal="center"/>
    </xf>
    <xf numFmtId="165" fontId="5" fillId="0" borderId="27" xfId="2" applyNumberFormat="1" applyFont="1" applyFill="1" applyBorder="1" applyAlignment="1">
      <alignment horizontal="center"/>
    </xf>
    <xf numFmtId="0" fontId="13" fillId="0" borderId="0" xfId="2" applyFont="1" applyBorder="1"/>
    <xf numFmtId="165" fontId="13" fillId="0" borderId="0" xfId="2" applyNumberFormat="1" applyFont="1" applyBorder="1" applyAlignment="1">
      <alignment horizontal="right"/>
    </xf>
    <xf numFmtId="166" fontId="4" fillId="0" borderId="0" xfId="2" applyNumberFormat="1" applyFont="1" applyBorder="1" applyAlignment="1">
      <alignment horizontal="center"/>
    </xf>
    <xf numFmtId="165" fontId="4" fillId="0" borderId="0" xfId="2" applyNumberFormat="1" applyFont="1" applyBorder="1" applyAlignment="1">
      <alignment horizontal="center"/>
    </xf>
    <xf numFmtId="0" fontId="9" fillId="0" borderId="0" xfId="0" applyFont="1"/>
    <xf numFmtId="0" fontId="8" fillId="2" borderId="28" xfId="0" applyFont="1" applyFill="1" applyBorder="1" applyAlignment="1">
      <alignment horizontal="center" vertical="center"/>
    </xf>
    <xf numFmtId="0" fontId="8" fillId="2" borderId="4" xfId="0" applyFont="1" applyFill="1" applyBorder="1" applyAlignment="1">
      <alignment horizontal="center" vertical="center"/>
    </xf>
    <xf numFmtId="0" fontId="5" fillId="0" borderId="14" xfId="0" applyFont="1" applyBorder="1"/>
    <xf numFmtId="0" fontId="5" fillId="0" borderId="5" xfId="0" applyFont="1" applyBorder="1" applyAlignment="1" applyProtection="1">
      <alignment horizontal="left"/>
    </xf>
    <xf numFmtId="165" fontId="8" fillId="0" borderId="5" xfId="0" applyNumberFormat="1" applyFont="1" applyBorder="1"/>
    <xf numFmtId="0" fontId="3" fillId="0" borderId="10" xfId="0" applyFont="1" applyBorder="1"/>
    <xf numFmtId="0" fontId="3" fillId="0" borderId="3" xfId="0" applyFont="1" applyBorder="1" applyAlignment="1" applyProtection="1">
      <alignment horizontal="left"/>
    </xf>
    <xf numFmtId="0" fontId="3" fillId="0" borderId="18" xfId="0" applyFont="1" applyBorder="1"/>
    <xf numFmtId="0" fontId="3" fillId="0" borderId="4" xfId="0" applyFont="1" applyBorder="1" applyAlignment="1" applyProtection="1">
      <alignment horizontal="left"/>
    </xf>
    <xf numFmtId="165" fontId="9" fillId="0" borderId="4" xfId="0" applyNumberFormat="1" applyFont="1" applyBorder="1"/>
    <xf numFmtId="165" fontId="8" fillId="0" borderId="0" xfId="0" applyNumberFormat="1" applyFont="1"/>
    <xf numFmtId="0" fontId="8" fillId="0" borderId="0" xfId="0" applyFont="1"/>
    <xf numFmtId="0" fontId="5" fillId="0" borderId="10" xfId="0" applyFont="1" applyBorder="1"/>
    <xf numFmtId="0" fontId="5" fillId="0" borderId="18" xfId="0" applyFont="1" applyBorder="1"/>
    <xf numFmtId="0" fontId="5" fillId="0" borderId="30" xfId="0" applyFont="1" applyBorder="1"/>
    <xf numFmtId="0" fontId="5" fillId="0" borderId="26" xfId="0" applyFont="1" applyBorder="1" applyAlignment="1" applyProtection="1">
      <alignment horizontal="left"/>
    </xf>
    <xf numFmtId="165" fontId="8" fillId="0" borderId="26" xfId="0" applyNumberFormat="1" applyFont="1" applyBorder="1"/>
    <xf numFmtId="165" fontId="8" fillId="0" borderId="26" xfId="0" applyNumberFormat="1" applyFont="1" applyFill="1" applyBorder="1"/>
    <xf numFmtId="165" fontId="8" fillId="0" borderId="27" xfId="0" applyNumberFormat="1" applyFont="1" applyBorder="1"/>
    <xf numFmtId="0" fontId="11" fillId="0" borderId="0" xfId="0" applyFont="1" applyAlignment="1">
      <alignment horizontal="center"/>
    </xf>
    <xf numFmtId="0" fontId="23" fillId="0" borderId="0" xfId="207" applyFont="1" applyBorder="1" applyAlignment="1"/>
    <xf numFmtId="0" fontId="3" fillId="0" borderId="0" xfId="207" applyFont="1" applyAlignment="1">
      <alignment horizontal="centerContinuous"/>
    </xf>
    <xf numFmtId="0" fontId="3" fillId="0" borderId="0" xfId="207" applyFont="1"/>
    <xf numFmtId="0" fontId="24" fillId="0" borderId="0" xfId="207" applyFont="1" applyBorder="1" applyAlignment="1"/>
    <xf numFmtId="0" fontId="24" fillId="0" borderId="0" xfId="207" applyFont="1" applyAlignment="1">
      <alignment horizontal="centerContinuous"/>
    </xf>
    <xf numFmtId="0" fontId="24" fillId="0" borderId="0" xfId="207" applyFont="1"/>
    <xf numFmtId="0" fontId="5" fillId="0" borderId="0" xfId="207" applyFont="1" applyBorder="1"/>
    <xf numFmtId="0" fontId="3" fillId="0" borderId="0" xfId="207" applyFont="1" applyBorder="1"/>
    <xf numFmtId="0" fontId="3" fillId="0" borderId="0" xfId="207" applyFont="1" applyBorder="1" applyAlignment="1">
      <alignment horizontal="center"/>
    </xf>
    <xf numFmtId="0" fontId="5" fillId="0" borderId="0" xfId="207" applyFont="1" applyBorder="1" applyAlignment="1">
      <alignment wrapText="1"/>
    </xf>
    <xf numFmtId="0" fontId="5" fillId="0" borderId="0" xfId="207" applyFont="1" applyAlignment="1">
      <alignment wrapText="1"/>
    </xf>
    <xf numFmtId="172" fontId="3" fillId="0" borderId="0" xfId="327" applyNumberFormat="1" applyFont="1" applyBorder="1" applyAlignment="1" applyProtection="1"/>
    <xf numFmtId="0" fontId="5" fillId="0" borderId="0" xfId="207" applyFont="1"/>
    <xf numFmtId="0" fontId="3" fillId="0" borderId="0" xfId="207" applyFont="1" applyFill="1" applyBorder="1"/>
    <xf numFmtId="0" fontId="5" fillId="0" borderId="0" xfId="207" applyFont="1" applyBorder="1" applyAlignment="1">
      <alignment horizontal="left"/>
    </xf>
    <xf numFmtId="0" fontId="8" fillId="2" borderId="29"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5" fillId="0" borderId="26" xfId="0" applyNumberFormat="1" applyFont="1" applyFill="1" applyBorder="1"/>
    <xf numFmtId="0" fontId="8" fillId="2" borderId="5" xfId="0" applyFont="1" applyFill="1" applyBorder="1" applyAlignment="1">
      <alignment horizontal="center"/>
    </xf>
    <xf numFmtId="0" fontId="8" fillId="0" borderId="18" xfId="0" applyFont="1" applyBorder="1"/>
    <xf numFmtId="165" fontId="8" fillId="0" borderId="4" xfId="0" applyNumberFormat="1" applyFont="1" applyBorder="1"/>
    <xf numFmtId="0" fontId="9" fillId="0" borderId="18" xfId="0" applyFont="1" applyBorder="1"/>
    <xf numFmtId="0" fontId="8" fillId="0" borderId="14" xfId="0" applyFont="1" applyBorder="1"/>
    <xf numFmtId="0" fontId="8" fillId="0" borderId="5" xfId="0" applyFont="1" applyBorder="1"/>
    <xf numFmtId="0" fontId="8" fillId="0" borderId="4" xfId="0" applyFont="1" applyBorder="1"/>
    <xf numFmtId="0" fontId="9" fillId="0" borderId="4" xfId="0" applyFont="1" applyBorder="1"/>
    <xf numFmtId="0" fontId="8" fillId="0" borderId="30" xfId="0" applyFont="1" applyBorder="1"/>
    <xf numFmtId="0" fontId="8" fillId="0" borderId="26" xfId="0" applyFont="1" applyBorder="1"/>
    <xf numFmtId="0" fontId="3" fillId="0" borderId="3" xfId="0" applyFont="1" applyBorder="1" applyAlignment="1" applyProtection="1">
      <alignment horizontal="left" wrapText="1"/>
    </xf>
    <xf numFmtId="165" fontId="6" fillId="0" borderId="0" xfId="0" applyNumberFormat="1" applyFont="1"/>
    <xf numFmtId="0" fontId="8" fillId="2" borderId="5" xfId="0" applyFont="1" applyFill="1" applyBorder="1" applyAlignment="1">
      <alignment horizontal="center"/>
    </xf>
    <xf numFmtId="0" fontId="8" fillId="2" borderId="11" xfId="0" applyFont="1" applyFill="1" applyBorder="1" applyAlignment="1">
      <alignment horizontal="center"/>
    </xf>
    <xf numFmtId="0" fontId="5" fillId="2" borderId="5" xfId="2" applyFont="1" applyFill="1" applyBorder="1" applyAlignment="1">
      <alignment horizontal="center" vertical="center"/>
    </xf>
    <xf numFmtId="165" fontId="3" fillId="0" borderId="33" xfId="2" applyNumberFormat="1" applyFont="1" applyFill="1" applyBorder="1" applyAlignment="1">
      <alignment horizontal="right"/>
    </xf>
    <xf numFmtId="0" fontId="3" fillId="3" borderId="0" xfId="334" applyFont="1" applyFill="1"/>
    <xf numFmtId="0" fontId="3" fillId="3" borderId="0" xfId="334" applyFont="1" applyFill="1" applyAlignment="1">
      <alignment horizontal="center"/>
    </xf>
    <xf numFmtId="0" fontId="3" fillId="3" borderId="0" xfId="334" applyFont="1" applyFill="1" applyAlignment="1">
      <alignment horizontal="right" vertical="top"/>
    </xf>
    <xf numFmtId="0" fontId="9" fillId="0" borderId="0" xfId="163" applyFont="1" applyFill="1"/>
    <xf numFmtId="0" fontId="9" fillId="0" borderId="0" xfId="0" applyFont="1" applyFill="1"/>
    <xf numFmtId="0" fontId="8" fillId="0" borderId="5" xfId="0" applyFont="1" applyFill="1" applyBorder="1" applyAlignment="1">
      <alignment wrapText="1"/>
    </xf>
    <xf numFmtId="173" fontId="8" fillId="0" borderId="5" xfId="31" applyNumberFormat="1" applyFont="1" applyFill="1" applyBorder="1" applyAlignment="1">
      <alignment wrapText="1"/>
    </xf>
    <xf numFmtId="173" fontId="9" fillId="0" borderId="0" xfId="163" applyNumberFormat="1" applyFont="1" applyFill="1"/>
    <xf numFmtId="0" fontId="9" fillId="0" borderId="0" xfId="0" applyFont="1" applyFill="1" applyAlignment="1">
      <alignment wrapText="1"/>
    </xf>
    <xf numFmtId="0" fontId="8" fillId="0" borderId="5" xfId="0" applyFont="1" applyFill="1" applyBorder="1" applyAlignment="1">
      <alignment horizontal="center" vertical="center" wrapText="1"/>
    </xf>
    <xf numFmtId="173" fontId="8" fillId="0" borderId="5" xfId="31" applyNumberFormat="1" applyFont="1" applyFill="1" applyBorder="1" applyAlignment="1">
      <alignment horizontal="center" vertical="center" wrapText="1"/>
    </xf>
    <xf numFmtId="0" fontId="8" fillId="0" borderId="0" xfId="0" applyFont="1" applyFill="1" applyAlignment="1">
      <alignment horizontal="center"/>
    </xf>
    <xf numFmtId="0" fontId="9" fillId="0" borderId="0" xfId="163" applyFont="1" applyFill="1" applyAlignment="1"/>
    <xf numFmtId="0" fontId="9" fillId="0" borderId="3" xfId="0" applyFont="1" applyFill="1" applyBorder="1" applyAlignment="1">
      <alignment wrapText="1"/>
    </xf>
    <xf numFmtId="173" fontId="9" fillId="0" borderId="3" xfId="31" applyNumberFormat="1" applyFont="1" applyFill="1" applyBorder="1" applyAlignment="1">
      <alignment wrapText="1"/>
    </xf>
    <xf numFmtId="0" fontId="9" fillId="0" borderId="4" xfId="0" applyFont="1" applyFill="1" applyBorder="1" applyAlignment="1">
      <alignment wrapText="1"/>
    </xf>
    <xf numFmtId="173" fontId="9" fillId="0" borderId="4" xfId="31" applyNumberFormat="1" applyFont="1" applyFill="1" applyBorder="1" applyAlignment="1">
      <alignment wrapText="1"/>
    </xf>
    <xf numFmtId="0" fontId="9" fillId="0" borderId="2" xfId="0" applyFont="1" applyFill="1" applyBorder="1" applyAlignment="1">
      <alignment wrapText="1"/>
    </xf>
    <xf numFmtId="173" fontId="9" fillId="0" borderId="2" xfId="31" applyNumberFormat="1" applyFont="1" applyFill="1" applyBorder="1" applyAlignment="1">
      <alignment wrapText="1"/>
    </xf>
    <xf numFmtId="0" fontId="8" fillId="0" borderId="14" xfId="0" applyFont="1" applyFill="1" applyBorder="1" applyAlignment="1">
      <alignment wrapText="1"/>
    </xf>
    <xf numFmtId="173" fontId="8" fillId="0" borderId="11" xfId="31" applyNumberFormat="1" applyFont="1" applyFill="1" applyBorder="1" applyAlignment="1">
      <alignment wrapText="1"/>
    </xf>
    <xf numFmtId="0" fontId="9" fillId="0" borderId="10" xfId="0" applyFont="1" applyFill="1" applyBorder="1" applyAlignment="1">
      <alignment wrapText="1"/>
    </xf>
    <xf numFmtId="173" fontId="9" fillId="0" borderId="12" xfId="31" applyNumberFormat="1" applyFont="1" applyFill="1" applyBorder="1" applyAlignment="1">
      <alignment wrapText="1"/>
    </xf>
    <xf numFmtId="0" fontId="9" fillId="0" borderId="18" xfId="0" applyFont="1" applyFill="1" applyBorder="1" applyAlignment="1">
      <alignment wrapText="1"/>
    </xf>
    <xf numFmtId="173" fontId="9" fillId="0" borderId="19" xfId="31" applyNumberFormat="1" applyFont="1" applyFill="1" applyBorder="1" applyAlignment="1">
      <alignment wrapText="1"/>
    </xf>
    <xf numFmtId="0" fontId="9" fillId="0" borderId="22" xfId="0" applyFont="1" applyFill="1" applyBorder="1" applyAlignment="1">
      <alignment wrapText="1"/>
    </xf>
    <xf numFmtId="173" fontId="9" fillId="0" borderId="23" xfId="31" applyNumberFormat="1" applyFont="1" applyFill="1" applyBorder="1" applyAlignment="1">
      <alignment wrapText="1"/>
    </xf>
    <xf numFmtId="0" fontId="8" fillId="0" borderId="14" xfId="0" applyFont="1" applyFill="1" applyBorder="1" applyAlignment="1">
      <alignment horizontal="left" vertical="center" wrapText="1"/>
    </xf>
    <xf numFmtId="0" fontId="9" fillId="0" borderId="30" xfId="0" applyFont="1" applyFill="1" applyBorder="1" applyAlignment="1">
      <alignment wrapText="1"/>
    </xf>
    <xf numFmtId="0" fontId="9" fillId="0" borderId="26" xfId="0" applyFont="1" applyFill="1" applyBorder="1" applyAlignment="1">
      <alignment wrapText="1"/>
    </xf>
    <xf numFmtId="173" fontId="9" fillId="0" borderId="26" xfId="31" applyNumberFormat="1" applyFont="1" applyFill="1" applyBorder="1" applyAlignment="1">
      <alignment wrapText="1"/>
    </xf>
    <xf numFmtId="173" fontId="9" fillId="0" borderId="27" xfId="31" applyNumberFormat="1" applyFont="1" applyFill="1" applyBorder="1" applyAlignment="1">
      <alignment wrapText="1"/>
    </xf>
    <xf numFmtId="173" fontId="8" fillId="0" borderId="5" xfId="31" applyNumberFormat="1" applyFont="1" applyFill="1" applyBorder="1" applyAlignment="1">
      <alignment vertical="center" wrapText="1"/>
    </xf>
    <xf numFmtId="173" fontId="8" fillId="0" borderId="11" xfId="31" applyNumberFormat="1" applyFont="1" applyFill="1" applyBorder="1" applyAlignment="1">
      <alignment vertical="center" wrapText="1"/>
    </xf>
    <xf numFmtId="0" fontId="9" fillId="0" borderId="0" xfId="163" applyFont="1"/>
    <xf numFmtId="172" fontId="3" fillId="0" borderId="10" xfId="335" applyNumberFormat="1" applyFont="1" applyBorder="1" applyAlignment="1" applyProtection="1">
      <alignment horizontal="left" vertical="center"/>
    </xf>
    <xf numFmtId="164" fontId="3" fillId="0" borderId="3" xfId="335" applyNumberFormat="1" applyFont="1" applyBorder="1" applyAlignment="1" applyProtection="1">
      <alignment horizontal="center" vertical="center"/>
    </xf>
    <xf numFmtId="164" fontId="3" fillId="0" borderId="2" xfId="335" applyNumberFormat="1" applyFont="1" applyBorder="1" applyAlignment="1" applyProtection="1">
      <alignment horizontal="center" vertical="center"/>
    </xf>
    <xf numFmtId="164" fontId="3" fillId="0" borderId="1" xfId="335" applyNumberFormat="1" applyFont="1" applyBorder="1" applyAlignment="1" applyProtection="1">
      <alignment horizontal="center" vertical="center"/>
    </xf>
    <xf numFmtId="164" fontId="3" fillId="0" borderId="12" xfId="335" applyNumberFormat="1" applyFont="1" applyBorder="1" applyAlignment="1" applyProtection="1">
      <alignment horizontal="center" vertical="center"/>
    </xf>
    <xf numFmtId="172" fontId="3" fillId="0" borderId="3" xfId="335" applyNumberFormat="1" applyFont="1" applyFill="1" applyBorder="1" applyAlignment="1" applyProtection="1">
      <alignment horizontal="center" vertical="center"/>
    </xf>
    <xf numFmtId="165" fontId="3" fillId="0" borderId="3" xfId="335" applyNumberFormat="1" applyFont="1" applyFill="1" applyBorder="1" applyAlignment="1" applyProtection="1">
      <alignment horizontal="center" vertical="center"/>
    </xf>
    <xf numFmtId="165" fontId="3" fillId="0" borderId="1" xfId="335" applyNumberFormat="1" applyFont="1" applyFill="1" applyBorder="1" applyAlignment="1" applyProtection="1">
      <alignment horizontal="center" vertical="center"/>
    </xf>
    <xf numFmtId="172" fontId="3" fillId="0" borderId="12" xfId="335" applyNumberFormat="1" applyFont="1" applyFill="1" applyBorder="1" applyAlignment="1" applyProtection="1">
      <alignment horizontal="center" vertical="center"/>
    </xf>
    <xf numFmtId="165" fontId="3" fillId="0" borderId="3" xfId="335" applyNumberFormat="1" applyFont="1" applyBorder="1" applyAlignment="1">
      <alignment horizontal="center" vertical="center"/>
    </xf>
    <xf numFmtId="165" fontId="3" fillId="0" borderId="1" xfId="335" applyNumberFormat="1" applyFont="1" applyBorder="1" applyAlignment="1">
      <alignment horizontal="center" vertical="center"/>
    </xf>
    <xf numFmtId="165" fontId="3" fillId="0" borderId="12" xfId="335" applyNumberFormat="1" applyFont="1" applyBorder="1" applyAlignment="1">
      <alignment horizontal="center" vertical="center"/>
    </xf>
    <xf numFmtId="165" fontId="3" fillId="0" borderId="32" xfId="335" applyNumberFormat="1" applyFont="1" applyBorder="1" applyAlignment="1">
      <alignment horizontal="center" vertical="center"/>
    </xf>
    <xf numFmtId="164" fontId="3" fillId="0" borderId="4" xfId="335" applyNumberFormat="1" applyFont="1" applyBorder="1" applyAlignment="1" applyProtection="1">
      <alignment horizontal="center" vertical="center"/>
    </xf>
    <xf numFmtId="165" fontId="3" fillId="3" borderId="4" xfId="335" applyNumberFormat="1" applyFont="1" applyFill="1" applyBorder="1" applyAlignment="1">
      <alignment horizontal="center" vertical="center"/>
    </xf>
    <xf numFmtId="165" fontId="3" fillId="0" borderId="34" xfId="335" applyNumberFormat="1" applyFont="1" applyBorder="1" applyAlignment="1">
      <alignment horizontal="center" vertical="center"/>
    </xf>
    <xf numFmtId="172" fontId="5" fillId="0" borderId="35" xfId="335" applyNumberFormat="1" applyFont="1" applyBorder="1" applyAlignment="1" applyProtection="1">
      <alignment horizontal="center" vertical="center"/>
    </xf>
    <xf numFmtId="165" fontId="5" fillId="0" borderId="36" xfId="335" applyNumberFormat="1" applyFont="1" applyBorder="1" applyAlignment="1">
      <alignment horizontal="center" vertical="center"/>
    </xf>
    <xf numFmtId="165" fontId="5" fillId="0" borderId="37" xfId="335" applyNumberFormat="1" applyFont="1" applyBorder="1" applyAlignment="1">
      <alignment horizontal="center" vertical="center"/>
    </xf>
    <xf numFmtId="165" fontId="5" fillId="0" borderId="38" xfId="335" applyNumberFormat="1" applyFont="1" applyBorder="1" applyAlignment="1">
      <alignment horizontal="center" vertical="center"/>
    </xf>
    <xf numFmtId="165" fontId="5" fillId="0" borderId="39" xfId="335" applyNumberFormat="1" applyFont="1" applyBorder="1" applyAlignment="1">
      <alignment horizontal="center" vertical="center"/>
    </xf>
    <xf numFmtId="172" fontId="3" fillId="0" borderId="15" xfId="335" applyNumberFormat="1" applyFont="1" applyFill="1" applyBorder="1" applyAlignment="1" applyProtection="1">
      <alignment horizontal="left" vertical="center"/>
    </xf>
    <xf numFmtId="0" fontId="9" fillId="0" borderId="0" xfId="163" applyFont="1" applyAlignment="1">
      <alignment horizontal="center"/>
    </xf>
    <xf numFmtId="172" fontId="3" fillId="0" borderId="0" xfId="335" applyNumberFormat="1" applyFont="1" applyFill="1" applyBorder="1" applyAlignment="1" applyProtection="1">
      <alignment horizontal="left" vertical="center"/>
    </xf>
    <xf numFmtId="164" fontId="9" fillId="0" borderId="0" xfId="163" applyNumberFormat="1" applyFont="1"/>
    <xf numFmtId="0" fontId="8" fillId="2" borderId="9" xfId="163" applyFont="1" applyFill="1" applyBorder="1" applyAlignment="1">
      <alignment horizontal="center"/>
    </xf>
    <xf numFmtId="0" fontId="8" fillId="2" borderId="5" xfId="163" applyFont="1" applyFill="1" applyBorder="1" applyAlignment="1">
      <alignment horizontal="center"/>
    </xf>
    <xf numFmtId="0" fontId="8" fillId="2" borderId="11" xfId="163" applyFont="1" applyFill="1" applyBorder="1" applyAlignment="1">
      <alignment horizontal="center"/>
    </xf>
    <xf numFmtId="0" fontId="8" fillId="2" borderId="14" xfId="163" applyFont="1" applyFill="1" applyBorder="1" applyAlignment="1">
      <alignment horizontal="center"/>
    </xf>
    <xf numFmtId="0" fontId="8" fillId="2" borderId="5" xfId="163" applyFont="1" applyFill="1" applyBorder="1" applyAlignment="1">
      <alignment horizontal="center" vertical="center"/>
    </xf>
    <xf numFmtId="0" fontId="8" fillId="2" borderId="11" xfId="163" applyFont="1" applyFill="1" applyBorder="1" applyAlignment="1">
      <alignment horizontal="center" vertical="center"/>
    </xf>
    <xf numFmtId="172" fontId="5" fillId="2" borderId="4" xfId="335" applyNumberFormat="1" applyFont="1" applyFill="1" applyBorder="1" applyAlignment="1" applyProtection="1">
      <alignment horizontal="center" vertical="center"/>
    </xf>
    <xf numFmtId="172" fontId="5" fillId="2" borderId="5" xfId="335" applyNumberFormat="1" applyFont="1" applyFill="1" applyBorder="1" applyAlignment="1" applyProtection="1">
      <alignment horizontal="center" vertical="center"/>
    </xf>
    <xf numFmtId="172" fontId="5" fillId="2" borderId="6" xfId="335" applyNumberFormat="1" applyFont="1" applyFill="1" applyBorder="1" applyAlignment="1" applyProtection="1">
      <alignment horizontal="center" vertical="center"/>
    </xf>
    <xf numFmtId="172" fontId="5" fillId="2" borderId="19" xfId="335" applyNumberFormat="1" applyFont="1" applyFill="1" applyBorder="1" applyAlignment="1" applyProtection="1">
      <alignment horizontal="center" vertical="center"/>
    </xf>
    <xf numFmtId="172" fontId="5" fillId="0" borderId="0" xfId="335" quotePrefix="1" applyNumberFormat="1" applyFont="1" applyBorder="1" applyAlignment="1">
      <alignment horizontal="center"/>
    </xf>
    <xf numFmtId="0" fontId="3" fillId="0" borderId="0" xfId="2" applyFont="1"/>
    <xf numFmtId="172" fontId="5" fillId="0" borderId="0" xfId="336" quotePrefix="1" applyNumberFormat="1" applyFont="1" applyBorder="1" applyAlignment="1">
      <alignment horizontal="center"/>
    </xf>
    <xf numFmtId="164" fontId="3" fillId="0" borderId="0" xfId="336" applyNumberFormat="1" applyFont="1" applyBorder="1" applyAlignment="1" applyProtection="1">
      <alignment horizontal="center" vertical="center"/>
    </xf>
    <xf numFmtId="165" fontId="9" fillId="0" borderId="2" xfId="212" applyNumberFormat="1" applyFont="1" applyBorder="1" applyAlignment="1">
      <alignment horizontal="center" vertical="center"/>
    </xf>
    <xf numFmtId="167" fontId="3" fillId="0" borderId="3" xfId="336" applyNumberFormat="1" applyFont="1" applyFill="1" applyBorder="1" applyAlignment="1" applyProtection="1">
      <alignment horizontal="center" vertical="center"/>
    </xf>
    <xf numFmtId="165" fontId="9" fillId="0" borderId="41" xfId="212" applyNumberFormat="1" applyFont="1" applyBorder="1" applyAlignment="1">
      <alignment horizontal="center" vertical="center"/>
    </xf>
    <xf numFmtId="167" fontId="3" fillId="0" borderId="2" xfId="336" applyNumberFormat="1" applyFont="1" applyFill="1" applyBorder="1" applyAlignment="1" applyProtection="1">
      <alignment horizontal="center" vertical="center"/>
    </xf>
    <xf numFmtId="172" fontId="3" fillId="0" borderId="42" xfId="336" applyNumberFormat="1" applyFont="1" applyFill="1" applyBorder="1" applyAlignment="1" applyProtection="1">
      <alignment horizontal="center" vertical="center"/>
    </xf>
    <xf numFmtId="165" fontId="9" fillId="0" borderId="3" xfId="212" applyNumberFormat="1" applyFont="1" applyBorder="1" applyAlignment="1">
      <alignment horizontal="center" vertical="center"/>
    </xf>
    <xf numFmtId="165" fontId="9" fillId="0" borderId="42" xfId="212" applyNumberFormat="1" applyFont="1" applyBorder="1" applyAlignment="1">
      <alignment horizontal="center" vertical="center"/>
    </xf>
    <xf numFmtId="164" fontId="3" fillId="0" borderId="42" xfId="336" applyNumberFormat="1" applyFont="1" applyBorder="1" applyAlignment="1" applyProtection="1">
      <alignment horizontal="center" vertical="center"/>
    </xf>
    <xf numFmtId="165" fontId="3" fillId="0" borderId="42" xfId="336" applyNumberFormat="1" applyFont="1" applyBorder="1" applyAlignment="1">
      <alignment horizontal="center" vertical="center"/>
    </xf>
    <xf numFmtId="165" fontId="9" fillId="0" borderId="4" xfId="212" applyNumberFormat="1" applyFont="1" applyBorder="1" applyAlignment="1">
      <alignment horizontal="center" vertical="center"/>
    </xf>
    <xf numFmtId="165" fontId="9" fillId="0" borderId="43" xfId="212" applyNumberFormat="1" applyFont="1" applyBorder="1" applyAlignment="1">
      <alignment horizontal="center" vertical="center"/>
    </xf>
    <xf numFmtId="167" fontId="3" fillId="0" borderId="4" xfId="336" applyNumberFormat="1" applyFont="1" applyFill="1" applyBorder="1" applyAlignment="1" applyProtection="1">
      <alignment horizontal="center" vertical="center"/>
    </xf>
    <xf numFmtId="0" fontId="9" fillId="0" borderId="0" xfId="212" applyFont="1"/>
    <xf numFmtId="172" fontId="3" fillId="0" borderId="10" xfId="336" applyNumberFormat="1" applyFont="1" applyBorder="1" applyAlignment="1" applyProtection="1">
      <alignment horizontal="left" vertical="center"/>
    </xf>
    <xf numFmtId="167" fontId="3" fillId="0" borderId="23" xfId="336" applyNumberFormat="1" applyFont="1" applyFill="1" applyBorder="1" applyAlignment="1" applyProtection="1">
      <alignment horizontal="center" vertical="center"/>
    </xf>
    <xf numFmtId="167" fontId="3" fillId="0" borderId="12" xfId="336" applyNumberFormat="1" applyFont="1" applyFill="1" applyBorder="1" applyAlignment="1" applyProtection="1">
      <alignment horizontal="center" vertical="center"/>
    </xf>
    <xf numFmtId="172" fontId="5" fillId="0" borderId="35" xfId="336" applyNumberFormat="1" applyFont="1" applyBorder="1" applyAlignment="1" applyProtection="1">
      <alignment horizontal="center" vertical="center"/>
    </xf>
    <xf numFmtId="165" fontId="5" fillId="0" borderId="36" xfId="336" applyNumberFormat="1" applyFont="1" applyBorder="1" applyAlignment="1">
      <alignment horizontal="center" vertical="center"/>
    </xf>
    <xf numFmtId="165" fontId="5" fillId="0" borderId="39" xfId="336" applyNumberFormat="1" applyFont="1" applyBorder="1" applyAlignment="1">
      <alignment horizontal="center" vertical="center"/>
    </xf>
    <xf numFmtId="0" fontId="3" fillId="0" borderId="0" xfId="334" applyFont="1"/>
    <xf numFmtId="165" fontId="3" fillId="0" borderId="0" xfId="334" applyNumberFormat="1" applyFont="1"/>
    <xf numFmtId="0" fontId="5" fillId="0" borderId="0" xfId="334" applyFont="1"/>
    <xf numFmtId="172" fontId="5" fillId="2" borderId="5" xfId="336" applyNumberFormat="1" applyFont="1" applyFill="1" applyBorder="1" applyAlignment="1" applyProtection="1">
      <alignment horizontal="center" vertical="center"/>
    </xf>
    <xf numFmtId="172" fontId="5" fillId="2" borderId="23" xfId="336" applyNumberFormat="1" applyFont="1" applyFill="1" applyBorder="1" applyAlignment="1" applyProtection="1">
      <alignment horizontal="center" vertical="center"/>
    </xf>
    <xf numFmtId="0" fontId="5" fillId="2" borderId="4" xfId="334" applyFont="1" applyFill="1" applyBorder="1" applyAlignment="1">
      <alignment horizontal="center"/>
    </xf>
    <xf numFmtId="0" fontId="5" fillId="3" borderId="0" xfId="334" applyFont="1" applyFill="1" applyAlignment="1">
      <alignment horizontal="center"/>
    </xf>
    <xf numFmtId="0" fontId="5" fillId="3" borderId="40" xfId="334" applyFont="1" applyFill="1" applyBorder="1" applyAlignment="1">
      <alignment vertical="center"/>
    </xf>
    <xf numFmtId="0" fontId="5" fillId="3" borderId="10" xfId="334" applyFont="1" applyFill="1" applyBorder="1" applyAlignment="1">
      <alignment horizontal="center"/>
    </xf>
    <xf numFmtId="165" fontId="5" fillId="3" borderId="5" xfId="334" applyNumberFormat="1" applyFont="1" applyFill="1" applyBorder="1" applyAlignment="1">
      <alignment horizontal="center" vertical="center"/>
    </xf>
    <xf numFmtId="165" fontId="5" fillId="3" borderId="11" xfId="334" applyNumberFormat="1" applyFont="1" applyFill="1" applyBorder="1" applyAlignment="1">
      <alignment horizontal="center" vertical="center"/>
    </xf>
    <xf numFmtId="0" fontId="5" fillId="3" borderId="10" xfId="334" applyFont="1" applyFill="1" applyBorder="1"/>
    <xf numFmtId="165" fontId="5" fillId="3" borderId="5" xfId="337" applyNumberFormat="1" applyFont="1" applyFill="1" applyBorder="1" applyAlignment="1">
      <alignment horizontal="center" vertical="center"/>
    </xf>
    <xf numFmtId="0" fontId="5" fillId="3" borderId="0" xfId="334" applyFont="1" applyFill="1"/>
    <xf numFmtId="0" fontId="3" fillId="3" borderId="10" xfId="334" applyFont="1" applyFill="1" applyBorder="1" applyAlignment="1">
      <alignment horizontal="center"/>
    </xf>
    <xf numFmtId="0" fontId="5" fillId="3" borderId="30" xfId="334" applyFont="1" applyFill="1" applyBorder="1"/>
    <xf numFmtId="0" fontId="5" fillId="3" borderId="5" xfId="334" applyFont="1" applyFill="1" applyBorder="1" applyAlignment="1">
      <alignment vertical="center"/>
    </xf>
    <xf numFmtId="0" fontId="5" fillId="3" borderId="14" xfId="334" applyFont="1" applyFill="1" applyBorder="1" applyAlignment="1">
      <alignment horizontal="center"/>
    </xf>
    <xf numFmtId="0" fontId="3" fillId="3" borderId="3" xfId="334" applyFont="1" applyFill="1" applyBorder="1" applyAlignment="1">
      <alignment vertical="center"/>
    </xf>
    <xf numFmtId="165" fontId="3" fillId="3" borderId="3" xfId="334" applyNumberFormat="1" applyFont="1" applyFill="1" applyBorder="1" applyAlignment="1">
      <alignment horizontal="center" vertical="center"/>
    </xf>
    <xf numFmtId="165" fontId="3" fillId="3" borderId="12" xfId="334" applyNumberFormat="1" applyFont="1" applyFill="1" applyBorder="1" applyAlignment="1">
      <alignment horizontal="center" vertical="center"/>
    </xf>
    <xf numFmtId="0" fontId="3" fillId="3" borderId="4" xfId="334" applyFont="1" applyFill="1" applyBorder="1" applyAlignment="1">
      <alignment vertical="center"/>
    </xf>
    <xf numFmtId="165" fontId="3" fillId="3" borderId="4" xfId="334" applyNumberFormat="1" applyFont="1" applyFill="1" applyBorder="1" applyAlignment="1">
      <alignment horizontal="center" vertical="center"/>
    </xf>
    <xf numFmtId="165" fontId="3" fillId="3" borderId="19" xfId="334" applyNumberFormat="1" applyFont="1" applyFill="1" applyBorder="1" applyAlignment="1">
      <alignment horizontal="center" vertical="center"/>
    </xf>
    <xf numFmtId="165" fontId="3" fillId="3" borderId="3" xfId="337" applyNumberFormat="1" applyFont="1" applyFill="1" applyBorder="1" applyAlignment="1">
      <alignment horizontal="center" vertical="center"/>
    </xf>
    <xf numFmtId="0" fontId="5" fillId="3" borderId="18" xfId="334" applyFont="1" applyFill="1" applyBorder="1" applyAlignment="1">
      <alignment horizontal="center"/>
    </xf>
    <xf numFmtId="165" fontId="3" fillId="3" borderId="4" xfId="337" applyNumberFormat="1" applyFont="1" applyFill="1" applyBorder="1" applyAlignment="1">
      <alignment horizontal="center" vertical="center"/>
    </xf>
    <xf numFmtId="0" fontId="5" fillId="3" borderId="3" xfId="334" applyFont="1" applyFill="1" applyBorder="1" applyAlignment="1">
      <alignment vertical="center"/>
    </xf>
    <xf numFmtId="165" fontId="5" fillId="3" borderId="3" xfId="337" applyNumberFormat="1" applyFont="1" applyFill="1" applyBorder="1" applyAlignment="1">
      <alignment horizontal="center" vertical="center"/>
    </xf>
    <xf numFmtId="165" fontId="5" fillId="3" borderId="3" xfId="334" applyNumberFormat="1" applyFont="1" applyFill="1" applyBorder="1" applyAlignment="1">
      <alignment horizontal="center" vertical="center"/>
    </xf>
    <xf numFmtId="165" fontId="5" fillId="3" borderId="12" xfId="334" applyNumberFormat="1" applyFont="1" applyFill="1" applyBorder="1" applyAlignment="1">
      <alignment horizontal="center" vertical="center"/>
    </xf>
    <xf numFmtId="0" fontId="5" fillId="2" borderId="28" xfId="334" applyFont="1" applyFill="1" applyBorder="1" applyAlignment="1">
      <alignment horizontal="center"/>
    </xf>
    <xf numFmtId="0" fontId="5" fillId="2" borderId="47" xfId="0" quotePrefix="1" applyFont="1" applyFill="1" applyBorder="1" applyAlignment="1" applyProtection="1">
      <alignment horizontal="center" vertical="center"/>
    </xf>
    <xf numFmtId="0" fontId="3" fillId="2" borderId="5" xfId="334" applyFont="1" applyFill="1" applyBorder="1" applyAlignment="1">
      <alignment horizontal="center"/>
    </xf>
    <xf numFmtId="0" fontId="3" fillId="2" borderId="42" xfId="334" applyFont="1" applyFill="1" applyBorder="1" applyAlignment="1">
      <alignment horizontal="center"/>
    </xf>
    <xf numFmtId="0" fontId="5" fillId="2" borderId="40" xfId="334" applyFont="1" applyFill="1" applyBorder="1" applyAlignment="1">
      <alignment vertical="center"/>
    </xf>
    <xf numFmtId="165" fontId="5" fillId="2" borderId="5" xfId="0" applyNumberFormat="1" applyFont="1" applyFill="1" applyBorder="1" applyAlignment="1">
      <alignment horizontal="center" vertical="center"/>
    </xf>
    <xf numFmtId="165" fontId="5" fillId="2" borderId="11" xfId="0" applyNumberFormat="1" applyFont="1" applyFill="1" applyBorder="1" applyAlignment="1">
      <alignment horizontal="center" vertical="center"/>
    </xf>
    <xf numFmtId="0" fontId="28" fillId="3" borderId="3" xfId="334" applyFont="1" applyFill="1" applyBorder="1" applyAlignment="1">
      <alignment vertical="center"/>
    </xf>
    <xf numFmtId="165" fontId="28" fillId="3" borderId="3" xfId="334" applyNumberFormat="1" applyFont="1" applyFill="1" applyBorder="1" applyAlignment="1">
      <alignment horizontal="center" vertical="center"/>
    </xf>
    <xf numFmtId="165" fontId="28" fillId="3" borderId="12" xfId="334" applyNumberFormat="1" applyFont="1" applyFill="1" applyBorder="1" applyAlignment="1">
      <alignment horizontal="center" vertical="center"/>
    </xf>
    <xf numFmtId="0" fontId="28" fillId="3" borderId="26" xfId="334" applyFont="1" applyFill="1" applyBorder="1" applyAlignment="1">
      <alignment vertical="center"/>
    </xf>
    <xf numFmtId="165" fontId="28" fillId="3" borderId="26" xfId="334" applyNumberFormat="1" applyFont="1" applyFill="1" applyBorder="1" applyAlignment="1">
      <alignment horizontal="center" vertical="center"/>
    </xf>
    <xf numFmtId="165" fontId="28" fillId="3" borderId="27" xfId="334" applyNumberFormat="1" applyFont="1" applyFill="1" applyBorder="1" applyAlignment="1">
      <alignment horizontal="center" vertical="center"/>
    </xf>
    <xf numFmtId="0" fontId="24" fillId="3" borderId="3" xfId="334" applyFont="1" applyFill="1" applyBorder="1" applyAlignment="1">
      <alignment vertical="center"/>
    </xf>
    <xf numFmtId="165" fontId="24" fillId="3" borderId="3" xfId="337" applyNumberFormat="1" applyFont="1" applyFill="1" applyBorder="1" applyAlignment="1">
      <alignment horizontal="center" vertical="center"/>
    </xf>
    <xf numFmtId="165" fontId="24" fillId="3" borderId="3" xfId="334" applyNumberFormat="1" applyFont="1" applyFill="1" applyBorder="1" applyAlignment="1">
      <alignment horizontal="center" vertical="center"/>
    </xf>
    <xf numFmtId="165" fontId="24" fillId="3" borderId="12" xfId="334" applyNumberFormat="1" applyFont="1" applyFill="1" applyBorder="1" applyAlignment="1">
      <alignment horizontal="center" vertical="center"/>
    </xf>
    <xf numFmtId="165" fontId="5" fillId="2" borderId="5" xfId="0" applyNumberFormat="1" applyFont="1" applyFill="1" applyBorder="1" applyAlignment="1">
      <alignment horizontal="right" vertical="center"/>
    </xf>
    <xf numFmtId="165" fontId="5" fillId="3" borderId="5" xfId="0" applyNumberFormat="1" applyFont="1" applyFill="1" applyBorder="1" applyAlignment="1">
      <alignment horizontal="right" vertical="center"/>
    </xf>
    <xf numFmtId="165" fontId="3" fillId="3" borderId="3" xfId="0" applyNumberFormat="1" applyFont="1" applyFill="1" applyBorder="1" applyAlignment="1">
      <alignment horizontal="right" vertical="center"/>
    </xf>
    <xf numFmtId="165" fontId="5" fillId="3" borderId="3" xfId="0" applyNumberFormat="1" applyFont="1" applyFill="1" applyBorder="1" applyAlignment="1">
      <alignment horizontal="right" vertical="center"/>
    </xf>
    <xf numFmtId="165" fontId="3" fillId="3" borderId="4" xfId="0" applyNumberFormat="1" applyFont="1" applyFill="1" applyBorder="1" applyAlignment="1">
      <alignment horizontal="right" vertical="center"/>
    </xf>
    <xf numFmtId="165" fontId="24" fillId="3" borderId="3" xfId="0" applyNumberFormat="1" applyFont="1" applyFill="1" applyBorder="1" applyAlignment="1">
      <alignment horizontal="right" vertical="center"/>
    </xf>
    <xf numFmtId="165" fontId="28" fillId="3" borderId="3" xfId="0" applyNumberFormat="1" applyFont="1" applyFill="1" applyBorder="1" applyAlignment="1">
      <alignment horizontal="right" vertical="center"/>
    </xf>
    <xf numFmtId="165" fontId="28" fillId="3" borderId="26" xfId="0" applyNumberFormat="1" applyFont="1" applyFill="1" applyBorder="1" applyAlignment="1">
      <alignment horizontal="right" vertical="center"/>
    </xf>
    <xf numFmtId="0" fontId="5" fillId="0" borderId="0" xfId="2" applyFont="1" applyAlignment="1">
      <alignment horizontal="center"/>
    </xf>
    <xf numFmtId="0" fontId="3" fillId="0" borderId="0" xfId="338" applyFont="1" applyFill="1"/>
    <xf numFmtId="177" fontId="3" fillId="0" borderId="3" xfId="4" applyNumberFormat="1" applyFont="1" applyFill="1" applyBorder="1"/>
    <xf numFmtId="177" fontId="3" fillId="0" borderId="1" xfId="4" applyNumberFormat="1" applyFont="1" applyFill="1" applyBorder="1"/>
    <xf numFmtId="0" fontId="3" fillId="0" borderId="0" xfId="286" applyFont="1" applyFill="1"/>
    <xf numFmtId="0" fontId="3" fillId="0" borderId="0" xfId="286" applyFont="1" applyFill="1" applyBorder="1"/>
    <xf numFmtId="0" fontId="5" fillId="4" borderId="49" xfId="286" applyFont="1" applyFill="1" applyBorder="1" applyAlignment="1">
      <alignment horizontal="center"/>
    </xf>
    <xf numFmtId="0" fontId="5" fillId="4" borderId="9" xfId="286" applyFont="1" applyFill="1" applyBorder="1" applyAlignment="1">
      <alignment horizontal="center" wrapText="1"/>
    </xf>
    <xf numFmtId="0" fontId="5" fillId="4" borderId="31" xfId="286" applyFont="1" applyFill="1" applyBorder="1" applyAlignment="1">
      <alignment horizontal="center" wrapText="1"/>
    </xf>
    <xf numFmtId="0" fontId="5" fillId="4" borderId="58" xfId="286" applyFont="1" applyFill="1" applyBorder="1" applyAlignment="1">
      <alignment horizontal="left"/>
    </xf>
    <xf numFmtId="0" fontId="5" fillId="4" borderId="59" xfId="286" applyFont="1" applyFill="1" applyBorder="1" applyAlignment="1">
      <alignment horizontal="left"/>
    </xf>
    <xf numFmtId="0" fontId="3" fillId="4" borderId="59" xfId="286" applyFont="1" applyFill="1" applyBorder="1"/>
    <xf numFmtId="0" fontId="3" fillId="4" borderId="60" xfId="286" applyFont="1" applyFill="1" applyBorder="1"/>
    <xf numFmtId="0" fontId="3" fillId="0" borderId="61" xfId="286" applyFont="1" applyFill="1" applyBorder="1" applyAlignment="1">
      <alignment horizontal="left" indent="1"/>
    </xf>
    <xf numFmtId="165" fontId="3" fillId="0" borderId="62" xfId="286" applyNumberFormat="1" applyFont="1" applyFill="1" applyBorder="1" applyAlignment="1">
      <alignment horizontal="center"/>
    </xf>
    <xf numFmtId="0" fontId="3" fillId="0" borderId="62" xfId="286" applyFont="1" applyFill="1" applyBorder="1"/>
    <xf numFmtId="165" fontId="3" fillId="0" borderId="63" xfId="286" applyNumberFormat="1" applyFont="1" applyFill="1" applyBorder="1" applyAlignment="1">
      <alignment horizontal="center"/>
    </xf>
    <xf numFmtId="0" fontId="3" fillId="0" borderId="14" xfId="286" applyFont="1" applyFill="1" applyBorder="1" applyAlignment="1">
      <alignment horizontal="left" indent="1"/>
    </xf>
    <xf numFmtId="165" fontId="3" fillId="0" borderId="5" xfId="286" applyNumberFormat="1" applyFont="1" applyFill="1" applyBorder="1" applyAlignment="1">
      <alignment horizontal="center"/>
    </xf>
    <xf numFmtId="0" fontId="3" fillId="0" borderId="5" xfId="286" applyFont="1" applyFill="1" applyBorder="1"/>
    <xf numFmtId="165" fontId="3" fillId="0" borderId="48" xfId="286" applyNumberFormat="1" applyFont="1" applyFill="1" applyBorder="1" applyAlignment="1">
      <alignment horizontal="center"/>
    </xf>
    <xf numFmtId="165" fontId="3" fillId="0" borderId="5" xfId="2" applyNumberFormat="1" applyFont="1" applyFill="1" applyBorder="1" applyAlignment="1">
      <alignment horizontal="center"/>
    </xf>
    <xf numFmtId="0" fontId="5" fillId="4" borderId="14" xfId="286" applyFont="1" applyFill="1" applyBorder="1" applyAlignment="1">
      <alignment horizontal="left"/>
    </xf>
    <xf numFmtId="0" fontId="5" fillId="4" borderId="5" xfId="286" applyFont="1" applyFill="1" applyBorder="1" applyAlignment="1">
      <alignment horizontal="left"/>
    </xf>
    <xf numFmtId="0" fontId="3" fillId="4" borderId="5" xfId="286" applyFont="1" applyFill="1" applyBorder="1"/>
    <xf numFmtId="0" fontId="3" fillId="4" borderId="48" xfId="286" applyFont="1" applyFill="1" applyBorder="1"/>
    <xf numFmtId="165" fontId="4" fillId="0" borderId="5" xfId="286" applyNumberFormat="1" applyFont="1" applyFill="1" applyBorder="1" applyAlignment="1">
      <alignment horizontal="center"/>
    </xf>
    <xf numFmtId="165" fontId="4" fillId="0" borderId="48" xfId="286" applyNumberFormat="1" applyFont="1" applyFill="1" applyBorder="1" applyAlignment="1">
      <alignment horizontal="center"/>
    </xf>
    <xf numFmtId="165" fontId="3" fillId="4" borderId="5" xfId="286" applyNumberFormat="1" applyFont="1" applyFill="1" applyBorder="1" applyAlignment="1">
      <alignment horizontal="center"/>
    </xf>
    <xf numFmtId="165" fontId="3" fillId="4" borderId="48" xfId="286" applyNumberFormat="1" applyFont="1" applyFill="1" applyBorder="1" applyAlignment="1">
      <alignment horizontal="center"/>
    </xf>
    <xf numFmtId="0" fontId="3" fillId="0" borderId="14" xfId="286" quotePrefix="1" applyFont="1" applyFill="1" applyBorder="1" applyAlignment="1">
      <alignment horizontal="left" indent="1"/>
    </xf>
    <xf numFmtId="2" fontId="3" fillId="0" borderId="5" xfId="2" applyNumberFormat="1" applyFont="1" applyFill="1" applyBorder="1" applyAlignment="1">
      <alignment horizontal="center"/>
    </xf>
    <xf numFmtId="2" fontId="3" fillId="0" borderId="48" xfId="2" applyNumberFormat="1" applyFont="1" applyFill="1" applyBorder="1" applyAlignment="1">
      <alignment horizontal="center"/>
    </xf>
    <xf numFmtId="0" fontId="5" fillId="0" borderId="14" xfId="286" applyFont="1" applyFill="1" applyBorder="1" applyAlignment="1">
      <alignment horizontal="left" vertical="center"/>
    </xf>
    <xf numFmtId="0" fontId="3" fillId="0" borderId="0" xfId="286" applyFont="1" applyFill="1" applyAlignment="1">
      <alignment vertical="center"/>
    </xf>
    <xf numFmtId="0" fontId="5" fillId="0" borderId="14" xfId="286" applyFont="1" applyFill="1" applyBorder="1" applyAlignment="1">
      <alignment horizontal="left"/>
    </xf>
    <xf numFmtId="0" fontId="5" fillId="0" borderId="35" xfId="286" applyFont="1" applyFill="1" applyBorder="1" applyAlignment="1">
      <alignment horizontal="left"/>
    </xf>
    <xf numFmtId="2" fontId="3" fillId="0" borderId="36" xfId="2" applyNumberFormat="1" applyFont="1" applyFill="1" applyBorder="1" applyAlignment="1">
      <alignment horizontal="center"/>
    </xf>
    <xf numFmtId="2" fontId="3" fillId="3" borderId="36" xfId="2" applyNumberFormat="1" applyFont="1" applyFill="1" applyBorder="1" applyAlignment="1">
      <alignment horizontal="center"/>
    </xf>
    <xf numFmtId="2" fontId="3" fillId="3" borderId="64" xfId="2" applyNumberFormat="1" applyFont="1" applyFill="1" applyBorder="1" applyAlignment="1">
      <alignment horizontal="center"/>
    </xf>
    <xf numFmtId="0" fontId="3" fillId="0" borderId="0" xfId="286" applyFont="1" applyFill="1" applyBorder="1" applyAlignment="1"/>
    <xf numFmtId="0" fontId="3" fillId="0" borderId="0" xfId="2" applyFont="1" applyFill="1"/>
    <xf numFmtId="0" fontId="28" fillId="0" borderId="20" xfId="2" applyFont="1" applyFill="1" applyBorder="1" applyAlignment="1">
      <alignment horizontal="right"/>
    </xf>
    <xf numFmtId="0" fontId="5" fillId="4" borderId="2" xfId="2" applyFont="1" applyFill="1" applyBorder="1" applyAlignment="1">
      <alignment horizontal="right"/>
    </xf>
    <xf numFmtId="0" fontId="5" fillId="4" borderId="1" xfId="2" applyFont="1" applyFill="1" applyBorder="1" applyAlignment="1">
      <alignment horizontal="right"/>
    </xf>
    <xf numFmtId="0" fontId="5" fillId="4" borderId="3" xfId="2" applyFont="1" applyFill="1" applyBorder="1" applyAlignment="1">
      <alignment horizontal="right"/>
    </xf>
    <xf numFmtId="0" fontId="5" fillId="4" borderId="33" xfId="2" applyFont="1" applyFill="1" applyBorder="1" applyAlignment="1">
      <alignment horizontal="right"/>
    </xf>
    <xf numFmtId="0" fontId="5" fillId="4" borderId="0" xfId="2" applyFont="1" applyFill="1" applyBorder="1" applyAlignment="1">
      <alignment horizontal="right"/>
    </xf>
    <xf numFmtId="0" fontId="5" fillId="4" borderId="32" xfId="2" applyFont="1" applyFill="1" applyBorder="1" applyAlignment="1">
      <alignment horizontal="right"/>
    </xf>
    <xf numFmtId="0" fontId="3" fillId="0" borderId="65" xfId="2" applyFont="1" applyFill="1" applyBorder="1"/>
    <xf numFmtId="177" fontId="3" fillId="0" borderId="66" xfId="203" applyNumberFormat="1" applyFont="1" applyFill="1" applyBorder="1"/>
    <xf numFmtId="178" fontId="3" fillId="0" borderId="66" xfId="203" applyNumberFormat="1" applyFont="1" applyFill="1" applyBorder="1"/>
    <xf numFmtId="177" fontId="3" fillId="0" borderId="67" xfId="203" applyNumberFormat="1" applyFont="1" applyFill="1" applyBorder="1"/>
    <xf numFmtId="177" fontId="3" fillId="0" borderId="67" xfId="203" applyNumberFormat="1" applyFont="1" applyFill="1" applyBorder="1" applyAlignment="1"/>
    <xf numFmtId="178" fontId="3" fillId="0" borderId="68" xfId="203" applyNumberFormat="1" applyFont="1" applyFill="1" applyBorder="1"/>
    <xf numFmtId="177" fontId="3" fillId="0" borderId="66" xfId="4" applyNumberFormat="1" applyFont="1" applyFill="1" applyBorder="1"/>
    <xf numFmtId="178" fontId="3" fillId="0" borderId="66" xfId="2" applyNumberFormat="1" applyFont="1" applyFill="1" applyBorder="1"/>
    <xf numFmtId="177" fontId="3" fillId="0" borderId="67" xfId="4" applyNumberFormat="1" applyFont="1" applyFill="1" applyBorder="1"/>
    <xf numFmtId="178" fontId="3" fillId="0" borderId="69" xfId="2" applyNumberFormat="1" applyFont="1" applyFill="1" applyBorder="1"/>
    <xf numFmtId="0" fontId="3" fillId="0" borderId="10" xfId="2" applyFont="1" applyFill="1" applyBorder="1"/>
    <xf numFmtId="177" fontId="3" fillId="0" borderId="3" xfId="203" applyNumberFormat="1" applyFont="1" applyFill="1" applyBorder="1"/>
    <xf numFmtId="178" fontId="3" fillId="0" borderId="3" xfId="203" applyNumberFormat="1" applyFont="1" applyFill="1" applyBorder="1"/>
    <xf numFmtId="177" fontId="3" fillId="0" borderId="1" xfId="203" applyNumberFormat="1" applyFont="1" applyFill="1" applyBorder="1"/>
    <xf numFmtId="177" fontId="3" fillId="0" borderId="1" xfId="203" applyNumberFormat="1" applyFont="1" applyFill="1" applyBorder="1" applyAlignment="1"/>
    <xf numFmtId="178" fontId="3" fillId="0" borderId="42" xfId="203" applyNumberFormat="1" applyFont="1" applyFill="1" applyBorder="1"/>
    <xf numFmtId="178" fontId="3" fillId="0" borderId="3" xfId="2" applyNumberFormat="1" applyFont="1" applyFill="1" applyBorder="1"/>
    <xf numFmtId="178" fontId="3" fillId="0" borderId="12" xfId="2" applyNumberFormat="1" applyFont="1" applyFill="1" applyBorder="1"/>
    <xf numFmtId="177" fontId="3" fillId="0" borderId="3" xfId="98" applyNumberFormat="1" applyFont="1" applyFill="1" applyBorder="1"/>
    <xf numFmtId="177" fontId="3" fillId="0" borderId="1" xfId="98" applyNumberFormat="1" applyFont="1" applyFill="1" applyBorder="1" applyAlignment="1"/>
    <xf numFmtId="177" fontId="3" fillId="0" borderId="1" xfId="98" applyNumberFormat="1" applyFont="1" applyFill="1" applyBorder="1"/>
    <xf numFmtId="177" fontId="3" fillId="0" borderId="3" xfId="2" applyNumberFormat="1" applyFont="1" applyFill="1" applyBorder="1"/>
    <xf numFmtId="177" fontId="3" fillId="0" borderId="1" xfId="2" applyNumberFormat="1" applyFont="1" applyFill="1" applyBorder="1"/>
    <xf numFmtId="178" fontId="3" fillId="0" borderId="0" xfId="203" applyNumberFormat="1" applyFont="1" applyFill="1" applyBorder="1"/>
    <xf numFmtId="0" fontId="3" fillId="0" borderId="70" xfId="2" applyFont="1" applyFill="1" applyBorder="1"/>
    <xf numFmtId="177" fontId="3" fillId="0" borderId="71" xfId="203" applyNumberFormat="1" applyFont="1" applyFill="1" applyBorder="1"/>
    <xf numFmtId="178" fontId="3" fillId="0" borderId="71" xfId="203" applyNumberFormat="1" applyFont="1" applyFill="1" applyBorder="1"/>
    <xf numFmtId="177" fontId="3" fillId="0" borderId="72" xfId="203" applyNumberFormat="1" applyFont="1" applyFill="1" applyBorder="1"/>
    <xf numFmtId="178" fontId="3" fillId="0" borderId="73" xfId="203" applyNumberFormat="1" applyFont="1" applyFill="1" applyBorder="1"/>
    <xf numFmtId="177" fontId="3" fillId="0" borderId="71" xfId="2" applyNumberFormat="1" applyFont="1" applyFill="1" applyBorder="1"/>
    <xf numFmtId="178" fontId="3" fillId="0" borderId="71" xfId="2" applyNumberFormat="1" applyFont="1" applyFill="1" applyBorder="1"/>
    <xf numFmtId="177" fontId="3" fillId="0" borderId="72" xfId="2" applyNumberFormat="1" applyFont="1" applyFill="1" applyBorder="1"/>
    <xf numFmtId="178" fontId="3" fillId="0" borderId="74" xfId="2" applyNumberFormat="1" applyFont="1" applyFill="1" applyBorder="1"/>
    <xf numFmtId="0" fontId="5" fillId="0" borderId="30" xfId="2" applyFont="1" applyFill="1" applyBorder="1" applyAlignment="1" applyProtection="1">
      <alignment horizontal="left" vertical="center"/>
    </xf>
    <xf numFmtId="177" fontId="5" fillId="0" borderId="26" xfId="203" applyNumberFormat="1" applyFont="1" applyFill="1" applyBorder="1"/>
    <xf numFmtId="178" fontId="5" fillId="0" borderId="52" xfId="203" applyNumberFormat="1" applyFont="1" applyFill="1" applyBorder="1"/>
    <xf numFmtId="173" fontId="5" fillId="0" borderId="26" xfId="4" applyNumberFormat="1" applyFont="1" applyFill="1" applyBorder="1"/>
    <xf numFmtId="43" fontId="5" fillId="0" borderId="26" xfId="4" quotePrefix="1" applyFont="1" applyFill="1" applyBorder="1" applyAlignment="1">
      <alignment horizontal="center"/>
    </xf>
    <xf numFmtId="173" fontId="5" fillId="0" borderId="52" xfId="4" applyNumberFormat="1" applyFont="1" applyFill="1" applyBorder="1"/>
    <xf numFmtId="177" fontId="5" fillId="0" borderId="52" xfId="203" applyNumberFormat="1" applyFont="1" applyFill="1" applyBorder="1"/>
    <xf numFmtId="2" fontId="5" fillId="0" borderId="20" xfId="203" applyNumberFormat="1" applyFont="1" applyFill="1" applyBorder="1"/>
    <xf numFmtId="43" fontId="5" fillId="0" borderId="27" xfId="4" quotePrefix="1" applyFont="1" applyFill="1" applyBorder="1" applyAlignment="1">
      <alignment horizontal="center"/>
    </xf>
    <xf numFmtId="0" fontId="3" fillId="0" borderId="0" xfId="2" applyFont="1" applyFill="1" applyBorder="1"/>
    <xf numFmtId="43" fontId="3" fillId="0" borderId="0" xfId="2" applyNumberFormat="1" applyFont="1" applyFill="1"/>
    <xf numFmtId="177" fontId="3" fillId="0" borderId="0" xfId="2" applyNumberFormat="1" applyFont="1" applyFill="1"/>
    <xf numFmtId="0" fontId="32"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pplyProtection="1">
      <alignment horizontal="center" vertical="center"/>
    </xf>
    <xf numFmtId="0" fontId="28" fillId="0" borderId="20" xfId="2" applyFont="1" applyBorder="1" applyAlignment="1">
      <alignment horizontal="right" vertical="center"/>
    </xf>
    <xf numFmtId="0" fontId="5" fillId="2" borderId="5" xfId="289" applyFont="1" applyFill="1" applyBorder="1" applyAlignment="1" applyProtection="1">
      <alignment horizontal="center" vertical="center"/>
    </xf>
    <xf numFmtId="0" fontId="5" fillId="2" borderId="7" xfId="289" applyFont="1" applyFill="1" applyBorder="1" applyAlignment="1" applyProtection="1">
      <alignment horizontal="center" vertical="center"/>
    </xf>
    <xf numFmtId="0" fontId="5" fillId="2" borderId="6" xfId="289" applyFont="1" applyFill="1" applyBorder="1" applyAlignment="1" applyProtection="1">
      <alignment horizontal="center" vertical="center"/>
    </xf>
    <xf numFmtId="0" fontId="5" fillId="2" borderId="48" xfId="289" quotePrefix="1" applyFont="1" applyFill="1" applyBorder="1" applyAlignment="1">
      <alignment horizontal="center" vertical="center"/>
    </xf>
    <xf numFmtId="0" fontId="3" fillId="0" borderId="22" xfId="2" applyFont="1" applyBorder="1" applyAlignment="1" applyProtection="1">
      <alignment horizontal="left" vertical="center"/>
    </xf>
    <xf numFmtId="2" fontId="3" fillId="0" borderId="2" xfId="201" quotePrefix="1" applyNumberFormat="1" applyFont="1" applyFill="1" applyBorder="1" applyAlignment="1" applyProtection="1">
      <alignment horizontal="right" vertical="center"/>
    </xf>
    <xf numFmtId="2" fontId="3" fillId="0" borderId="44" xfId="201" quotePrefix="1" applyNumberFormat="1" applyFont="1" applyFill="1" applyBorder="1" applyAlignment="1" applyProtection="1">
      <alignment horizontal="right" vertical="center"/>
    </xf>
    <xf numFmtId="2" fontId="3" fillId="0" borderId="3" xfId="2" applyNumberFormat="1" applyFont="1" applyFill="1" applyBorder="1" applyAlignment="1">
      <alignment horizontal="right" vertical="center"/>
    </xf>
    <xf numFmtId="0" fontId="3" fillId="0" borderId="33" xfId="201" quotePrefix="1" applyFont="1" applyFill="1" applyBorder="1" applyAlignment="1" applyProtection="1">
      <alignment horizontal="right" vertical="center"/>
    </xf>
    <xf numFmtId="0" fontId="3" fillId="0" borderId="2" xfId="201" quotePrefix="1" applyFont="1" applyFill="1" applyBorder="1" applyAlignment="1" applyProtection="1">
      <alignment horizontal="right" vertical="center"/>
    </xf>
    <xf numFmtId="0" fontId="3" fillId="0" borderId="3" xfId="201" quotePrefix="1" applyFont="1" applyFill="1" applyBorder="1" applyAlignment="1" applyProtection="1">
      <alignment horizontal="right" vertical="center"/>
    </xf>
    <xf numFmtId="2" fontId="3" fillId="0" borderId="1" xfId="201" quotePrefix="1" applyNumberFormat="1" applyFont="1" applyFill="1" applyBorder="1" applyAlignment="1" applyProtection="1">
      <alignment horizontal="right" vertical="center"/>
    </xf>
    <xf numFmtId="2" fontId="3" fillId="0" borderId="32" xfId="2" applyNumberFormat="1" applyFont="1" applyFill="1" applyBorder="1" applyAlignment="1">
      <alignment horizontal="right" vertical="center"/>
    </xf>
    <xf numFmtId="0" fontId="3" fillId="0" borderId="10" xfId="2" applyFont="1" applyBorder="1" applyAlignment="1" applyProtection="1">
      <alignment horizontal="left" vertical="center"/>
    </xf>
    <xf numFmtId="2" fontId="3" fillId="0" borderId="3" xfId="201" applyNumberFormat="1" applyFont="1" applyFill="1" applyBorder="1" applyAlignment="1" applyProtection="1">
      <alignment horizontal="right" vertical="center"/>
    </xf>
    <xf numFmtId="2" fontId="3" fillId="0" borderId="0" xfId="201" applyNumberFormat="1" applyFont="1" applyFill="1" applyBorder="1" applyAlignment="1" applyProtection="1">
      <alignment horizontal="right" vertical="center"/>
    </xf>
    <xf numFmtId="2" fontId="3" fillId="0" borderId="1" xfId="201" applyNumberFormat="1" applyFont="1" applyFill="1" applyBorder="1" applyAlignment="1" applyProtection="1">
      <alignment horizontal="right" vertical="center"/>
    </xf>
    <xf numFmtId="2" fontId="3" fillId="0" borderId="42" xfId="201" applyNumberFormat="1" applyFont="1" applyFill="1" applyBorder="1" applyAlignment="1" applyProtection="1">
      <alignment horizontal="right" vertical="center"/>
    </xf>
    <xf numFmtId="0" fontId="3" fillId="0" borderId="1" xfId="201" applyFont="1" applyFill="1" applyBorder="1" applyAlignment="1" applyProtection="1">
      <alignment horizontal="right" vertical="center"/>
    </xf>
    <xf numFmtId="0" fontId="3" fillId="0" borderId="42" xfId="201" applyFont="1" applyFill="1" applyBorder="1" applyAlignment="1" applyProtection="1">
      <alignment horizontal="right" vertical="center"/>
    </xf>
    <xf numFmtId="0" fontId="3" fillId="0" borderId="3" xfId="201" applyFont="1" applyFill="1" applyBorder="1" applyAlignment="1" applyProtection="1">
      <alignment horizontal="right" vertical="center"/>
    </xf>
    <xf numFmtId="0" fontId="5" fillId="0" borderId="0" xfId="2" applyFont="1" applyFill="1" applyAlignment="1">
      <alignment horizontal="center" vertical="center"/>
    </xf>
    <xf numFmtId="0" fontId="3" fillId="0" borderId="10" xfId="2" applyFont="1" applyFill="1" applyBorder="1" applyAlignment="1" applyProtection="1">
      <alignment horizontal="left" vertical="center"/>
    </xf>
    <xf numFmtId="2" fontId="3" fillId="0" borderId="3" xfId="201" quotePrefix="1" applyNumberFormat="1" applyFont="1" applyFill="1" applyBorder="1" applyAlignment="1" applyProtection="1">
      <alignment horizontal="right" vertical="center"/>
    </xf>
    <xf numFmtId="2" fontId="3" fillId="0" borderId="0" xfId="201" quotePrefix="1" applyNumberFormat="1" applyFont="1" applyFill="1" applyBorder="1" applyAlignment="1" applyProtection="1">
      <alignment horizontal="right" vertical="center"/>
    </xf>
    <xf numFmtId="2" fontId="3" fillId="0" borderId="42" xfId="201" quotePrefix="1" applyNumberFormat="1" applyFont="1" applyFill="1" applyBorder="1" applyAlignment="1" applyProtection="1">
      <alignment horizontal="right" vertical="center"/>
    </xf>
    <xf numFmtId="0" fontId="3" fillId="0" borderId="0" xfId="2" applyFont="1" applyFill="1" applyAlignment="1">
      <alignment horizontal="center" vertical="center"/>
    </xf>
    <xf numFmtId="0" fontId="3" fillId="0" borderId="18" xfId="2" applyFont="1" applyBorder="1" applyAlignment="1" applyProtection="1">
      <alignment horizontal="left" vertical="center"/>
    </xf>
    <xf numFmtId="2" fontId="3" fillId="0" borderId="4" xfId="201" applyNumberFormat="1" applyFont="1" applyFill="1" applyBorder="1" applyAlignment="1" applyProtection="1">
      <alignment horizontal="right" vertical="center"/>
    </xf>
    <xf numFmtId="2" fontId="3" fillId="0" borderId="43" xfId="201" applyNumberFormat="1" applyFont="1" applyFill="1" applyBorder="1" applyAlignment="1" applyProtection="1">
      <alignment horizontal="right" vertical="center"/>
    </xf>
    <xf numFmtId="2" fontId="3" fillId="0" borderId="46" xfId="201" applyNumberFormat="1" applyFont="1" applyFill="1" applyBorder="1" applyAlignment="1" applyProtection="1">
      <alignment horizontal="right" vertical="center"/>
    </xf>
    <xf numFmtId="0" fontId="3" fillId="0" borderId="34" xfId="201" applyFont="1" applyFill="1" applyBorder="1" applyAlignment="1" applyProtection="1">
      <alignment horizontal="right" vertical="center"/>
    </xf>
    <xf numFmtId="0" fontId="5" fillId="0" borderId="30" xfId="2" applyFont="1" applyFill="1" applyBorder="1" applyAlignment="1">
      <alignment horizontal="center" vertical="center"/>
    </xf>
    <xf numFmtId="2" fontId="5" fillId="0" borderId="36" xfId="201" applyNumberFormat="1" applyFont="1" applyFill="1" applyBorder="1" applyAlignment="1">
      <alignment horizontal="right" vertical="center"/>
    </xf>
    <xf numFmtId="2" fontId="5" fillId="0" borderId="37" xfId="201" applyNumberFormat="1" applyFont="1" applyFill="1" applyBorder="1" applyAlignment="1">
      <alignment horizontal="right" vertical="center"/>
    </xf>
    <xf numFmtId="2" fontId="5" fillId="0" borderId="75" xfId="289" applyNumberFormat="1" applyFont="1" applyFill="1" applyBorder="1" applyAlignment="1" applyProtection="1">
      <alignment horizontal="right" vertical="center"/>
    </xf>
    <xf numFmtId="2" fontId="5" fillId="0" borderId="36" xfId="289" quotePrefix="1" applyNumberFormat="1" applyFont="1" applyFill="1" applyBorder="1" applyAlignment="1">
      <alignment horizontal="right" vertical="center"/>
    </xf>
    <xf numFmtId="2" fontId="5" fillId="0" borderId="38" xfId="201" applyNumberFormat="1" applyFont="1" applyFill="1" applyBorder="1" applyAlignment="1">
      <alignment horizontal="right" vertical="center"/>
    </xf>
    <xf numFmtId="2" fontId="5" fillId="0" borderId="64" xfId="201" applyNumberFormat="1" applyFont="1" applyFill="1" applyBorder="1" applyAlignment="1">
      <alignment horizontal="right" vertical="center"/>
    </xf>
    <xf numFmtId="0" fontId="3" fillId="0" borderId="0" xfId="2" quotePrefix="1" applyFont="1" applyBorder="1" applyAlignment="1" applyProtection="1">
      <alignment horizontal="center" vertical="center"/>
    </xf>
    <xf numFmtId="2" fontId="5" fillId="0" borderId="0" xfId="2" applyNumberFormat="1" applyFont="1" applyFill="1" applyBorder="1"/>
    <xf numFmtId="0" fontId="3" fillId="0" borderId="0" xfId="2" applyFont="1" applyBorder="1" applyAlignment="1" applyProtection="1">
      <alignment horizontal="center" vertical="center"/>
    </xf>
    <xf numFmtId="2" fontId="3" fillId="0" borderId="0" xfId="2" applyNumberFormat="1" applyFont="1" applyFill="1" applyBorder="1"/>
    <xf numFmtId="2" fontId="3" fillId="0" borderId="0" xfId="2" applyNumberFormat="1" applyFont="1" applyBorder="1" applyAlignment="1">
      <alignment horizontal="right" vertical="center"/>
    </xf>
    <xf numFmtId="0" fontId="3" fillId="0" borderId="0" xfId="2" applyFont="1" applyBorder="1"/>
    <xf numFmtId="2" fontId="3" fillId="0" borderId="0" xfId="2" applyNumberFormat="1" applyFont="1" applyBorder="1"/>
    <xf numFmtId="0" fontId="33" fillId="0" borderId="0" xfId="0" applyFont="1" applyAlignment="1">
      <alignment wrapText="1"/>
    </xf>
    <xf numFmtId="2" fontId="5" fillId="0" borderId="0" xfId="2" applyNumberFormat="1" applyFont="1" applyBorder="1" applyAlignment="1">
      <alignment horizontal="center" vertical="center"/>
    </xf>
    <xf numFmtId="2" fontId="3" fillId="0" borderId="0" xfId="2" applyNumberFormat="1" applyFont="1" applyAlignment="1">
      <alignment horizontal="center" vertical="center"/>
    </xf>
    <xf numFmtId="0" fontId="3" fillId="0" borderId="0" xfId="338" applyFont="1"/>
    <xf numFmtId="0" fontId="3" fillId="0" borderId="0" xfId="338" applyFont="1" applyFill="1" applyBorder="1"/>
    <xf numFmtId="0" fontId="5" fillId="0" borderId="0" xfId="338" applyFont="1" applyFill="1" applyBorder="1" applyAlignment="1">
      <alignment horizontal="center"/>
    </xf>
    <xf numFmtId="175" fontId="3" fillId="0" borderId="14" xfId="338" applyNumberFormat="1" applyFont="1" applyFill="1" applyBorder="1" applyAlignment="1" applyProtection="1">
      <alignment horizontal="left"/>
    </xf>
    <xf numFmtId="164" fontId="3" fillId="0" borderId="5" xfId="338" applyNumberFormat="1" applyFont="1" applyFill="1" applyBorder="1" applyProtection="1"/>
    <xf numFmtId="164" fontId="3" fillId="0" borderId="7" xfId="338" applyNumberFormat="1" applyFont="1" applyFill="1" applyBorder="1" applyProtection="1"/>
    <xf numFmtId="174" fontId="31" fillId="0" borderId="6" xfId="338" applyNumberFormat="1" applyFont="1" applyFill="1" applyBorder="1" applyAlignment="1" applyProtection="1">
      <alignment horizontal="left"/>
    </xf>
    <xf numFmtId="164" fontId="3" fillId="0" borderId="6" xfId="338" applyNumberFormat="1" applyFont="1" applyFill="1" applyBorder="1" applyProtection="1"/>
    <xf numFmtId="164" fontId="3" fillId="0" borderId="40" xfId="338" applyNumberFormat="1" applyFont="1" applyFill="1" applyBorder="1" applyProtection="1"/>
    <xf numFmtId="174" fontId="31" fillId="0" borderId="6" xfId="338" quotePrefix="1" applyNumberFormat="1" applyFont="1" applyFill="1" applyBorder="1" applyAlignment="1" applyProtection="1"/>
    <xf numFmtId="165" fontId="3" fillId="0" borderId="0" xfId="338" applyNumberFormat="1" applyFont="1"/>
    <xf numFmtId="175" fontId="3" fillId="0" borderId="10" xfId="338" quotePrefix="1" applyNumberFormat="1" applyFont="1" applyFill="1" applyBorder="1" applyAlignment="1" applyProtection="1">
      <alignment horizontal="left"/>
    </xf>
    <xf numFmtId="164" fontId="3" fillId="0" borderId="3" xfId="338" applyNumberFormat="1" applyFont="1" applyFill="1" applyBorder="1" applyProtection="1"/>
    <xf numFmtId="164" fontId="3" fillId="0" borderId="42" xfId="338" applyNumberFormat="1" applyFont="1" applyFill="1" applyBorder="1" applyProtection="1"/>
    <xf numFmtId="174" fontId="3" fillId="0" borderId="1" xfId="338" applyNumberFormat="1" applyFont="1" applyFill="1" applyBorder="1" applyProtection="1"/>
    <xf numFmtId="164" fontId="3" fillId="0" borderId="1" xfId="338" applyNumberFormat="1" applyFont="1" applyFill="1" applyBorder="1" applyProtection="1"/>
    <xf numFmtId="164" fontId="3" fillId="0" borderId="0" xfId="338" applyNumberFormat="1" applyFont="1" applyFill="1" applyBorder="1" applyProtection="1"/>
    <xf numFmtId="175" fontId="3" fillId="0" borderId="10" xfId="338" applyNumberFormat="1" applyFont="1" applyFill="1" applyBorder="1" applyAlignment="1" applyProtection="1">
      <alignment horizontal="left"/>
    </xf>
    <xf numFmtId="0" fontId="3" fillId="0" borderId="0" xfId="338" applyFont="1" applyBorder="1"/>
    <xf numFmtId="174" fontId="31" fillId="0" borderId="6" xfId="338" quotePrefix="1" applyNumberFormat="1" applyFont="1" applyFill="1" applyBorder="1" applyAlignment="1" applyProtection="1">
      <alignment horizontal="left"/>
    </xf>
    <xf numFmtId="164" fontId="34" fillId="0" borderId="0" xfId="338" applyNumberFormat="1" applyFont="1" applyFill="1" applyBorder="1" applyProtection="1"/>
    <xf numFmtId="164" fontId="34" fillId="0" borderId="1" xfId="338" applyNumberFormat="1" applyFont="1" applyFill="1" applyBorder="1" applyProtection="1"/>
    <xf numFmtId="0" fontId="3" fillId="0" borderId="1" xfId="338" applyFont="1" applyFill="1" applyBorder="1"/>
    <xf numFmtId="174" fontId="35" fillId="0" borderId="1" xfId="338" quotePrefix="1" applyNumberFormat="1" applyFont="1" applyFill="1" applyBorder="1" applyAlignment="1" applyProtection="1">
      <alignment horizontal="left"/>
    </xf>
    <xf numFmtId="174" fontId="31" fillId="0" borderId="1" xfId="338" applyNumberFormat="1" applyFont="1" applyFill="1" applyBorder="1" applyAlignment="1" applyProtection="1">
      <alignment horizontal="left"/>
    </xf>
    <xf numFmtId="174" fontId="31" fillId="0" borderId="1" xfId="338" quotePrefix="1" applyNumberFormat="1" applyFont="1" applyFill="1" applyBorder="1" applyAlignment="1" applyProtection="1">
      <alignment horizontal="left"/>
    </xf>
    <xf numFmtId="174" fontId="3" fillId="0" borderId="6" xfId="338" applyNumberFormat="1" applyFont="1" applyFill="1" applyBorder="1" applyProtection="1"/>
    <xf numFmtId="175" fontId="3" fillId="0" borderId="18" xfId="338" quotePrefix="1" applyNumberFormat="1" applyFont="1" applyFill="1" applyBorder="1" applyAlignment="1" applyProtection="1">
      <alignment horizontal="left"/>
    </xf>
    <xf numFmtId="164" fontId="3" fillId="0" borderId="4" xfId="338" applyNumberFormat="1" applyFont="1" applyFill="1" applyBorder="1" applyProtection="1"/>
    <xf numFmtId="164" fontId="3" fillId="0" borderId="43" xfId="338" applyNumberFormat="1" applyFont="1" applyFill="1" applyBorder="1" applyProtection="1"/>
    <xf numFmtId="164" fontId="3" fillId="0" borderId="34" xfId="338" applyNumberFormat="1" applyFont="1" applyFill="1" applyBorder="1" applyProtection="1"/>
    <xf numFmtId="164" fontId="3" fillId="0" borderId="46" xfId="338" applyNumberFormat="1" applyFont="1" applyFill="1" applyBorder="1" applyProtection="1"/>
    <xf numFmtId="175" fontId="3" fillId="0" borderId="30" xfId="338" applyNumberFormat="1" applyFont="1" applyFill="1" applyBorder="1" applyAlignment="1" applyProtection="1">
      <alignment horizontal="left"/>
    </xf>
    <xf numFmtId="164" fontId="3" fillId="0" borderId="26" xfId="338" applyNumberFormat="1" applyFont="1" applyFill="1" applyBorder="1" applyProtection="1"/>
    <xf numFmtId="164" fontId="3" fillId="0" borderId="53" xfId="338" applyNumberFormat="1" applyFont="1" applyFill="1" applyBorder="1" applyProtection="1"/>
    <xf numFmtId="164" fontId="3" fillId="0" borderId="52" xfId="338" applyNumberFormat="1" applyFont="1" applyFill="1" applyBorder="1" applyProtection="1"/>
    <xf numFmtId="164" fontId="3" fillId="0" borderId="20" xfId="338" applyNumberFormat="1" applyFont="1" applyFill="1" applyBorder="1" applyProtection="1"/>
    <xf numFmtId="0" fontId="3" fillId="0" borderId="0" xfId="338" quotePrefix="1" applyFont="1" applyFill="1" applyBorder="1" applyAlignment="1">
      <alignment horizontal="left"/>
    </xf>
    <xf numFmtId="164" fontId="3" fillId="0" borderId="0" xfId="338" applyNumberFormat="1" applyFont="1" applyFill="1" applyBorder="1" applyAlignment="1">
      <alignment horizontal="right"/>
    </xf>
    <xf numFmtId="164" fontId="36" fillId="0" borderId="0" xfId="338" applyNumberFormat="1" applyFont="1" applyFill="1" applyBorder="1" applyProtection="1"/>
    <xf numFmtId="174" fontId="36" fillId="0" borderId="0" xfId="338" applyNumberFormat="1" applyFont="1" applyFill="1" applyBorder="1" applyAlignment="1" applyProtection="1">
      <alignment horizontal="left"/>
    </xf>
    <xf numFmtId="0" fontId="36" fillId="0" borderId="0" xfId="338" applyFont="1" applyFill="1" applyBorder="1" applyAlignment="1" applyProtection="1">
      <alignment horizontal="left"/>
    </xf>
    <xf numFmtId="0" fontId="32" fillId="0" borderId="0" xfId="338" applyFont="1" applyFill="1" applyBorder="1" applyAlignment="1" applyProtection="1">
      <alignment horizontal="left"/>
    </xf>
    <xf numFmtId="175" fontId="3" fillId="0" borderId="0" xfId="338" applyNumberFormat="1" applyFont="1" applyFill="1" applyBorder="1" applyAlignment="1" applyProtection="1">
      <alignment horizontal="left"/>
    </xf>
    <xf numFmtId="175" fontId="24" fillId="0" borderId="0" xfId="338" quotePrefix="1" applyNumberFormat="1" applyFont="1" applyFill="1" applyBorder="1" applyAlignment="1" applyProtection="1">
      <alignment horizontal="left"/>
    </xf>
    <xf numFmtId="0" fontId="28" fillId="0" borderId="0" xfId="338" applyFont="1" applyFill="1" applyBorder="1"/>
    <xf numFmtId="176" fontId="28" fillId="0" borderId="0" xfId="338" applyNumberFormat="1" applyFont="1" applyFill="1" applyBorder="1" applyAlignment="1" applyProtection="1">
      <alignment horizontal="right"/>
    </xf>
    <xf numFmtId="176" fontId="28" fillId="0" borderId="0" xfId="338" applyNumberFormat="1" applyFont="1" applyFill="1" applyBorder="1" applyProtection="1"/>
    <xf numFmtId="164" fontId="28" fillId="0" borderId="0" xfId="338" applyNumberFormat="1" applyFont="1" applyFill="1" applyBorder="1" applyProtection="1"/>
    <xf numFmtId="174" fontId="28" fillId="0" borderId="0" xfId="338" applyNumberFormat="1" applyFont="1" applyFill="1" applyBorder="1" applyProtection="1"/>
    <xf numFmtId="176" fontId="28" fillId="0" borderId="0" xfId="338" applyNumberFormat="1" applyFont="1" applyFill="1" applyBorder="1" applyAlignment="1">
      <alignment horizontal="right"/>
    </xf>
    <xf numFmtId="176" fontId="28" fillId="0" borderId="0" xfId="338" applyNumberFormat="1" applyFont="1" applyFill="1" applyBorder="1"/>
    <xf numFmtId="175" fontId="28" fillId="0" borderId="0" xfId="338" applyNumberFormat="1" applyFont="1" applyFill="1" applyBorder="1" applyAlignment="1" applyProtection="1">
      <alignment horizontal="left"/>
    </xf>
    <xf numFmtId="0" fontId="5" fillId="2" borderId="28" xfId="338" applyFont="1" applyFill="1" applyBorder="1" applyAlignment="1" applyProtection="1">
      <alignment horizontal="center"/>
    </xf>
    <xf numFmtId="174" fontId="5" fillId="2" borderId="28" xfId="338" applyNumberFormat="1" applyFont="1" applyFill="1" applyBorder="1" applyAlignment="1">
      <alignment horizontal="center"/>
    </xf>
    <xf numFmtId="174" fontId="5" fillId="2" borderId="3" xfId="338" applyNumberFormat="1" applyFont="1" applyFill="1" applyBorder="1" applyAlignment="1">
      <alignment horizontal="center"/>
    </xf>
    <xf numFmtId="0" fontId="5" fillId="2" borderId="4" xfId="338" applyFont="1" applyFill="1" applyBorder="1" applyAlignment="1" applyProtection="1">
      <alignment horizontal="center"/>
    </xf>
    <xf numFmtId="0" fontId="5" fillId="2" borderId="4" xfId="338" quotePrefix="1" applyFont="1" applyFill="1" applyBorder="1" applyAlignment="1" applyProtection="1">
      <alignment horizontal="center"/>
    </xf>
    <xf numFmtId="0" fontId="5" fillId="2" borderId="46" xfId="338" applyFont="1" applyFill="1" applyBorder="1" applyAlignment="1" applyProtection="1">
      <alignment horizontal="center"/>
    </xf>
    <xf numFmtId="174" fontId="5" fillId="2" borderId="6" xfId="338" applyNumberFormat="1" applyFont="1" applyFill="1" applyBorder="1" applyAlignment="1" applyProtection="1">
      <alignment horizontal="right"/>
    </xf>
    <xf numFmtId="174" fontId="5" fillId="2" borderId="34" xfId="338" applyNumberFormat="1" applyFont="1" applyFill="1" applyBorder="1" applyAlignment="1" applyProtection="1">
      <alignment horizontal="center"/>
    </xf>
    <xf numFmtId="174" fontId="5" fillId="2" borderId="29" xfId="338" applyNumberFormat="1" applyFont="1" applyFill="1" applyBorder="1" applyAlignment="1" applyProtection="1">
      <alignment horizontal="center"/>
    </xf>
    <xf numFmtId="165" fontId="3" fillId="0" borderId="0" xfId="338" applyNumberFormat="1" applyFont="1" applyFill="1"/>
    <xf numFmtId="174" fontId="35" fillId="0" borderId="6" xfId="338" applyNumberFormat="1" applyFont="1" applyFill="1" applyBorder="1" applyProtection="1"/>
    <xf numFmtId="174" fontId="35" fillId="0" borderId="6" xfId="338" quotePrefix="1" applyNumberFormat="1" applyFont="1" applyFill="1" applyBorder="1" applyAlignment="1" applyProtection="1">
      <alignment horizontal="left"/>
    </xf>
    <xf numFmtId="174" fontId="35" fillId="0" borderId="1" xfId="338" applyNumberFormat="1" applyFont="1" applyFill="1" applyBorder="1" applyProtection="1"/>
    <xf numFmtId="175" fontId="3" fillId="0" borderId="14" xfId="338" quotePrefix="1" applyNumberFormat="1" applyFont="1" applyFill="1" applyBorder="1" applyAlignment="1" applyProtection="1">
      <alignment horizontal="left"/>
    </xf>
    <xf numFmtId="175" fontId="5" fillId="0" borderId="10" xfId="338" applyNumberFormat="1" applyFont="1" applyFill="1" applyBorder="1" applyAlignment="1" applyProtection="1">
      <alignment horizontal="left"/>
    </xf>
    <xf numFmtId="164" fontId="5" fillId="0" borderId="3" xfId="338" applyNumberFormat="1" applyFont="1" applyFill="1" applyBorder="1" applyProtection="1"/>
    <xf numFmtId="164" fontId="5" fillId="0" borderId="42" xfId="338" applyNumberFormat="1" applyFont="1" applyFill="1" applyBorder="1" applyProtection="1"/>
    <xf numFmtId="174" fontId="31" fillId="0" borderId="1" xfId="338" applyNumberFormat="1" applyFont="1" applyFill="1" applyBorder="1" applyProtection="1"/>
    <xf numFmtId="164" fontId="5" fillId="0" borderId="1" xfId="338" applyNumberFormat="1" applyFont="1" applyFill="1" applyBorder="1" applyProtection="1"/>
    <xf numFmtId="164" fontId="5" fillId="0" borderId="0" xfId="338" applyNumberFormat="1" applyFont="1" applyFill="1" applyBorder="1" applyProtection="1"/>
    <xf numFmtId="0" fontId="3" fillId="0" borderId="6" xfId="338" applyFont="1" applyFill="1" applyBorder="1"/>
    <xf numFmtId="174" fontId="35" fillId="0" borderId="52" xfId="338" applyNumberFormat="1" applyFont="1" applyFill="1" applyBorder="1" applyProtection="1"/>
    <xf numFmtId="0" fontId="3" fillId="0" borderId="52" xfId="338" applyFont="1" applyFill="1" applyBorder="1"/>
    <xf numFmtId="175" fontId="24" fillId="0" borderId="0" xfId="338" applyNumberFormat="1" applyFont="1" applyFill="1" applyBorder="1" applyAlignment="1" applyProtection="1">
      <alignment horizontal="left"/>
    </xf>
    <xf numFmtId="164" fontId="37" fillId="0" borderId="0" xfId="338" applyNumberFormat="1" applyFont="1" applyFill="1" applyBorder="1" applyProtection="1"/>
    <xf numFmtId="164" fontId="3" fillId="0" borderId="0" xfId="338" applyNumberFormat="1" applyFont="1"/>
    <xf numFmtId="164" fontId="28" fillId="0" borderId="0" xfId="338" applyNumberFormat="1" applyFont="1" applyFill="1" applyBorder="1" applyAlignment="1">
      <alignment horizontal="right"/>
    </xf>
    <xf numFmtId="164" fontId="28" fillId="0" borderId="0" xfId="338" applyNumberFormat="1" applyFont="1" applyFill="1" applyBorder="1"/>
    <xf numFmtId="0" fontId="28" fillId="0" borderId="0" xfId="338" quotePrefix="1" applyFont="1" applyFill="1" applyBorder="1" applyAlignment="1">
      <alignment horizontal="left"/>
    </xf>
    <xf numFmtId="174" fontId="5" fillId="2" borderId="28" xfId="338" applyNumberFormat="1" applyFont="1" applyFill="1" applyBorder="1" applyAlignment="1" applyProtection="1">
      <alignment horizontal="center"/>
    </xf>
    <xf numFmtId="174" fontId="5" fillId="2" borderId="3" xfId="338" quotePrefix="1" applyNumberFormat="1" applyFont="1" applyFill="1" applyBorder="1" applyAlignment="1" applyProtection="1">
      <alignment horizontal="center"/>
    </xf>
    <xf numFmtId="0" fontId="5" fillId="2" borderId="3" xfId="338" applyFont="1" applyFill="1" applyBorder="1" applyAlignment="1" applyProtection="1">
      <alignment horizontal="center"/>
    </xf>
    <xf numFmtId="0" fontId="5" fillId="2" borderId="3" xfId="338" quotePrefix="1" applyFont="1" applyFill="1" applyBorder="1" applyAlignment="1" applyProtection="1">
      <alignment horizontal="center"/>
    </xf>
    <xf numFmtId="0" fontId="5" fillId="2" borderId="42" xfId="338" applyFont="1" applyFill="1" applyBorder="1" applyAlignment="1" applyProtection="1">
      <alignment horizontal="center"/>
    </xf>
    <xf numFmtId="174" fontId="5" fillId="2" borderId="33" xfId="338" applyNumberFormat="1" applyFont="1" applyFill="1" applyBorder="1" applyAlignment="1" applyProtection="1">
      <alignment horizontal="right"/>
    </xf>
    <xf numFmtId="174" fontId="5" fillId="2" borderId="1" xfId="338" applyNumberFormat="1" applyFont="1" applyFill="1" applyBorder="1" applyAlignment="1" applyProtection="1">
      <alignment horizontal="center"/>
    </xf>
    <xf numFmtId="0" fontId="5" fillId="2" borderId="0" xfId="338" applyFont="1" applyFill="1" applyBorder="1" applyAlignment="1" applyProtection="1">
      <alignment horizontal="center"/>
    </xf>
    <xf numFmtId="174" fontId="5" fillId="2" borderId="32" xfId="338" applyNumberFormat="1" applyFont="1" applyFill="1" applyBorder="1" applyAlignment="1" applyProtection="1">
      <alignment horizontal="center"/>
    </xf>
    <xf numFmtId="174" fontId="5" fillId="2" borderId="3" xfId="338" applyNumberFormat="1" applyFont="1" applyFill="1" applyBorder="1" applyAlignment="1">
      <alignment horizontal="centerContinuous"/>
    </xf>
    <xf numFmtId="174" fontId="5" fillId="2" borderId="40" xfId="338" quotePrefix="1" applyNumberFormat="1" applyFont="1" applyFill="1" applyBorder="1" applyAlignment="1" applyProtection="1">
      <alignment horizontal="centerContinuous"/>
    </xf>
    <xf numFmtId="0" fontId="5" fillId="2" borderId="48" xfId="338" quotePrefix="1" applyFont="1" applyFill="1" applyBorder="1" applyAlignment="1" applyProtection="1">
      <alignment horizontal="centerContinuous"/>
    </xf>
    <xf numFmtId="164" fontId="3" fillId="0" borderId="14" xfId="338" quotePrefix="1" applyNumberFormat="1" applyFont="1" applyFill="1" applyBorder="1" applyAlignment="1" applyProtection="1">
      <alignment horizontal="left"/>
    </xf>
    <xf numFmtId="164" fontId="3" fillId="0" borderId="10" xfId="338" applyNumberFormat="1" applyFont="1" applyFill="1" applyBorder="1" applyAlignment="1" applyProtection="1">
      <alignment horizontal="left"/>
    </xf>
    <xf numFmtId="164" fontId="5" fillId="0" borderId="14" xfId="338" quotePrefix="1" applyNumberFormat="1" applyFont="1" applyFill="1" applyBorder="1" applyAlignment="1" applyProtection="1">
      <alignment horizontal="left"/>
    </xf>
    <xf numFmtId="164" fontId="5" fillId="0" borderId="5" xfId="338" applyNumberFormat="1" applyFont="1" applyFill="1" applyBorder="1" applyProtection="1"/>
    <xf numFmtId="175" fontId="3" fillId="0" borderId="10" xfId="338" applyNumberFormat="1" applyFont="1" applyFill="1" applyBorder="1" applyAlignment="1" applyProtection="1">
      <alignment horizontal="left" indent="3"/>
    </xf>
    <xf numFmtId="164" fontId="3" fillId="0" borderId="14" xfId="338" applyNumberFormat="1" applyFont="1" applyFill="1" applyBorder="1" applyAlignment="1" applyProtection="1">
      <alignment horizontal="left"/>
    </xf>
    <xf numFmtId="164" fontId="3" fillId="0" borderId="30" xfId="338" applyNumberFormat="1" applyFont="1" applyFill="1" applyBorder="1" applyAlignment="1" applyProtection="1">
      <alignment horizontal="left"/>
    </xf>
    <xf numFmtId="164" fontId="3" fillId="0" borderId="0" xfId="338" applyNumberFormat="1" applyFont="1" applyFill="1" applyBorder="1" applyAlignment="1">
      <alignment horizontal="center"/>
    </xf>
    <xf numFmtId="0" fontId="5" fillId="2" borderId="2" xfId="338" applyFont="1" applyFill="1" applyBorder="1" applyAlignment="1" applyProtection="1">
      <alignment horizontal="center"/>
    </xf>
    <xf numFmtId="164" fontId="3" fillId="0" borderId="6" xfId="338" applyNumberFormat="1" applyFont="1" applyFill="1" applyBorder="1" applyAlignment="1" applyProtection="1">
      <alignment horizontal="center"/>
    </xf>
    <xf numFmtId="164" fontId="3" fillId="0" borderId="1" xfId="338" applyNumberFormat="1" applyFont="1" applyFill="1" applyBorder="1" applyAlignment="1" applyProtection="1">
      <alignment horizontal="center"/>
    </xf>
    <xf numFmtId="164" fontId="5" fillId="0" borderId="6" xfId="338" applyNumberFormat="1" applyFont="1" applyFill="1" applyBorder="1" applyAlignment="1" applyProtection="1">
      <alignment horizontal="center"/>
    </xf>
    <xf numFmtId="164" fontId="3" fillId="0" borderId="52" xfId="338" applyNumberFormat="1" applyFont="1" applyFill="1" applyBorder="1" applyAlignment="1" applyProtection="1">
      <alignment horizontal="center"/>
    </xf>
    <xf numFmtId="164" fontId="3" fillId="0" borderId="48" xfId="338" applyNumberFormat="1" applyFont="1" applyFill="1" applyBorder="1" applyAlignment="1" applyProtection="1">
      <alignment horizontal="center"/>
    </xf>
    <xf numFmtId="164" fontId="3" fillId="0" borderId="32" xfId="338" applyNumberFormat="1" applyFont="1" applyFill="1" applyBorder="1" applyAlignment="1" applyProtection="1">
      <alignment horizontal="center"/>
    </xf>
    <xf numFmtId="164" fontId="5" fillId="0" borderId="48" xfId="338" applyNumberFormat="1" applyFont="1" applyFill="1" applyBorder="1" applyAlignment="1" applyProtection="1">
      <alignment horizontal="center"/>
    </xf>
    <xf numFmtId="164" fontId="3" fillId="0" borderId="54" xfId="338" applyNumberFormat="1" applyFont="1" applyFill="1" applyBorder="1" applyAlignment="1" applyProtection="1">
      <alignment horizontal="center"/>
    </xf>
    <xf numFmtId="174" fontId="5" fillId="2" borderId="3" xfId="338" applyNumberFormat="1" applyFont="1" applyFill="1" applyBorder="1" applyAlignment="1" applyProtection="1">
      <alignment horizontal="center"/>
    </xf>
    <xf numFmtId="174" fontId="5" fillId="2" borderId="12" xfId="338" applyNumberFormat="1" applyFont="1" applyFill="1" applyBorder="1" applyAlignment="1" applyProtection="1">
      <alignment horizontal="center"/>
    </xf>
    <xf numFmtId="174" fontId="5" fillId="2" borderId="28" xfId="338" applyNumberFormat="1" applyFont="1" applyFill="1" applyBorder="1" applyAlignment="1">
      <alignment horizontal="centerContinuous"/>
    </xf>
    <xf numFmtId="164" fontId="3" fillId="0" borderId="5" xfId="338" applyNumberFormat="1" applyFont="1" applyFill="1" applyBorder="1" applyAlignment="1" applyProtection="1">
      <alignment horizontal="center"/>
    </xf>
    <xf numFmtId="164" fontId="3" fillId="0" borderId="3" xfId="338" applyNumberFormat="1" applyFont="1" applyFill="1" applyBorder="1" applyAlignment="1" applyProtection="1">
      <alignment horizontal="center"/>
    </xf>
    <xf numFmtId="164" fontId="5" fillId="0" borderId="5" xfId="338" applyNumberFormat="1" applyFont="1" applyFill="1" applyBorder="1" applyAlignment="1" applyProtection="1">
      <alignment horizontal="center"/>
    </xf>
    <xf numFmtId="164" fontId="3" fillId="0" borderId="4" xfId="338" applyNumberFormat="1" applyFont="1" applyFill="1" applyBorder="1" applyAlignment="1" applyProtection="1">
      <alignment horizontal="center"/>
    </xf>
    <xf numFmtId="164" fontId="3" fillId="0" borderId="26" xfId="338" applyNumberFormat="1" applyFont="1" applyFill="1" applyBorder="1" applyAlignment="1" applyProtection="1">
      <alignment horizontal="center"/>
    </xf>
    <xf numFmtId="164" fontId="3" fillId="0" borderId="11" xfId="338" applyNumberFormat="1" applyFont="1" applyFill="1" applyBorder="1" applyAlignment="1" applyProtection="1">
      <alignment horizontal="center"/>
    </xf>
    <xf numFmtId="164" fontId="3" fillId="0" borderId="12" xfId="338" applyNumberFormat="1" applyFont="1" applyFill="1" applyBorder="1" applyAlignment="1" applyProtection="1">
      <alignment horizontal="center"/>
    </xf>
    <xf numFmtId="164" fontId="5" fillId="0" borderId="11" xfId="338" applyNumberFormat="1" applyFont="1" applyFill="1" applyBorder="1" applyAlignment="1" applyProtection="1">
      <alignment horizontal="center"/>
    </xf>
    <xf numFmtId="164" fontId="3" fillId="0" borderId="19" xfId="338" applyNumberFormat="1" applyFont="1" applyFill="1" applyBorder="1" applyAlignment="1" applyProtection="1">
      <alignment horizontal="center"/>
    </xf>
    <xf numFmtId="164" fontId="3" fillId="0" borderId="27" xfId="338" applyNumberFormat="1" applyFont="1" applyFill="1" applyBorder="1" applyAlignment="1" applyProtection="1">
      <alignment horizontal="center"/>
    </xf>
    <xf numFmtId="0" fontId="39" fillId="0" borderId="0" xfId="338" applyFont="1"/>
    <xf numFmtId="0" fontId="38" fillId="0" borderId="0" xfId="338" applyFont="1" applyFill="1" applyBorder="1" applyAlignment="1">
      <alignment horizontal="center"/>
    </xf>
    <xf numFmtId="0" fontId="39" fillId="0" borderId="0" xfId="338" applyFont="1" applyFill="1"/>
    <xf numFmtId="0" fontId="38" fillId="2" borderId="5" xfId="338" applyFont="1" applyFill="1" applyBorder="1" applyAlignment="1">
      <alignment horizontal="center" vertical="center"/>
    </xf>
    <xf numFmtId="165" fontId="39" fillId="0" borderId="5" xfId="338" applyNumberFormat="1" applyFont="1" applyFill="1" applyBorder="1" applyAlignment="1">
      <alignment horizontal="right"/>
    </xf>
    <xf numFmtId="165" fontId="39" fillId="0" borderId="5" xfId="338" applyNumberFormat="1" applyFont="1" applyBorder="1" applyAlignment="1">
      <alignment horizontal="center"/>
    </xf>
    <xf numFmtId="1" fontId="39" fillId="0" borderId="5" xfId="338" applyNumberFormat="1" applyFont="1" applyFill="1" applyBorder="1" applyAlignment="1">
      <alignment horizontal="right"/>
    </xf>
    <xf numFmtId="165" fontId="39" fillId="0" borderId="5" xfId="338" quotePrefix="1" applyNumberFormat="1" applyFont="1" applyBorder="1" applyAlignment="1">
      <alignment horizontal="center"/>
    </xf>
    <xf numFmtId="1" fontId="39" fillId="0" borderId="5" xfId="4" applyNumberFormat="1" applyFont="1" applyFill="1" applyBorder="1" applyAlignment="1">
      <alignment horizontal="right"/>
    </xf>
    <xf numFmtId="165" fontId="39" fillId="0" borderId="5" xfId="338" quotePrefix="1" applyNumberFormat="1" applyFont="1" applyFill="1" applyBorder="1" applyAlignment="1">
      <alignment horizontal="center"/>
    </xf>
    <xf numFmtId="165" fontId="39" fillId="0" borderId="5" xfId="338" applyNumberFormat="1" applyFont="1" applyFill="1" applyBorder="1" applyAlignment="1">
      <alignment horizontal="center"/>
    </xf>
    <xf numFmtId="0" fontId="39" fillId="0" borderId="0" xfId="338" applyFont="1" applyFill="1" applyBorder="1" applyAlignment="1">
      <alignment horizontal="left" vertical="center" wrapText="1"/>
    </xf>
    <xf numFmtId="165" fontId="39" fillId="0" borderId="0" xfId="338" applyNumberFormat="1" applyFont="1" applyFill="1" applyBorder="1" applyAlignment="1">
      <alignment horizontal="right"/>
    </xf>
    <xf numFmtId="165" fontId="39" fillId="0" borderId="0" xfId="338" applyNumberFormat="1" applyFont="1" applyFill="1" applyBorder="1" applyAlignment="1">
      <alignment horizontal="center"/>
    </xf>
    <xf numFmtId="165" fontId="39" fillId="0" borderId="0" xfId="338" applyNumberFormat="1" applyFont="1" applyBorder="1" applyAlignment="1">
      <alignment horizontal="center"/>
    </xf>
    <xf numFmtId="0" fontId="39" fillId="0" borderId="0" xfId="338" applyFont="1" applyBorder="1" applyAlignment="1">
      <alignment horizontal="left"/>
    </xf>
    <xf numFmtId="0" fontId="39" fillId="0" borderId="0" xfId="338" applyFont="1" applyBorder="1"/>
    <xf numFmtId="2" fontId="39" fillId="0" borderId="0" xfId="338" quotePrefix="1" applyNumberFormat="1" applyFont="1" applyBorder="1" applyAlignment="1">
      <alignment horizontal="center"/>
    </xf>
    <xf numFmtId="2" fontId="39" fillId="0" borderId="0" xfId="338" applyNumberFormat="1" applyFont="1"/>
    <xf numFmtId="43" fontId="39" fillId="0" borderId="0" xfId="4" applyFont="1"/>
    <xf numFmtId="0" fontId="39" fillId="0" borderId="76" xfId="338" applyFont="1" applyBorder="1" applyAlignment="1">
      <alignment horizontal="left" vertical="center" wrapText="1"/>
    </xf>
    <xf numFmtId="165" fontId="39" fillId="5" borderId="59" xfId="338" applyNumberFormat="1" applyFont="1" applyFill="1" applyBorder="1"/>
    <xf numFmtId="165" fontId="39" fillId="0" borderId="59" xfId="338" quotePrefix="1" applyNumberFormat="1" applyFont="1" applyBorder="1" applyAlignment="1">
      <alignment horizontal="center"/>
    </xf>
    <xf numFmtId="165" fontId="39" fillId="0" borderId="77" xfId="338" quotePrefix="1" applyNumberFormat="1" applyFont="1" applyBorder="1" applyAlignment="1">
      <alignment horizontal="center"/>
    </xf>
    <xf numFmtId="0" fontId="39" fillId="0" borderId="14" xfId="338" applyFont="1" applyBorder="1"/>
    <xf numFmtId="165" fontId="39" fillId="0" borderId="11" xfId="338" applyNumberFormat="1" applyFont="1" applyBorder="1" applyAlignment="1">
      <alignment horizontal="center"/>
    </xf>
    <xf numFmtId="0" fontId="39" fillId="0" borderId="14" xfId="338" applyFont="1" applyFill="1" applyBorder="1"/>
    <xf numFmtId="0" fontId="39" fillId="0" borderId="14" xfId="338" applyFont="1" applyBorder="1" applyAlignment="1">
      <alignment wrapText="1"/>
    </xf>
    <xf numFmtId="0" fontId="39" fillId="0" borderId="14" xfId="338" applyFont="1" applyBorder="1" applyAlignment="1">
      <alignment horizontal="left" vertical="center"/>
    </xf>
    <xf numFmtId="0" fontId="39" fillId="0" borderId="14" xfId="338" applyFont="1" applyBorder="1" applyAlignment="1">
      <alignment horizontal="left" vertical="center" wrapText="1"/>
    </xf>
    <xf numFmtId="165" fontId="39" fillId="0" borderId="11" xfId="338" applyNumberFormat="1" applyFont="1" applyFill="1" applyBorder="1" applyAlignment="1">
      <alignment horizontal="center"/>
    </xf>
    <xf numFmtId="0" fontId="39" fillId="0" borderId="14" xfId="338" applyFont="1" applyFill="1" applyBorder="1" applyAlignment="1">
      <alignment horizontal="left" vertical="center" wrapText="1"/>
    </xf>
    <xf numFmtId="0" fontId="39" fillId="0" borderId="35" xfId="338" applyFont="1" applyFill="1" applyBorder="1" applyAlignment="1">
      <alignment horizontal="left" vertical="center" wrapText="1"/>
    </xf>
    <xf numFmtId="165" fontId="39" fillId="0" borderId="36" xfId="338" applyNumberFormat="1" applyFont="1" applyFill="1" applyBorder="1" applyAlignment="1">
      <alignment horizontal="right"/>
    </xf>
    <xf numFmtId="165" fontId="39" fillId="0" borderId="36" xfId="338" applyNumberFormat="1" applyFont="1" applyFill="1" applyBorder="1" applyAlignment="1">
      <alignment horizontal="center"/>
    </xf>
    <xf numFmtId="165" fontId="39" fillId="0" borderId="39" xfId="338" applyNumberFormat="1" applyFont="1" applyFill="1" applyBorder="1" applyAlignment="1">
      <alignment horizontal="center"/>
    </xf>
    <xf numFmtId="0" fontId="4" fillId="0" borderId="0" xfId="2" applyFont="1"/>
    <xf numFmtId="165" fontId="4" fillId="0" borderId="0" xfId="2" applyNumberFormat="1" applyFont="1"/>
    <xf numFmtId="0" fontId="5" fillId="0" borderId="0" xfId="276" applyFont="1" applyAlignment="1">
      <alignment horizontal="center"/>
    </xf>
    <xf numFmtId="164" fontId="3" fillId="0" borderId="0" xfId="0" applyNumberFormat="1" applyFont="1" applyFill="1"/>
    <xf numFmtId="164" fontId="3" fillId="0" borderId="0" xfId="0" applyNumberFormat="1" applyFont="1" applyFill="1" applyAlignment="1">
      <alignment horizontal="left"/>
    </xf>
    <xf numFmtId="164" fontId="3" fillId="0" borderId="0" xfId="0" applyNumberFormat="1" applyFont="1" applyFill="1" applyBorder="1"/>
    <xf numFmtId="0" fontId="40" fillId="0" borderId="0" xfId="0" applyFont="1"/>
    <xf numFmtId="0" fontId="5" fillId="2" borderId="71" xfId="343" applyFont="1" applyFill="1" applyBorder="1" applyAlignment="1">
      <alignment horizontal="center" vertical="center"/>
    </xf>
    <xf numFmtId="0" fontId="5" fillId="2" borderId="72" xfId="343" applyFont="1" applyFill="1" applyBorder="1" applyAlignment="1">
      <alignment horizontal="center" vertical="center"/>
    </xf>
    <xf numFmtId="0" fontId="5" fillId="2" borderId="74" xfId="343" applyFont="1" applyFill="1" applyBorder="1" applyAlignment="1">
      <alignment horizontal="center" vertical="center"/>
    </xf>
    <xf numFmtId="164" fontId="3" fillId="5" borderId="3" xfId="344" applyNumberFormat="1" applyFont="1" applyFill="1" applyBorder="1" applyAlignment="1" applyProtection="1">
      <alignment horizontal="left" indent="2"/>
    </xf>
    <xf numFmtId="2" fontId="3" fillId="5" borderId="3" xfId="344" applyNumberFormat="1" applyFont="1" applyFill="1" applyBorder="1"/>
    <xf numFmtId="2" fontId="3" fillId="5" borderId="12" xfId="344" applyNumberFormat="1" applyFont="1" applyFill="1" applyBorder="1"/>
    <xf numFmtId="2" fontId="3" fillId="5" borderId="0" xfId="344" applyNumberFormat="1" applyFont="1" applyFill="1" applyBorder="1"/>
    <xf numFmtId="164" fontId="3" fillId="5" borderId="4" xfId="344" applyNumberFormat="1" applyFont="1" applyFill="1" applyBorder="1" applyAlignment="1" applyProtection="1">
      <alignment horizontal="left" indent="2"/>
    </xf>
    <xf numFmtId="2" fontId="3" fillId="5" borderId="4" xfId="344" applyNumberFormat="1" applyFont="1" applyFill="1" applyBorder="1"/>
    <xf numFmtId="2" fontId="3" fillId="5" borderId="19" xfId="344" applyNumberFormat="1" applyFont="1" applyFill="1" applyBorder="1"/>
    <xf numFmtId="164" fontId="5" fillId="5" borderId="5" xfId="344" applyNumberFormat="1" applyFont="1" applyFill="1" applyBorder="1" applyAlignment="1">
      <alignment horizontal="left"/>
    </xf>
    <xf numFmtId="2" fontId="5" fillId="5" borderId="5" xfId="344" applyNumberFormat="1" applyFont="1" applyFill="1" applyBorder="1"/>
    <xf numFmtId="2" fontId="5" fillId="5" borderId="11" xfId="344" applyNumberFormat="1" applyFont="1" applyFill="1" applyBorder="1"/>
    <xf numFmtId="2" fontId="3" fillId="0" borderId="3" xfId="343" applyNumberFormat="1" applyFont="1" applyBorder="1"/>
    <xf numFmtId="2" fontId="3" fillId="0" borderId="1" xfId="343" applyNumberFormat="1" applyFont="1" applyBorder="1"/>
    <xf numFmtId="2" fontId="3" fillId="0" borderId="12" xfId="343" applyNumberFormat="1" applyFont="1" applyBorder="1"/>
    <xf numFmtId="164" fontId="5" fillId="0" borderId="5" xfId="343" applyNumberFormat="1" applyFont="1" applyBorder="1" applyAlignment="1">
      <alignment horizontal="left"/>
    </xf>
    <xf numFmtId="2" fontId="5" fillId="0" borderId="5" xfId="343" applyNumberFormat="1" applyFont="1" applyBorder="1"/>
    <xf numFmtId="2" fontId="5" fillId="0" borderId="6" xfId="343" applyNumberFormat="1" applyFont="1" applyBorder="1"/>
    <xf numFmtId="2" fontId="5" fillId="0" borderId="11" xfId="343" applyNumberFormat="1" applyFont="1" applyBorder="1"/>
    <xf numFmtId="2" fontId="3" fillId="0" borderId="2" xfId="343" applyNumberFormat="1" applyFont="1" applyBorder="1"/>
    <xf numFmtId="2" fontId="3" fillId="0" borderId="23" xfId="343" applyNumberFormat="1" applyFont="1" applyBorder="1"/>
    <xf numFmtId="164" fontId="3" fillId="0" borderId="3" xfId="344" applyNumberFormat="1" applyFont="1" applyFill="1" applyBorder="1" applyAlignment="1" applyProtection="1">
      <alignment horizontal="left" indent="2"/>
    </xf>
    <xf numFmtId="2" fontId="3" fillId="0" borderId="3" xfId="343" applyNumberFormat="1" applyFont="1" applyFill="1" applyBorder="1"/>
    <xf numFmtId="2" fontId="3" fillId="0" borderId="4" xfId="343" applyNumberFormat="1" applyFont="1" applyBorder="1"/>
    <xf numFmtId="2" fontId="3" fillId="0" borderId="19" xfId="343" applyNumberFormat="1" applyFont="1" applyBorder="1"/>
    <xf numFmtId="0" fontId="5" fillId="0" borderId="5" xfId="343" applyFont="1" applyBorder="1"/>
    <xf numFmtId="2" fontId="5" fillId="0" borderId="2" xfId="343" applyNumberFormat="1" applyFont="1" applyBorder="1"/>
    <xf numFmtId="2" fontId="5" fillId="0" borderId="23" xfId="343" applyNumberFormat="1" applyFont="1" applyBorder="1"/>
    <xf numFmtId="2" fontId="3" fillId="0" borderId="33" xfId="343" applyNumberFormat="1" applyFont="1" applyBorder="1"/>
    <xf numFmtId="2" fontId="3" fillId="0" borderId="55" xfId="343" applyNumberFormat="1" applyFont="1" applyBorder="1"/>
    <xf numFmtId="2" fontId="3" fillId="0" borderId="32" xfId="343" applyNumberFormat="1" applyFont="1" applyBorder="1"/>
    <xf numFmtId="165" fontId="40" fillId="0" borderId="0" xfId="0" applyNumberFormat="1" applyFont="1"/>
    <xf numFmtId="164" fontId="3" fillId="5" borderId="2" xfId="344" applyNumberFormat="1" applyFont="1" applyFill="1" applyBorder="1" applyAlignment="1" applyProtection="1">
      <alignment horizontal="left" indent="2"/>
    </xf>
    <xf numFmtId="0" fontId="5" fillId="0" borderId="26" xfId="343" applyFont="1" applyBorder="1" applyAlignment="1">
      <alignment horizontal="left"/>
    </xf>
    <xf numFmtId="2" fontId="5" fillId="0" borderId="26" xfId="343" applyNumberFormat="1" applyFont="1" applyBorder="1"/>
    <xf numFmtId="0" fontId="5" fillId="0" borderId="3" xfId="343" applyFont="1" applyBorder="1" applyAlignment="1">
      <alignment horizontal="left"/>
    </xf>
    <xf numFmtId="2" fontId="5" fillId="0" borderId="3" xfId="343" applyNumberFormat="1" applyFont="1" applyBorder="1"/>
    <xf numFmtId="0" fontId="3" fillId="0" borderId="35" xfId="343" applyFont="1" applyBorder="1" applyAlignment="1">
      <alignment horizontal="center" vertical="center"/>
    </xf>
    <xf numFmtId="0" fontId="5" fillId="0" borderId="36" xfId="343" applyFont="1" applyBorder="1" applyAlignment="1">
      <alignment horizontal="left"/>
    </xf>
    <xf numFmtId="2" fontId="3" fillId="0" borderId="36" xfId="343" applyNumberFormat="1" applyFont="1" applyBorder="1"/>
    <xf numFmtId="2" fontId="3" fillId="0" borderId="39" xfId="343" applyNumberFormat="1" applyFont="1" applyBorder="1"/>
    <xf numFmtId="0" fontId="3" fillId="0" borderId="0" xfId="343" applyFont="1"/>
    <xf numFmtId="1" fontId="13" fillId="4" borderId="5" xfId="167" quotePrefix="1" applyNumberFormat="1" applyFont="1" applyFill="1" applyBorder="1" applyAlignment="1" applyProtection="1">
      <alignment horizontal="center" vertical="center"/>
    </xf>
    <xf numFmtId="1" fontId="13" fillId="4" borderId="5" xfId="167" applyNumberFormat="1" applyFont="1" applyFill="1" applyBorder="1" applyAlignment="1" applyProtection="1">
      <alignment horizontal="center" vertical="center"/>
    </xf>
    <xf numFmtId="1" fontId="13" fillId="4" borderId="11" xfId="167" applyNumberFormat="1" applyFont="1" applyFill="1" applyBorder="1" applyAlignment="1" applyProtection="1">
      <alignment horizontal="center" vertical="center"/>
    </xf>
    <xf numFmtId="0" fontId="13" fillId="0" borderId="14" xfId="2" applyFont="1" applyBorder="1" applyAlignment="1">
      <alignment horizontal="left"/>
    </xf>
    <xf numFmtId="2" fontId="4" fillId="0" borderId="5" xfId="167" applyNumberFormat="1" applyFont="1" applyFill="1" applyBorder="1"/>
    <xf numFmtId="2" fontId="4" fillId="0" borderId="5" xfId="289" applyNumberFormat="1" applyFont="1" applyFill="1" applyBorder="1"/>
    <xf numFmtId="165" fontId="4" fillId="0" borderId="5" xfId="289" applyNumberFormat="1" applyFont="1" applyFill="1" applyBorder="1" applyAlignment="1">
      <alignment horizontal="center"/>
    </xf>
    <xf numFmtId="165" fontId="4" fillId="0" borderId="5" xfId="0" applyNumberFormat="1" applyFont="1" applyBorder="1" applyAlignment="1">
      <alignment horizontal="center"/>
    </xf>
    <xf numFmtId="165" fontId="4" fillId="0" borderId="11" xfId="0" applyNumberFormat="1" applyFont="1" applyBorder="1" applyAlignment="1">
      <alignment horizontal="center"/>
    </xf>
    <xf numFmtId="0" fontId="13" fillId="0" borderId="35" xfId="2" applyFont="1" applyBorder="1" applyAlignment="1">
      <alignment horizontal="left"/>
    </xf>
    <xf numFmtId="2" fontId="4" fillId="0" borderId="36" xfId="167" applyNumberFormat="1" applyFont="1" applyFill="1" applyBorder="1"/>
    <xf numFmtId="165" fontId="4" fillId="0" borderId="36" xfId="289" applyNumberFormat="1" applyFont="1" applyFill="1" applyBorder="1" applyAlignment="1">
      <alignment horizontal="center"/>
    </xf>
    <xf numFmtId="165" fontId="4" fillId="0" borderId="36" xfId="0" applyNumberFormat="1" applyFont="1" applyBorder="1" applyAlignment="1">
      <alignment horizontal="center"/>
    </xf>
    <xf numFmtId="165" fontId="4" fillId="0" borderId="39" xfId="0" applyNumberFormat="1" applyFont="1" applyBorder="1" applyAlignment="1">
      <alignment horizontal="center"/>
    </xf>
    <xf numFmtId="0" fontId="30" fillId="0" borderId="0" xfId="2" applyFont="1"/>
    <xf numFmtId="0" fontId="41" fillId="0" borderId="0" xfId="2" applyFont="1"/>
    <xf numFmtId="0" fontId="42" fillId="0" borderId="0" xfId="345" applyAlignment="1" applyProtection="1"/>
    <xf numFmtId="0" fontId="3" fillId="0" borderId="0" xfId="2" applyNumberFormat="1" applyFont="1" applyFill="1"/>
    <xf numFmtId="0" fontId="3" fillId="0" borderId="0" xfId="339" applyFont="1" applyFill="1"/>
    <xf numFmtId="165" fontId="3" fillId="0" borderId="0" xfId="339" applyNumberFormat="1" applyFont="1" applyFill="1"/>
    <xf numFmtId="0" fontId="5" fillId="6" borderId="9" xfId="339" quotePrefix="1" applyFont="1" applyFill="1" applyBorder="1" applyAlignment="1" applyProtection="1">
      <alignment horizontal="center" vertical="center"/>
    </xf>
    <xf numFmtId="0" fontId="5" fillId="6" borderId="5" xfId="339" applyFont="1" applyFill="1" applyBorder="1" applyAlignment="1" applyProtection="1">
      <alignment horizontal="center" vertical="center"/>
    </xf>
    <xf numFmtId="4" fontId="5" fillId="6" borderId="5" xfId="339" applyNumberFormat="1" applyFont="1" applyFill="1" applyBorder="1" applyAlignment="1" applyProtection="1">
      <alignment horizontal="center" vertical="center"/>
    </xf>
    <xf numFmtId="0" fontId="5" fillId="6" borderId="4" xfId="339" quotePrefix="1" applyFont="1" applyFill="1" applyBorder="1" applyAlignment="1" applyProtection="1">
      <alignment horizontal="center"/>
    </xf>
    <xf numFmtId="0" fontId="5" fillId="6" borderId="19" xfId="339" quotePrefix="1" applyFont="1" applyFill="1" applyBorder="1" applyAlignment="1" applyProtection="1">
      <alignment horizontal="center" vertical="center"/>
    </xf>
    <xf numFmtId="0" fontId="3" fillId="0" borderId="10" xfId="339" applyFont="1" applyFill="1" applyBorder="1"/>
    <xf numFmtId="0" fontId="3" fillId="0" borderId="3" xfId="339" applyFont="1" applyFill="1" applyBorder="1" applyAlignment="1">
      <alignment horizontal="center"/>
    </xf>
    <xf numFmtId="0" fontId="3" fillId="0" borderId="2" xfId="339" applyFont="1" applyFill="1" applyBorder="1" applyAlignment="1">
      <alignment horizontal="center"/>
    </xf>
    <xf numFmtId="0" fontId="3" fillId="0" borderId="23" xfId="339" applyFont="1" applyFill="1" applyBorder="1" applyAlignment="1">
      <alignment horizontal="center"/>
    </xf>
    <xf numFmtId="164" fontId="3" fillId="0" borderId="0" xfId="2" applyNumberFormat="1" applyFont="1"/>
    <xf numFmtId="0" fontId="5" fillId="0" borderId="10" xfId="339" applyFont="1" applyFill="1" applyBorder="1" applyAlignment="1" applyProtection="1">
      <alignment horizontal="left"/>
    </xf>
    <xf numFmtId="165" fontId="5" fillId="0" borderId="3" xfId="341" applyNumberFormat="1" applyFont="1" applyFill="1" applyBorder="1"/>
    <xf numFmtId="165" fontId="5" fillId="0" borderId="3" xfId="339" applyNumberFormat="1" applyFont="1" applyBorder="1"/>
    <xf numFmtId="165" fontId="5" fillId="0" borderId="12" xfId="339" applyNumberFormat="1" applyFont="1" applyBorder="1"/>
    <xf numFmtId="0" fontId="3" fillId="0" borderId="10" xfId="339" applyFont="1" applyFill="1" applyBorder="1" applyAlignment="1" applyProtection="1">
      <alignment horizontal="left"/>
    </xf>
    <xf numFmtId="165" fontId="3" fillId="0" borderId="3" xfId="341" applyNumberFormat="1" applyFont="1" applyFill="1" applyBorder="1"/>
    <xf numFmtId="165" fontId="3" fillId="0" borderId="3" xfId="339" applyNumberFormat="1" applyFont="1" applyBorder="1"/>
    <xf numFmtId="165" fontId="3" fillId="0" borderId="12" xfId="339" applyNumberFormat="1" applyFont="1" applyBorder="1"/>
    <xf numFmtId="0" fontId="3" fillId="0" borderId="18" xfId="339" applyFont="1" applyFill="1" applyBorder="1" applyAlignment="1" applyProtection="1">
      <alignment horizontal="left"/>
    </xf>
    <xf numFmtId="165" fontId="3" fillId="0" borderId="4" xfId="339" applyNumberFormat="1" applyFont="1" applyBorder="1"/>
    <xf numFmtId="165" fontId="3" fillId="0" borderId="19" xfId="339" applyNumberFormat="1" applyFont="1" applyBorder="1"/>
    <xf numFmtId="165" fontId="3" fillId="0" borderId="3" xfId="339" applyNumberFormat="1" applyFont="1" applyFill="1" applyBorder="1"/>
    <xf numFmtId="165" fontId="3" fillId="0" borderId="4" xfId="341" applyNumberFormat="1" applyFont="1" applyFill="1" applyBorder="1"/>
    <xf numFmtId="0" fontId="3" fillId="0" borderId="30" xfId="339" applyFont="1" applyFill="1" applyBorder="1" applyAlignment="1" applyProtection="1">
      <alignment horizontal="left"/>
    </xf>
    <xf numFmtId="165" fontId="3" fillId="0" borderId="26" xfId="341" applyNumberFormat="1" applyFont="1" applyFill="1" applyBorder="1"/>
    <xf numFmtId="165" fontId="3" fillId="0" borderId="26" xfId="339" applyNumberFormat="1" applyFont="1" applyBorder="1"/>
    <xf numFmtId="165" fontId="3" fillId="0" borderId="27" xfId="339" applyNumberFormat="1" applyFont="1" applyBorder="1"/>
    <xf numFmtId="0" fontId="3" fillId="0" borderId="0" xfId="339" applyFont="1" applyFill="1" applyAlignment="1">
      <alignment horizontal="right"/>
    </xf>
    <xf numFmtId="165" fontId="3" fillId="0" borderId="0" xfId="339" applyNumberFormat="1" applyFont="1" applyFill="1" applyAlignment="1">
      <alignment horizontal="right"/>
    </xf>
    <xf numFmtId="0" fontId="5" fillId="0" borderId="0" xfId="2" applyNumberFormat="1" applyFont="1" applyFill="1" applyAlignment="1"/>
    <xf numFmtId="164" fontId="5" fillId="0" borderId="41" xfId="339" quotePrefix="1" applyNumberFormat="1" applyFont="1" applyFill="1" applyBorder="1" applyAlignment="1" applyProtection="1">
      <alignment horizontal="left"/>
    </xf>
    <xf numFmtId="165" fontId="3" fillId="0" borderId="2" xfId="339" applyNumberFormat="1" applyFont="1" applyBorder="1" applyAlignment="1">
      <alignment horizontal="center" vertical="center"/>
    </xf>
    <xf numFmtId="165" fontId="3" fillId="0" borderId="0" xfId="2" applyNumberFormat="1" applyFont="1" applyFill="1"/>
    <xf numFmtId="164" fontId="3" fillId="0" borderId="41" xfId="339" quotePrefix="1" applyNumberFormat="1" applyFont="1" applyFill="1" applyBorder="1" applyAlignment="1" applyProtection="1">
      <alignment horizontal="left"/>
    </xf>
    <xf numFmtId="164" fontId="3" fillId="0" borderId="42" xfId="339" applyNumberFormat="1" applyFont="1" applyFill="1" applyBorder="1" applyAlignment="1" applyProtection="1">
      <alignment horizontal="left"/>
    </xf>
    <xf numFmtId="165" fontId="3" fillId="0" borderId="3" xfId="339" applyNumberFormat="1" applyFont="1" applyBorder="1" applyAlignment="1">
      <alignment horizontal="center" vertical="center"/>
    </xf>
    <xf numFmtId="164" fontId="3" fillId="0" borderId="43" xfId="339" applyNumberFormat="1" applyFont="1" applyFill="1" applyBorder="1" applyAlignment="1" applyProtection="1">
      <alignment horizontal="left"/>
    </xf>
    <xf numFmtId="165" fontId="3" fillId="0" borderId="4" xfId="339" applyNumberFormat="1" applyFont="1" applyBorder="1" applyAlignment="1">
      <alignment horizontal="center" vertical="center"/>
    </xf>
    <xf numFmtId="164" fontId="5" fillId="0" borderId="7" xfId="339" quotePrefix="1" applyNumberFormat="1" applyFont="1" applyFill="1" applyBorder="1" applyAlignment="1" applyProtection="1"/>
    <xf numFmtId="164" fontId="5" fillId="0" borderId="40" xfId="339" quotePrefix="1" applyNumberFormat="1" applyFont="1" applyFill="1" applyBorder="1" applyAlignment="1" applyProtection="1"/>
    <xf numFmtId="164" fontId="5" fillId="0" borderId="6" xfId="339" quotePrefix="1" applyNumberFormat="1" applyFont="1" applyFill="1" applyBorder="1" applyAlignment="1" applyProtection="1"/>
    <xf numFmtId="164" fontId="3" fillId="0" borderId="2" xfId="339" quotePrefix="1" applyNumberFormat="1" applyFont="1" applyFill="1" applyBorder="1" applyAlignment="1" applyProtection="1">
      <alignment horizontal="left"/>
    </xf>
    <xf numFmtId="164" fontId="3" fillId="0" borderId="4" xfId="339" applyNumberFormat="1" applyFont="1" applyFill="1" applyBorder="1" applyAlignment="1" applyProtection="1">
      <alignment horizontal="left"/>
    </xf>
    <xf numFmtId="164" fontId="3" fillId="0" borderId="33" xfId="339" quotePrefix="1" applyNumberFormat="1" applyFont="1" applyFill="1" applyBorder="1" applyAlignment="1" applyProtection="1">
      <alignment horizontal="center" vertical="center"/>
    </xf>
    <xf numFmtId="164" fontId="3" fillId="0" borderId="3" xfId="339" applyNumberFormat="1" applyFont="1" applyFill="1" applyBorder="1" applyAlignment="1" applyProtection="1">
      <alignment horizontal="left"/>
    </xf>
    <xf numFmtId="164" fontId="3" fillId="0" borderId="1" xfId="339" applyNumberFormat="1" applyFont="1" applyFill="1" applyBorder="1" applyAlignment="1" applyProtection="1">
      <alignment horizontal="center" vertical="center"/>
    </xf>
    <xf numFmtId="164" fontId="3" fillId="0" borderId="34" xfId="339" applyNumberFormat="1" applyFont="1" applyFill="1" applyBorder="1" applyAlignment="1" applyProtection="1">
      <alignment horizontal="center" vertical="center"/>
    </xf>
    <xf numFmtId="164" fontId="3" fillId="0" borderId="42" xfId="339" applyNumberFormat="1" applyFont="1" applyFill="1" applyBorder="1" applyAlignment="1" applyProtection="1">
      <alignment horizontal="center" vertical="center"/>
    </xf>
    <xf numFmtId="164" fontId="3" fillId="0" borderId="2" xfId="339" applyNumberFormat="1" applyFont="1" applyFill="1" applyBorder="1" applyAlignment="1" applyProtection="1">
      <alignment horizontal="center" vertical="center"/>
    </xf>
    <xf numFmtId="164" fontId="3" fillId="0" borderId="43" xfId="339" applyNumberFormat="1" applyFont="1" applyFill="1" applyBorder="1" applyAlignment="1" applyProtection="1">
      <alignment horizontal="center" vertical="center"/>
    </xf>
    <xf numFmtId="164" fontId="3" fillId="0" borderId="4" xfId="339" applyNumberFormat="1" applyFont="1" applyFill="1" applyBorder="1" applyAlignment="1" applyProtection="1">
      <alignment horizontal="center" vertical="center"/>
    </xf>
    <xf numFmtId="0" fontId="5" fillId="0" borderId="0" xfId="2" applyFont="1" applyAlignment="1"/>
    <xf numFmtId="0" fontId="3" fillId="0" borderId="0" xfId="276" applyFont="1"/>
    <xf numFmtId="164" fontId="5" fillId="6" borderId="49" xfId="179" applyNumberFormat="1" applyFont="1" applyFill="1" applyBorder="1" applyAlignment="1">
      <alignment horizontal="center"/>
    </xf>
    <xf numFmtId="164" fontId="5" fillId="6" borderId="28" xfId="179" applyNumberFormat="1" applyFont="1" applyFill="1" applyBorder="1" applyAlignment="1">
      <alignment horizontal="center"/>
    </xf>
    <xf numFmtId="164" fontId="5" fillId="6" borderId="28" xfId="179" quotePrefix="1" applyNumberFormat="1" applyFont="1" applyFill="1" applyBorder="1" applyAlignment="1">
      <alignment horizontal="center"/>
    </xf>
    <xf numFmtId="164" fontId="5" fillId="6" borderId="47" xfId="179" quotePrefix="1" applyNumberFormat="1" applyFont="1" applyFill="1" applyBorder="1" applyAlignment="1">
      <alignment horizontal="center"/>
    </xf>
    <xf numFmtId="0" fontId="5" fillId="6" borderId="28" xfId="276" quotePrefix="1" applyFont="1" applyFill="1" applyBorder="1" applyAlignment="1">
      <alignment horizontal="center"/>
    </xf>
    <xf numFmtId="0" fontId="5" fillId="6" borderId="51" xfId="276" quotePrefix="1" applyFont="1" applyFill="1" applyBorder="1" applyAlignment="1">
      <alignment horizontal="center"/>
    </xf>
    <xf numFmtId="164" fontId="3" fillId="0" borderId="45" xfId="179" applyNumberFormat="1" applyFont="1" applyBorder="1" applyAlignment="1">
      <alignment horizontal="left"/>
    </xf>
    <xf numFmtId="2" fontId="3" fillId="0" borderId="5" xfId="267" applyNumberFormat="1" applyFont="1" applyBorder="1"/>
    <xf numFmtId="2" fontId="3" fillId="0" borderId="7" xfId="267" applyNumberFormat="1" applyFont="1" applyBorder="1"/>
    <xf numFmtId="2" fontId="3" fillId="0" borderId="48" xfId="267" applyNumberFormat="1" applyFont="1" applyBorder="1"/>
    <xf numFmtId="2" fontId="3" fillId="0" borderId="7" xfId="267" quotePrefix="1" applyNumberFormat="1" applyFont="1" applyBorder="1" applyAlignment="1">
      <alignment horizontal="right"/>
    </xf>
    <xf numFmtId="2" fontId="3" fillId="0" borderId="5" xfId="267" quotePrefix="1" applyNumberFormat="1" applyFont="1" applyBorder="1" applyAlignment="1">
      <alignment horizontal="right"/>
    </xf>
    <xf numFmtId="2" fontId="3" fillId="0" borderId="48" xfId="267" quotePrefix="1" applyNumberFormat="1" applyFont="1" applyBorder="1" applyAlignment="1">
      <alignment horizontal="right"/>
    </xf>
    <xf numFmtId="2" fontId="3" fillId="0" borderId="5" xfId="267" applyNumberFormat="1" applyFont="1" applyFill="1" applyBorder="1"/>
    <xf numFmtId="164" fontId="5" fillId="0" borderId="57" xfId="179" applyNumberFormat="1" applyFont="1" applyBorder="1" applyAlignment="1">
      <alignment horizontal="center"/>
    </xf>
    <xf numFmtId="2" fontId="5" fillId="0" borderId="36" xfId="267" applyNumberFormat="1" applyFont="1" applyBorder="1"/>
    <xf numFmtId="2" fontId="5" fillId="0" borderId="37" xfId="267" applyNumberFormat="1" applyFont="1" applyBorder="1"/>
    <xf numFmtId="2" fontId="5" fillId="0" borderId="64" xfId="267" applyNumberFormat="1" applyFont="1" applyBorder="1"/>
    <xf numFmtId="0" fontId="5" fillId="4" borderId="5" xfId="181" applyFont="1" applyFill="1" applyBorder="1" applyAlignment="1">
      <alignment horizontal="center" vertical="center"/>
    </xf>
    <xf numFmtId="0" fontId="3" fillId="0" borderId="45" xfId="289" applyFont="1" applyFill="1" applyBorder="1"/>
    <xf numFmtId="0" fontId="3" fillId="0" borderId="40" xfId="289" applyFont="1" applyFill="1" applyBorder="1"/>
    <xf numFmtId="165" fontId="3" fillId="0" borderId="5" xfId="181" applyNumberFormat="1" applyFont="1" applyBorder="1"/>
    <xf numFmtId="165" fontId="3" fillId="0" borderId="5" xfId="181" applyNumberFormat="1" applyFont="1" applyBorder="1" applyAlignment="1">
      <alignment horizontal="right"/>
    </xf>
    <xf numFmtId="0" fontId="3" fillId="0" borderId="24" xfId="289" applyFont="1" applyFill="1" applyBorder="1"/>
    <xf numFmtId="0" fontId="3" fillId="0" borderId="0" xfId="289" applyFont="1" applyFill="1" applyBorder="1"/>
    <xf numFmtId="165" fontId="3" fillId="0" borderId="3" xfId="181" applyNumberFormat="1" applyFont="1" applyFill="1" applyBorder="1"/>
    <xf numFmtId="165" fontId="3" fillId="0" borderId="3" xfId="181" applyNumberFormat="1" applyFont="1" applyFill="1" applyBorder="1" applyAlignment="1">
      <alignment horizontal="right"/>
    </xf>
    <xf numFmtId="165" fontId="3" fillId="0" borderId="5" xfId="181" applyNumberFormat="1" applyFont="1" applyFill="1" applyBorder="1"/>
    <xf numFmtId="165" fontId="3" fillId="0" borderId="5" xfId="181" applyNumberFormat="1" applyFont="1" applyFill="1" applyBorder="1" applyAlignment="1">
      <alignment horizontal="right"/>
    </xf>
    <xf numFmtId="0" fontId="3" fillId="7" borderId="0" xfId="289" applyFont="1" applyFill="1" applyBorder="1"/>
    <xf numFmtId="165" fontId="3" fillId="7" borderId="3" xfId="181" applyNumberFormat="1" applyFont="1" applyFill="1" applyBorder="1"/>
    <xf numFmtId="165" fontId="3" fillId="7" borderId="3" xfId="181" applyNumberFormat="1" applyFont="1" applyFill="1" applyBorder="1" applyAlignment="1">
      <alignment horizontal="right"/>
    </xf>
    <xf numFmtId="0" fontId="3" fillId="0" borderId="1" xfId="289" applyFont="1" applyFill="1" applyBorder="1"/>
    <xf numFmtId="0" fontId="3" fillId="0" borderId="57" xfId="289" applyFont="1" applyFill="1" applyBorder="1"/>
    <xf numFmtId="0" fontId="3" fillId="0" borderId="75" xfId="289" applyFont="1" applyFill="1" applyBorder="1"/>
    <xf numFmtId="165" fontId="3" fillId="0" borderId="36" xfId="181" applyNumberFormat="1" applyFont="1" applyFill="1" applyBorder="1"/>
    <xf numFmtId="0" fontId="3" fillId="0" borderId="0" xfId="289" applyFont="1" applyFill="1"/>
    <xf numFmtId="0" fontId="3" fillId="0" borderId="0" xfId="207" applyFont="1" applyFill="1"/>
    <xf numFmtId="0" fontId="5" fillId="0" borderId="0" xfId="2" applyFont="1" applyFill="1" applyAlignment="1"/>
    <xf numFmtId="164" fontId="43" fillId="2" borderId="79" xfId="0" applyNumberFormat="1" applyFont="1" applyFill="1" applyBorder="1"/>
    <xf numFmtId="164" fontId="3" fillId="2" borderId="50" xfId="0" applyNumberFormat="1" applyFont="1" applyFill="1" applyBorder="1"/>
    <xf numFmtId="164" fontId="3" fillId="2" borderId="28" xfId="0" applyNumberFormat="1" applyFont="1" applyFill="1" applyBorder="1"/>
    <xf numFmtId="164" fontId="3" fillId="2" borderId="47" xfId="0" applyNumberFormat="1" applyFont="1" applyFill="1" applyBorder="1"/>
    <xf numFmtId="164" fontId="3" fillId="2" borderId="24" xfId="0" applyNumberFormat="1" applyFont="1" applyFill="1" applyBorder="1"/>
    <xf numFmtId="164" fontId="3" fillId="2" borderId="1" xfId="0" applyNumberFormat="1" applyFont="1" applyFill="1" applyBorder="1"/>
    <xf numFmtId="164" fontId="5" fillId="2" borderId="3" xfId="0" applyNumberFormat="1" applyFont="1" applyFill="1" applyBorder="1" applyAlignment="1">
      <alignment horizontal="center"/>
    </xf>
    <xf numFmtId="164" fontId="5" fillId="2" borderId="42" xfId="0" applyNumberFormat="1" applyFont="1" applyFill="1" applyBorder="1" applyAlignment="1">
      <alignment horizontal="center"/>
    </xf>
    <xf numFmtId="174" fontId="5" fillId="2" borderId="3" xfId="0" quotePrefix="1" applyNumberFormat="1" applyFont="1" applyFill="1" applyBorder="1" applyAlignment="1">
      <alignment horizontal="center"/>
    </xf>
    <xf numFmtId="174" fontId="5" fillId="2" borderId="42" xfId="0" quotePrefix="1" applyNumberFormat="1" applyFont="1" applyFill="1" applyBorder="1" applyAlignment="1">
      <alignment horizontal="center"/>
    </xf>
    <xf numFmtId="174" fontId="5" fillId="2" borderId="2" xfId="0" quotePrefix="1" applyNumberFormat="1" applyFont="1" applyFill="1" applyBorder="1" applyAlignment="1">
      <alignment horizontal="center"/>
    </xf>
    <xf numFmtId="174" fontId="5" fillId="2" borderId="23" xfId="0" quotePrefix="1" applyNumberFormat="1" applyFont="1" applyFill="1" applyBorder="1" applyAlignment="1">
      <alignment horizontal="center"/>
    </xf>
    <xf numFmtId="164" fontId="5" fillId="0" borderId="56" xfId="0" applyNumberFormat="1" applyFont="1" applyFill="1" applyBorder="1"/>
    <xf numFmtId="164" fontId="3" fillId="0" borderId="33" xfId="0" applyNumberFormat="1" applyFont="1" applyFill="1" applyBorder="1"/>
    <xf numFmtId="164" fontId="3" fillId="0" borderId="2" xfId="0" applyNumberFormat="1" applyFont="1" applyFill="1" applyBorder="1"/>
    <xf numFmtId="164" fontId="3" fillId="0" borderId="44" xfId="0" applyNumberFormat="1" applyFont="1" applyFill="1" applyBorder="1" applyAlignment="1">
      <alignment horizontal="center"/>
    </xf>
    <xf numFmtId="164" fontId="3" fillId="0" borderId="23" xfId="0" applyNumberFormat="1" applyFont="1" applyFill="1" applyBorder="1" applyAlignment="1">
      <alignment horizontal="center"/>
    </xf>
    <xf numFmtId="164" fontId="5" fillId="0" borderId="3" xfId="0" applyNumberFormat="1" applyFont="1" applyFill="1" applyBorder="1" applyAlignment="1">
      <alignment horizontal="right"/>
    </xf>
    <xf numFmtId="164" fontId="5" fillId="0" borderId="3" xfId="0" applyNumberFormat="1" applyFont="1" applyFill="1" applyBorder="1" applyAlignment="1">
      <alignment horizontal="center"/>
    </xf>
    <xf numFmtId="164" fontId="5" fillId="0" borderId="12" xfId="0" applyNumberFormat="1" applyFont="1" applyFill="1" applyBorder="1" applyAlignment="1">
      <alignment horizontal="center"/>
    </xf>
    <xf numFmtId="164" fontId="5" fillId="0" borderId="10" xfId="0" applyNumberFormat="1" applyFont="1" applyFill="1" applyBorder="1" applyAlignment="1">
      <alignment horizontal="left"/>
    </xf>
    <xf numFmtId="164" fontId="5" fillId="0" borderId="1" xfId="0" applyNumberFormat="1" applyFont="1" applyFill="1" applyBorder="1"/>
    <xf numFmtId="164" fontId="3" fillId="0" borderId="3" xfId="0" applyNumberFormat="1" applyFont="1" applyFill="1" applyBorder="1" applyAlignment="1">
      <alignment horizontal="right"/>
    </xf>
    <xf numFmtId="164" fontId="3" fillId="0" borderId="3" xfId="0" applyNumberFormat="1" applyFont="1" applyFill="1" applyBorder="1" applyAlignment="1">
      <alignment horizontal="center"/>
    </xf>
    <xf numFmtId="164" fontId="3" fillId="0" borderId="12" xfId="0" applyNumberFormat="1" applyFont="1" applyFill="1" applyBorder="1" applyAlignment="1">
      <alignment horizontal="center"/>
    </xf>
    <xf numFmtId="164" fontId="3" fillId="0" borderId="24" xfId="0" applyNumberFormat="1" applyFont="1" applyFill="1" applyBorder="1"/>
    <xf numFmtId="164" fontId="3" fillId="0" borderId="1" xfId="0" applyNumberFormat="1" applyFont="1" applyFill="1" applyBorder="1"/>
    <xf numFmtId="164" fontId="3" fillId="0" borderId="1" xfId="0" quotePrefix="1" applyNumberFormat="1" applyFont="1" applyFill="1" applyBorder="1" applyAlignment="1">
      <alignment horizontal="left"/>
    </xf>
    <xf numFmtId="164" fontId="3" fillId="0" borderId="1" xfId="0" applyNumberFormat="1" applyFont="1" applyFill="1" applyBorder="1" applyAlignment="1">
      <alignment horizontal="right"/>
    </xf>
    <xf numFmtId="164" fontId="3" fillId="0" borderId="56" xfId="0" applyNumberFormat="1" applyFont="1" applyFill="1" applyBorder="1"/>
    <xf numFmtId="164" fontId="3" fillId="0" borderId="33" xfId="0" applyNumberFormat="1" applyFont="1" applyFill="1" applyBorder="1" applyAlignment="1">
      <alignment horizontal="right"/>
    </xf>
    <xf numFmtId="164" fontId="3" fillId="0" borderId="2" xfId="0" applyNumberFormat="1" applyFont="1" applyFill="1" applyBorder="1" applyAlignment="1">
      <alignment horizontal="center"/>
    </xf>
    <xf numFmtId="164" fontId="3" fillId="0" borderId="1" xfId="0" applyNumberFormat="1" applyFont="1" applyFill="1" applyBorder="1" applyAlignment="1">
      <alignment horizontal="left"/>
    </xf>
    <xf numFmtId="164" fontId="3" fillId="0" borderId="78" xfId="0" applyNumberFormat="1" applyFont="1" applyFill="1" applyBorder="1"/>
    <xf numFmtId="164" fontId="3" fillId="0" borderId="34" xfId="0" applyNumberFormat="1" applyFont="1" applyFill="1" applyBorder="1"/>
    <xf numFmtId="164" fontId="3" fillId="0" borderId="4" xfId="0" applyNumberFormat="1" applyFont="1" applyFill="1" applyBorder="1" applyAlignment="1">
      <alignment horizontal="center"/>
    </xf>
    <xf numFmtId="164" fontId="3" fillId="0" borderId="19" xfId="0" applyNumberFormat="1" applyFont="1" applyFill="1" applyBorder="1" applyAlignment="1">
      <alignment horizontal="center"/>
    </xf>
    <xf numFmtId="164" fontId="5" fillId="0" borderId="24" xfId="0" applyNumberFormat="1" applyFont="1" applyFill="1" applyBorder="1" applyAlignment="1">
      <alignment horizontal="left"/>
    </xf>
    <xf numFmtId="164" fontId="5" fillId="0" borderId="2" xfId="0" applyNumberFormat="1" applyFont="1" applyFill="1" applyBorder="1" applyAlignment="1">
      <alignment horizontal="right"/>
    </xf>
    <xf numFmtId="164" fontId="5" fillId="0" borderId="2" xfId="0" applyNumberFormat="1" applyFont="1" applyFill="1" applyBorder="1" applyAlignment="1">
      <alignment horizontal="center"/>
    </xf>
    <xf numFmtId="164" fontId="5" fillId="0" borderId="23" xfId="0" applyNumberFormat="1" applyFont="1" applyFill="1" applyBorder="1" applyAlignment="1">
      <alignment horizontal="center"/>
    </xf>
    <xf numFmtId="164" fontId="3" fillId="0" borderId="4" xfId="0" applyNumberFormat="1" applyFont="1" applyFill="1" applyBorder="1" applyAlignment="1">
      <alignment horizontal="right"/>
    </xf>
    <xf numFmtId="164" fontId="5" fillId="0" borderId="78" xfId="0" applyNumberFormat="1" applyFont="1" applyFill="1" applyBorder="1" applyAlignment="1">
      <alignment horizontal="left"/>
    </xf>
    <xf numFmtId="164" fontId="3" fillId="0" borderId="34" xfId="0" applyNumberFormat="1" applyFont="1" applyFill="1" applyBorder="1" applyAlignment="1">
      <alignment horizontal="left"/>
    </xf>
    <xf numFmtId="164" fontId="5" fillId="0" borderId="4" xfId="0" applyNumberFormat="1" applyFont="1" applyFill="1" applyBorder="1" applyAlignment="1">
      <alignment horizontal="right"/>
    </xf>
    <xf numFmtId="164" fontId="5" fillId="0" borderId="4" xfId="0" applyNumberFormat="1" applyFont="1" applyFill="1" applyBorder="1" applyAlignment="1">
      <alignment horizontal="center"/>
    </xf>
    <xf numFmtId="164" fontId="5" fillId="0" borderId="19" xfId="0" applyNumberFormat="1" applyFont="1" applyFill="1" applyBorder="1" applyAlignment="1">
      <alignment horizontal="center"/>
    </xf>
    <xf numFmtId="164" fontId="5" fillId="0" borderId="56" xfId="0" applyNumberFormat="1" applyFont="1" applyFill="1" applyBorder="1" applyAlignment="1">
      <alignment vertical="center"/>
    </xf>
    <xf numFmtId="164" fontId="5" fillId="0" borderId="33" xfId="0" applyNumberFormat="1" applyFont="1" applyFill="1" applyBorder="1" applyAlignment="1">
      <alignment vertical="center"/>
    </xf>
    <xf numFmtId="164" fontId="5" fillId="0" borderId="24" xfId="0" applyNumberFormat="1" applyFont="1" applyFill="1" applyBorder="1" applyAlignment="1">
      <alignment vertical="center"/>
    </xf>
    <xf numFmtId="164" fontId="5" fillId="0" borderId="1" xfId="0" applyNumberFormat="1" applyFont="1" applyFill="1" applyBorder="1" applyAlignment="1">
      <alignment vertical="center"/>
    </xf>
    <xf numFmtId="164" fontId="5" fillId="0" borderId="24" xfId="0" quotePrefix="1" applyNumberFormat="1" applyFont="1" applyFill="1" applyBorder="1" applyAlignment="1">
      <alignment horizontal="left"/>
    </xf>
    <xf numFmtId="164" fontId="5" fillId="0" borderId="78" xfId="0" quotePrefix="1" applyNumberFormat="1" applyFont="1" applyFill="1" applyBorder="1" applyAlignment="1">
      <alignment horizontal="left"/>
    </xf>
    <xf numFmtId="164" fontId="9" fillId="0" borderId="24" xfId="0" applyNumberFormat="1" applyFont="1" applyFill="1" applyBorder="1"/>
    <xf numFmtId="164" fontId="9" fillId="0" borderId="1" xfId="0" applyNumberFormat="1" applyFont="1" applyFill="1" applyBorder="1"/>
    <xf numFmtId="164" fontId="9" fillId="0" borderId="3" xfId="0" applyNumberFormat="1" applyFont="1" applyFill="1" applyBorder="1"/>
    <xf numFmtId="164" fontId="9" fillId="0" borderId="3" xfId="0" applyNumberFormat="1" applyFont="1" applyFill="1" applyBorder="1" applyAlignment="1">
      <alignment horizontal="center"/>
    </xf>
    <xf numFmtId="164" fontId="9" fillId="0" borderId="12" xfId="0" applyNumberFormat="1" applyFont="1" applyFill="1" applyBorder="1" applyAlignment="1">
      <alignment horizontal="center"/>
    </xf>
    <xf numFmtId="164" fontId="3" fillId="0" borderId="24" xfId="0" quotePrefix="1" applyNumberFormat="1" applyFont="1" applyFill="1" applyBorder="1" applyAlignment="1">
      <alignment horizontal="left"/>
    </xf>
    <xf numFmtId="164" fontId="3" fillId="0" borderId="1" xfId="0" applyNumberFormat="1" applyFont="1" applyFill="1" applyBorder="1" applyAlignment="1">
      <alignment horizontal="center"/>
    </xf>
    <xf numFmtId="164" fontId="5" fillId="0" borderId="25" xfId="0" quotePrefix="1" applyNumberFormat="1" applyFont="1" applyFill="1" applyBorder="1" applyAlignment="1">
      <alignment horizontal="left"/>
    </xf>
    <xf numFmtId="164" fontId="3" fillId="0" borderId="52" xfId="0" applyNumberFormat="1" applyFont="1" applyFill="1" applyBorder="1"/>
    <xf numFmtId="164" fontId="5" fillId="0" borderId="52" xfId="0" applyNumberFormat="1" applyFont="1" applyFill="1" applyBorder="1" applyAlignment="1">
      <alignment horizontal="right"/>
    </xf>
    <xf numFmtId="164" fontId="5" fillId="0" borderId="52" xfId="0" applyNumberFormat="1" applyFont="1" applyFill="1" applyBorder="1" applyAlignment="1">
      <alignment horizontal="center"/>
    </xf>
    <xf numFmtId="164" fontId="5" fillId="0" borderId="27" xfId="0" applyNumberFormat="1" applyFont="1" applyFill="1" applyBorder="1" applyAlignment="1">
      <alignment horizontal="center"/>
    </xf>
    <xf numFmtId="164" fontId="3" fillId="0" borderId="0" xfId="0" quotePrefix="1" applyNumberFormat="1" applyFont="1" applyFill="1" applyAlignment="1">
      <alignment horizontal="left"/>
    </xf>
    <xf numFmtId="164" fontId="3" fillId="0" borderId="0" xfId="0" applyNumberFormat="1" applyFont="1" applyFill="1" applyBorder="1" applyAlignment="1">
      <alignment horizontal="left"/>
    </xf>
    <xf numFmtId="164" fontId="3" fillId="0" borderId="0" xfId="0" quotePrefix="1" applyNumberFormat="1" applyFont="1" applyFill="1" applyAlignment="1"/>
    <xf numFmtId="164" fontId="3" fillId="0" borderId="0" xfId="0" quotePrefix="1" applyNumberFormat="1" applyFont="1" applyFill="1" applyBorder="1" applyAlignment="1"/>
    <xf numFmtId="175" fontId="3" fillId="0" borderId="0" xfId="0" applyNumberFormat="1" applyFont="1" applyFill="1" applyBorder="1"/>
    <xf numFmtId="175" fontId="3" fillId="0" borderId="0" xfId="0" applyNumberFormat="1" applyFont="1" applyFill="1" applyBorder="1" applyAlignment="1">
      <alignment horizontal="right"/>
    </xf>
    <xf numFmtId="164" fontId="3" fillId="0" borderId="0" xfId="2" applyNumberFormat="1" applyFont="1" applyFill="1"/>
    <xf numFmtId="164" fontId="9" fillId="0" borderId="0" xfId="0" applyNumberFormat="1" applyFont="1" applyFill="1"/>
    <xf numFmtId="164" fontId="3" fillId="0" borderId="44" xfId="0" applyNumberFormat="1" applyFont="1" applyFill="1" applyBorder="1"/>
    <xf numFmtId="164" fontId="3" fillId="0" borderId="23" xfId="0" applyNumberFormat="1" applyFont="1" applyFill="1" applyBorder="1"/>
    <xf numFmtId="164" fontId="5" fillId="0" borderId="3" xfId="0" quotePrefix="1" applyNumberFormat="1" applyFont="1" applyFill="1" applyBorder="1" applyAlignment="1">
      <alignment horizontal="left"/>
    </xf>
    <xf numFmtId="164" fontId="3" fillId="0" borderId="34" xfId="0" quotePrefix="1" applyNumberFormat="1" applyFont="1" applyFill="1" applyBorder="1" applyAlignment="1">
      <alignment horizontal="left"/>
    </xf>
    <xf numFmtId="164" fontId="3" fillId="3" borderId="34" xfId="0" applyNumberFormat="1" applyFont="1" applyFill="1" applyBorder="1"/>
    <xf numFmtId="164" fontId="5" fillId="0" borderId="56" xfId="0" applyNumberFormat="1" applyFont="1" applyFill="1" applyBorder="1" applyAlignment="1">
      <alignment horizontal="left"/>
    </xf>
    <xf numFmtId="164" fontId="3" fillId="0" borderId="33" xfId="0" applyNumberFormat="1" applyFont="1" applyBorder="1" applyAlignment="1">
      <alignment horizontal="left"/>
    </xf>
    <xf numFmtId="164" fontId="3" fillId="0" borderId="34" xfId="0" applyNumberFormat="1" applyFont="1" applyBorder="1" applyAlignment="1">
      <alignment horizontal="left"/>
    </xf>
    <xf numFmtId="164" fontId="5" fillId="3" borderId="56" xfId="0" applyNumberFormat="1" applyFont="1" applyFill="1" applyBorder="1" applyAlignment="1">
      <alignment vertical="center"/>
    </xf>
    <xf numFmtId="164" fontId="5" fillId="3" borderId="33" xfId="0" applyNumberFormat="1" applyFont="1" applyFill="1" applyBorder="1" applyAlignment="1">
      <alignment vertical="center"/>
    </xf>
    <xf numFmtId="164" fontId="5" fillId="3" borderId="24" xfId="0" applyNumberFormat="1" applyFont="1" applyFill="1" applyBorder="1" applyAlignment="1">
      <alignment vertical="center"/>
    </xf>
    <xf numFmtId="164" fontId="5" fillId="3" borderId="1" xfId="0" applyNumberFormat="1" applyFont="1" applyFill="1" applyBorder="1" applyAlignment="1">
      <alignment vertical="center"/>
    </xf>
    <xf numFmtId="0" fontId="5" fillId="4" borderId="43" xfId="289" applyFont="1" applyFill="1" applyBorder="1" applyAlignment="1">
      <alignment horizontal="right" vertical="center"/>
    </xf>
    <xf numFmtId="0" fontId="5" fillId="4" borderId="29" xfId="289" applyFont="1" applyFill="1" applyBorder="1" applyAlignment="1">
      <alignment horizontal="left" vertical="center"/>
    </xf>
    <xf numFmtId="0" fontId="5" fillId="4" borderId="11" xfId="181" applyFont="1" applyFill="1" applyBorder="1" applyAlignment="1">
      <alignment horizontal="center" vertical="center"/>
    </xf>
    <xf numFmtId="165" fontId="3" fillId="0" borderId="0" xfId="289" applyNumberFormat="1" applyFont="1" applyFill="1"/>
    <xf numFmtId="0" fontId="45" fillId="0" borderId="0" xfId="342" applyFont="1"/>
    <xf numFmtId="0" fontId="45" fillId="0" borderId="0" xfId="342" applyFont="1" applyFill="1"/>
    <xf numFmtId="0" fontId="45" fillId="0" borderId="0" xfId="342" applyFont="1" applyBorder="1" applyAlignment="1">
      <alignment horizontal="center"/>
    </xf>
    <xf numFmtId="0" fontId="46" fillId="0" borderId="0" xfId="342" applyFont="1" applyBorder="1" applyAlignment="1">
      <alignment horizontal="right"/>
    </xf>
    <xf numFmtId="0" fontId="45" fillId="2" borderId="36" xfId="342" applyFont="1" applyFill="1" applyBorder="1" applyAlignment="1" applyProtection="1">
      <alignment horizontal="center" vertical="center"/>
      <protection locked="0"/>
    </xf>
    <xf numFmtId="0" fontId="45" fillId="2" borderId="36" xfId="342" applyFont="1" applyFill="1" applyBorder="1" applyAlignment="1">
      <alignment horizontal="center"/>
    </xf>
    <xf numFmtId="0" fontId="45" fillId="2" borderId="39" xfId="342" applyFont="1" applyFill="1" applyBorder="1" applyAlignment="1" applyProtection="1">
      <alignment horizontal="center" vertical="center"/>
      <protection locked="0"/>
    </xf>
    <xf numFmtId="0" fontId="45" fillId="0" borderId="45" xfId="289" applyFont="1" applyFill="1" applyBorder="1"/>
    <xf numFmtId="0" fontId="45" fillId="0" borderId="40" xfId="289" applyFont="1" applyFill="1" applyBorder="1"/>
    <xf numFmtId="165" fontId="45" fillId="0" borderId="5" xfId="181" applyNumberFormat="1" applyFont="1" applyBorder="1"/>
    <xf numFmtId="165" fontId="45" fillId="0" borderId="5" xfId="181" applyNumberFormat="1" applyFont="1" applyBorder="1" applyAlignment="1">
      <alignment horizontal="right"/>
    </xf>
    <xf numFmtId="165" fontId="45" fillId="0" borderId="0" xfId="342" applyNumberFormat="1" applyFont="1"/>
    <xf numFmtId="0" fontId="45" fillId="0" borderId="24" xfId="289" applyFont="1" applyFill="1" applyBorder="1"/>
    <xf numFmtId="0" fontId="45" fillId="0" borderId="0" xfId="289" applyFont="1" applyFill="1" applyBorder="1"/>
    <xf numFmtId="165" fontId="45" fillId="0" borderId="3" xfId="181" applyNumberFormat="1" applyFont="1" applyFill="1" applyBorder="1"/>
    <xf numFmtId="165" fontId="45" fillId="0" borderId="3" xfId="181" applyNumberFormat="1" applyFont="1" applyFill="1" applyBorder="1" applyAlignment="1">
      <alignment horizontal="right"/>
    </xf>
    <xf numFmtId="165" fontId="45" fillId="0" borderId="5" xfId="181" applyNumberFormat="1" applyFont="1" applyFill="1" applyBorder="1"/>
    <xf numFmtId="165" fontId="45" fillId="0" borderId="5" xfId="181" applyNumberFormat="1" applyFont="1" applyFill="1" applyBorder="1" applyAlignment="1">
      <alignment horizontal="right"/>
    </xf>
    <xf numFmtId="0" fontId="45" fillId="7" borderId="0" xfId="289" applyFont="1" applyFill="1" applyBorder="1"/>
    <xf numFmtId="165" fontId="45" fillId="7" borderId="3" xfId="181" applyNumberFormat="1" applyFont="1" applyFill="1" applyBorder="1"/>
    <xf numFmtId="165" fontId="45" fillId="7" borderId="3" xfId="181" applyNumberFormat="1" applyFont="1" applyFill="1" applyBorder="1" applyAlignment="1">
      <alignment horizontal="right"/>
    </xf>
    <xf numFmtId="0" fontId="45" fillId="0" borderId="1" xfId="289" applyFont="1" applyFill="1" applyBorder="1"/>
    <xf numFmtId="0" fontId="45" fillId="0" borderId="57" xfId="289" applyFont="1" applyFill="1" applyBorder="1"/>
    <xf numFmtId="0" fontId="45" fillId="0" borderId="75" xfId="289" applyFont="1" applyFill="1" applyBorder="1"/>
    <xf numFmtId="165" fontId="45" fillId="0" borderId="36" xfId="181" applyNumberFormat="1" applyFont="1" applyFill="1" applyBorder="1"/>
    <xf numFmtId="0" fontId="46" fillId="0" borderId="0" xfId="342" applyFont="1"/>
    <xf numFmtId="0" fontId="24" fillId="0" borderId="0" xfId="207" applyFont="1" applyBorder="1" applyAlignment="1">
      <alignment horizontal="center"/>
    </xf>
    <xf numFmtId="165" fontId="3" fillId="0" borderId="5" xfId="181" applyNumberFormat="1" applyFont="1" applyBorder="1" applyAlignment="1">
      <alignment horizontal="center"/>
    </xf>
    <xf numFmtId="165" fontId="3" fillId="0" borderId="11" xfId="181" applyNumberFormat="1" applyFont="1" applyBorder="1" applyAlignment="1">
      <alignment horizontal="center"/>
    </xf>
    <xf numFmtId="165" fontId="3" fillId="0" borderId="3" xfId="181" applyNumberFormat="1" applyFont="1" applyFill="1" applyBorder="1" applyAlignment="1">
      <alignment horizontal="center"/>
    </xf>
    <xf numFmtId="165" fontId="3" fillId="0" borderId="12" xfId="181" applyNumberFormat="1" applyFont="1" applyFill="1" applyBorder="1" applyAlignment="1">
      <alignment horizontal="center"/>
    </xf>
    <xf numFmtId="165" fontId="3" fillId="0" borderId="5" xfId="181" applyNumberFormat="1" applyFont="1" applyFill="1" applyBorder="1" applyAlignment="1">
      <alignment horizontal="center"/>
    </xf>
    <xf numFmtId="165" fontId="3" fillId="0" borderId="11" xfId="181" applyNumberFormat="1" applyFont="1" applyFill="1" applyBorder="1" applyAlignment="1">
      <alignment horizontal="center"/>
    </xf>
    <xf numFmtId="165" fontId="3" fillId="7" borderId="3" xfId="181" applyNumberFormat="1" applyFont="1" applyFill="1" applyBorder="1" applyAlignment="1">
      <alignment horizontal="center"/>
    </xf>
    <xf numFmtId="165" fontId="3" fillId="7" borderId="12" xfId="181" applyNumberFormat="1" applyFont="1" applyFill="1" applyBorder="1" applyAlignment="1">
      <alignment horizontal="center"/>
    </xf>
    <xf numFmtId="165" fontId="3" fillId="0" borderId="36" xfId="181" applyNumberFormat="1" applyFont="1" applyFill="1" applyBorder="1" applyAlignment="1">
      <alignment horizontal="center"/>
    </xf>
    <xf numFmtId="165" fontId="3" fillId="0" borderId="39" xfId="181" applyNumberFormat="1" applyFont="1" applyFill="1" applyBorder="1" applyAlignment="1">
      <alignment horizontal="center"/>
    </xf>
    <xf numFmtId="165" fontId="45" fillId="0" borderId="5" xfId="181" quotePrefix="1" applyNumberFormat="1" applyFont="1" applyBorder="1" applyAlignment="1">
      <alignment horizontal="center"/>
    </xf>
    <xf numFmtId="165" fontId="45" fillId="0" borderId="11" xfId="181" quotePrefix="1" applyNumberFormat="1" applyFont="1" applyBorder="1" applyAlignment="1">
      <alignment horizontal="center"/>
    </xf>
    <xf numFmtId="165" fontId="45" fillId="0" borderId="3" xfId="181" applyNumberFormat="1" applyFont="1" applyFill="1" applyBorder="1" applyAlignment="1">
      <alignment horizontal="center"/>
    </xf>
    <xf numFmtId="165" fontId="45" fillId="0" borderId="12" xfId="181" applyNumberFormat="1" applyFont="1" applyFill="1" applyBorder="1" applyAlignment="1">
      <alignment horizontal="center"/>
    </xf>
    <xf numFmtId="165" fontId="45" fillId="0" borderId="5" xfId="181" applyNumberFormat="1" applyFont="1" applyFill="1" applyBorder="1" applyAlignment="1">
      <alignment horizontal="center"/>
    </xf>
    <xf numFmtId="165" fontId="45" fillId="0" borderId="11" xfId="181" applyNumberFormat="1" applyFont="1" applyFill="1" applyBorder="1" applyAlignment="1">
      <alignment horizontal="center"/>
    </xf>
    <xf numFmtId="165" fontId="45" fillId="7" borderId="3" xfId="181" applyNumberFormat="1" applyFont="1" applyFill="1" applyBorder="1" applyAlignment="1">
      <alignment horizontal="center"/>
    </xf>
    <xf numFmtId="165" fontId="45" fillId="7" borderId="12" xfId="181" applyNumberFormat="1" applyFont="1" applyFill="1" applyBorder="1" applyAlignment="1">
      <alignment horizontal="center"/>
    </xf>
    <xf numFmtId="165" fontId="45" fillId="0" borderId="3" xfId="181" quotePrefix="1" applyNumberFormat="1" applyFont="1" applyFill="1" applyBorder="1" applyAlignment="1">
      <alignment horizontal="center"/>
    </xf>
    <xf numFmtId="165" fontId="45" fillId="0" borderId="12" xfId="181" quotePrefix="1" applyNumberFormat="1" applyFont="1" applyFill="1" applyBorder="1" applyAlignment="1">
      <alignment horizontal="center"/>
    </xf>
    <xf numFmtId="165" fontId="45" fillId="0" borderId="5" xfId="181" quotePrefix="1" applyNumberFormat="1" applyFont="1" applyFill="1" applyBorder="1" applyAlignment="1">
      <alignment horizontal="center"/>
    </xf>
    <xf numFmtId="165" fontId="45" fillId="0" borderId="11" xfId="181" quotePrefix="1" applyNumberFormat="1" applyFont="1" applyFill="1" applyBorder="1" applyAlignment="1">
      <alignment horizontal="center"/>
    </xf>
    <xf numFmtId="165" fontId="45" fillId="0" borderId="36" xfId="181" quotePrefix="1" applyNumberFormat="1" applyFont="1" applyFill="1" applyBorder="1" applyAlignment="1">
      <alignment horizontal="center"/>
    </xf>
    <xf numFmtId="165" fontId="45" fillId="0" borderId="39" xfId="181" quotePrefix="1" applyNumberFormat="1" applyFont="1" applyFill="1" applyBorder="1" applyAlignment="1">
      <alignment horizontal="center"/>
    </xf>
    <xf numFmtId="165" fontId="8" fillId="0" borderId="4" xfId="0" applyNumberFormat="1" applyFont="1" applyBorder="1" applyAlignment="1">
      <alignment horizontal="center"/>
    </xf>
    <xf numFmtId="165" fontId="8" fillId="0" borderId="19" xfId="0" applyNumberFormat="1" applyFont="1" applyBorder="1" applyAlignment="1">
      <alignment horizontal="center"/>
    </xf>
    <xf numFmtId="165" fontId="8" fillId="0" borderId="3" xfId="0" applyNumberFormat="1" applyFont="1" applyBorder="1" applyAlignment="1">
      <alignment horizontal="center"/>
    </xf>
    <xf numFmtId="165" fontId="8" fillId="0" borderId="12" xfId="0" applyNumberFormat="1" applyFont="1" applyBorder="1" applyAlignment="1">
      <alignment horizontal="center"/>
    </xf>
    <xf numFmtId="165" fontId="9" fillId="0" borderId="3" xfId="0" applyNumberFormat="1" applyFont="1" applyBorder="1" applyAlignment="1">
      <alignment horizontal="center"/>
    </xf>
    <xf numFmtId="165" fontId="9" fillId="0" borderId="12" xfId="0" applyNumberFormat="1" applyFont="1" applyBorder="1" applyAlignment="1">
      <alignment horizontal="center"/>
    </xf>
    <xf numFmtId="165" fontId="9" fillId="0" borderId="32" xfId="0" applyNumberFormat="1" applyFont="1" applyBorder="1" applyAlignment="1">
      <alignment horizontal="center"/>
    </xf>
    <xf numFmtId="165" fontId="9" fillId="0" borderId="19" xfId="0" applyNumberFormat="1" applyFont="1" applyBorder="1" applyAlignment="1">
      <alignment horizontal="center"/>
    </xf>
    <xf numFmtId="165" fontId="8" fillId="0" borderId="5" xfId="0" applyNumberFormat="1" applyFont="1" applyBorder="1" applyAlignment="1">
      <alignment horizontal="center"/>
    </xf>
    <xf numFmtId="165" fontId="8" fillId="0" borderId="11" xfId="0" applyNumberFormat="1" applyFont="1" applyBorder="1" applyAlignment="1">
      <alignment horizontal="center"/>
    </xf>
    <xf numFmtId="1" fontId="9" fillId="0" borderId="3" xfId="0" applyNumberFormat="1" applyFont="1" applyBorder="1" applyAlignment="1">
      <alignment horizontal="center"/>
    </xf>
    <xf numFmtId="1" fontId="9" fillId="0" borderId="12" xfId="0" applyNumberFormat="1" applyFont="1" applyBorder="1" applyAlignment="1">
      <alignment horizontal="center"/>
    </xf>
    <xf numFmtId="165" fontId="9" fillId="0" borderId="4" xfId="0" applyNumberFormat="1" applyFont="1" applyBorder="1" applyAlignment="1">
      <alignment horizontal="center"/>
    </xf>
    <xf numFmtId="165" fontId="8" fillId="0" borderId="26" xfId="0" applyNumberFormat="1" applyFont="1" applyBorder="1" applyAlignment="1">
      <alignment horizontal="center"/>
    </xf>
    <xf numFmtId="165" fontId="8" fillId="0" borderId="27" xfId="0" applyNumberFormat="1" applyFont="1" applyBorder="1" applyAlignment="1">
      <alignment horizontal="center"/>
    </xf>
    <xf numFmtId="164" fontId="3" fillId="0" borderId="34" xfId="338" applyNumberFormat="1" applyFont="1" applyFill="1" applyBorder="1" applyAlignment="1" applyProtection="1">
      <alignment horizontal="center"/>
    </xf>
    <xf numFmtId="164" fontId="34" fillId="0" borderId="32" xfId="338" applyNumberFormat="1" applyFont="1" applyFill="1" applyBorder="1" applyAlignment="1" applyProtection="1">
      <alignment horizontal="center"/>
    </xf>
    <xf numFmtId="165" fontId="3" fillId="0" borderId="32" xfId="338" applyNumberFormat="1" applyFont="1" applyFill="1" applyBorder="1" applyAlignment="1" applyProtection="1">
      <alignment horizontal="center"/>
    </xf>
    <xf numFmtId="164" fontId="3" fillId="0" borderId="29" xfId="338" applyNumberFormat="1" applyFont="1" applyFill="1" applyBorder="1" applyAlignment="1" applyProtection="1">
      <alignment horizontal="center"/>
    </xf>
    <xf numFmtId="164" fontId="5" fillId="0" borderId="1" xfId="338" applyNumberFormat="1" applyFont="1" applyFill="1" applyBorder="1" applyAlignment="1" applyProtection="1">
      <alignment horizontal="center"/>
    </xf>
    <xf numFmtId="164" fontId="5" fillId="0" borderId="32" xfId="338" applyNumberFormat="1" applyFont="1" applyFill="1" applyBorder="1" applyAlignment="1" applyProtection="1">
      <alignment horizontal="center"/>
    </xf>
    <xf numFmtId="0" fontId="3" fillId="0" borderId="0" xfId="2" applyFont="1" applyBorder="1" applyAlignment="1">
      <alignment horizontal="justify" wrapText="1"/>
    </xf>
    <xf numFmtId="0" fontId="5" fillId="0" borderId="0" xfId="334" applyFont="1" applyBorder="1" applyAlignment="1">
      <alignment horizontal="center" vertical="center"/>
    </xf>
    <xf numFmtId="43" fontId="5" fillId="0" borderId="0" xfId="348" applyFont="1" applyBorder="1" applyAlignment="1">
      <alignment horizontal="center" vertical="center"/>
    </xf>
    <xf numFmtId="173" fontId="5" fillId="0" borderId="0" xfId="348" applyNumberFormat="1" applyFont="1" applyBorder="1" applyAlignment="1">
      <alignment horizontal="center" vertical="center"/>
    </xf>
    <xf numFmtId="173" fontId="47" fillId="8" borderId="96" xfId="348" applyNumberFormat="1" applyFont="1" applyFill="1" applyBorder="1" applyAlignment="1">
      <alignment horizontal="center" readingOrder="1"/>
    </xf>
    <xf numFmtId="0" fontId="47" fillId="8" borderId="97" xfId="208" applyFont="1" applyFill="1" applyBorder="1" applyAlignment="1">
      <alignment horizontal="center" readingOrder="1"/>
    </xf>
    <xf numFmtId="0" fontId="47" fillId="8" borderId="98" xfId="208" applyFont="1" applyFill="1" applyBorder="1" applyAlignment="1">
      <alignment horizontal="center" readingOrder="1"/>
    </xf>
    <xf numFmtId="0" fontId="33" fillId="8" borderId="99" xfId="208" applyFont="1" applyFill="1" applyBorder="1" applyAlignment="1">
      <alignment horizontal="center" readingOrder="1"/>
    </xf>
    <xf numFmtId="0" fontId="47" fillId="8" borderId="96" xfId="208" applyFont="1" applyFill="1" applyBorder="1" applyAlignment="1">
      <alignment horizontal="center" readingOrder="1"/>
    </xf>
    <xf numFmtId="0" fontId="47" fillId="8" borderId="95" xfId="208" applyFont="1" applyFill="1" applyBorder="1" applyAlignment="1">
      <alignment horizontal="center" readingOrder="1"/>
    </xf>
    <xf numFmtId="0" fontId="47" fillId="8" borderId="100" xfId="208" applyFont="1" applyFill="1" applyBorder="1" applyAlignment="1">
      <alignment horizontal="center" readingOrder="1"/>
    </xf>
    <xf numFmtId="0" fontId="47" fillId="0" borderId="99" xfId="208" applyFont="1" applyBorder="1" applyAlignment="1">
      <alignment horizontal="left" vertical="top" readingOrder="1"/>
    </xf>
    <xf numFmtId="43" fontId="47" fillId="0" borderId="96" xfId="348" applyFont="1" applyBorder="1" applyAlignment="1">
      <alignment horizontal="center" vertical="top" readingOrder="1"/>
    </xf>
    <xf numFmtId="173" fontId="47" fillId="0" borderId="96" xfId="348" applyNumberFormat="1" applyFont="1" applyBorder="1" applyAlignment="1">
      <alignment horizontal="left" vertical="top" readingOrder="1"/>
    </xf>
    <xf numFmtId="165" fontId="47" fillId="0" borderId="96" xfId="348" applyNumberFormat="1" applyFont="1" applyBorder="1" applyAlignment="1">
      <alignment horizontal="center" vertical="top" readingOrder="1"/>
    </xf>
    <xf numFmtId="165" fontId="47" fillId="0" borderId="101" xfId="348" applyNumberFormat="1" applyFont="1" applyBorder="1" applyAlignment="1">
      <alignment horizontal="center" vertical="top" readingOrder="1"/>
    </xf>
    <xf numFmtId="0" fontId="33" fillId="0" borderId="102" xfId="208" applyFont="1" applyBorder="1" applyAlignment="1">
      <alignment horizontal="left" vertical="top" readingOrder="1"/>
    </xf>
    <xf numFmtId="43" fontId="33" fillId="0" borderId="97" xfId="348" applyFont="1" applyBorder="1" applyAlignment="1">
      <alignment horizontal="center" vertical="top" readingOrder="1"/>
    </xf>
    <xf numFmtId="173" fontId="33" fillId="0" borderId="97" xfId="348" applyNumberFormat="1" applyFont="1" applyBorder="1" applyAlignment="1">
      <alignment horizontal="left" vertical="top" readingOrder="1"/>
    </xf>
    <xf numFmtId="165" fontId="33" fillId="0" borderId="97" xfId="348" applyNumberFormat="1" applyFont="1" applyBorder="1" applyAlignment="1">
      <alignment horizontal="center" vertical="top" readingOrder="1"/>
    </xf>
    <xf numFmtId="165" fontId="33" fillId="0" borderId="98" xfId="348" applyNumberFormat="1" applyFont="1" applyBorder="1" applyAlignment="1">
      <alignment horizontal="center" vertical="top" readingOrder="1"/>
    </xf>
    <xf numFmtId="0" fontId="33" fillId="0" borderId="94" xfId="208" applyFont="1" applyBorder="1" applyAlignment="1">
      <alignment horizontal="left" vertical="top" readingOrder="1"/>
    </xf>
    <xf numFmtId="43" fontId="33" fillId="0" borderId="95" xfId="348" applyFont="1" applyBorder="1" applyAlignment="1">
      <alignment horizontal="center" vertical="top" readingOrder="1"/>
    </xf>
    <xf numFmtId="173" fontId="33" fillId="0" borderId="95" xfId="348" applyNumberFormat="1" applyFont="1" applyBorder="1" applyAlignment="1">
      <alignment horizontal="left" vertical="top" readingOrder="1"/>
    </xf>
    <xf numFmtId="165" fontId="33" fillId="0" borderId="95" xfId="348" applyNumberFormat="1" applyFont="1" applyBorder="1" applyAlignment="1">
      <alignment horizontal="center" vertical="top" readingOrder="1"/>
    </xf>
    <xf numFmtId="165" fontId="33" fillId="0" borderId="100" xfId="348" applyNumberFormat="1" applyFont="1" applyBorder="1" applyAlignment="1">
      <alignment horizontal="center" vertical="top" readingOrder="1"/>
    </xf>
    <xf numFmtId="165" fontId="33" fillId="0" borderId="103" xfId="348" applyNumberFormat="1" applyFont="1" applyBorder="1" applyAlignment="1">
      <alignment horizontal="center" vertical="top" readingOrder="1"/>
    </xf>
    <xf numFmtId="165" fontId="33" fillId="0" borderId="104" xfId="348" applyNumberFormat="1" applyFont="1" applyBorder="1" applyAlignment="1">
      <alignment horizontal="center" vertical="top" readingOrder="1"/>
    </xf>
    <xf numFmtId="0" fontId="33" fillId="0" borderId="105" xfId="208" applyFont="1" applyBorder="1" applyAlignment="1">
      <alignment horizontal="left" vertical="top" readingOrder="1"/>
    </xf>
    <xf numFmtId="43" fontId="33" fillId="0" borderId="103" xfId="348" applyFont="1" applyBorder="1" applyAlignment="1">
      <alignment horizontal="center" vertical="top" readingOrder="1"/>
    </xf>
    <xf numFmtId="173" fontId="33" fillId="0" borderId="103" xfId="348" applyNumberFormat="1" applyFont="1" applyBorder="1" applyAlignment="1">
      <alignment horizontal="left" vertical="top" readingOrder="1"/>
    </xf>
    <xf numFmtId="43" fontId="33" fillId="0" borderId="95" xfId="348" applyFont="1" applyBorder="1" applyAlignment="1">
      <alignment horizontal="left" vertical="top" readingOrder="1"/>
    </xf>
    <xf numFmtId="0" fontId="33" fillId="0" borderId="95" xfId="208" applyFont="1" applyBorder="1" applyAlignment="1">
      <alignment horizontal="center" vertical="top" readingOrder="1"/>
    </xf>
    <xf numFmtId="0" fontId="33" fillId="0" borderId="100" xfId="208" applyFont="1" applyBorder="1" applyAlignment="1">
      <alignment horizontal="center" vertical="top" readingOrder="1"/>
    </xf>
    <xf numFmtId="165" fontId="47" fillId="0" borderId="96" xfId="208" applyNumberFormat="1" applyFont="1" applyBorder="1" applyAlignment="1">
      <alignment horizontal="center" vertical="top" readingOrder="1"/>
    </xf>
    <xf numFmtId="165" fontId="47" fillId="0" borderId="101" xfId="208" applyNumberFormat="1" applyFont="1" applyBorder="1" applyAlignment="1">
      <alignment horizontal="center" vertical="top" readingOrder="1"/>
    </xf>
    <xf numFmtId="0" fontId="48" fillId="0" borderId="0" xfId="334" applyFont="1"/>
    <xf numFmtId="0" fontId="47" fillId="0" borderId="106" xfId="208" applyFont="1" applyBorder="1" applyAlignment="1">
      <alignment horizontal="left" vertical="top" readingOrder="1"/>
    </xf>
    <xf numFmtId="43" fontId="47" fillId="0" borderId="107" xfId="348" applyFont="1" applyBorder="1" applyAlignment="1">
      <alignment horizontal="center" vertical="top" readingOrder="1"/>
    </xf>
    <xf numFmtId="173" fontId="47" fillId="0" borderId="107" xfId="348" applyNumberFormat="1" applyFont="1" applyBorder="1" applyAlignment="1">
      <alignment horizontal="left" vertical="top" readingOrder="1"/>
    </xf>
    <xf numFmtId="165" fontId="47" fillId="0" borderId="107" xfId="208" applyNumberFormat="1" applyFont="1" applyBorder="1" applyAlignment="1">
      <alignment horizontal="center" vertical="top" readingOrder="1"/>
    </xf>
    <xf numFmtId="165" fontId="47" fillId="0" borderId="108" xfId="208" applyNumberFormat="1" applyFont="1" applyBorder="1" applyAlignment="1">
      <alignment horizontal="center" vertical="top" readingOrder="1"/>
    </xf>
    <xf numFmtId="43" fontId="3" fillId="0" borderId="0" xfId="348" applyFont="1"/>
    <xf numFmtId="173" fontId="3" fillId="0" borderId="0" xfId="348" applyNumberFormat="1" applyFont="1"/>
    <xf numFmtId="173" fontId="47" fillId="8" borderId="89" xfId="348" quotePrefix="1" applyNumberFormat="1" applyFont="1" applyFill="1" applyBorder="1" applyAlignment="1">
      <alignment horizontal="center" vertical="center" readingOrder="1"/>
    </xf>
    <xf numFmtId="0" fontId="5" fillId="0" borderId="0" xfId="286" applyFont="1" applyFill="1" applyAlignment="1">
      <alignment horizontal="center" vertical="center"/>
    </xf>
    <xf numFmtId="0" fontId="5" fillId="0" borderId="0" xfId="286" applyFont="1" applyFill="1" applyAlignment="1">
      <alignment horizontal="center"/>
    </xf>
    <xf numFmtId="0" fontId="4" fillId="0" borderId="5" xfId="2" applyFont="1" applyFill="1" applyBorder="1" applyAlignment="1">
      <alignment horizontal="center"/>
    </xf>
    <xf numFmtId="2" fontId="4" fillId="0" borderId="5" xfId="2" applyNumberFormat="1" applyFont="1" applyFill="1" applyBorder="1" applyAlignment="1">
      <alignment horizontal="center"/>
    </xf>
    <xf numFmtId="0" fontId="23" fillId="0" borderId="0" xfId="207" applyFont="1" applyBorder="1" applyAlignment="1">
      <alignment horizontal="center"/>
    </xf>
    <xf numFmtId="0" fontId="24" fillId="0" borderId="0" xfId="207" applyFont="1" applyBorder="1" applyAlignment="1">
      <alignment horizontal="center"/>
    </xf>
    <xf numFmtId="0" fontId="9" fillId="0" borderId="0" xfId="0" applyFont="1" applyFill="1" applyAlignment="1">
      <alignment wrapText="1"/>
    </xf>
    <xf numFmtId="0" fontId="8" fillId="0" borderId="0" xfId="0" applyFont="1" applyFill="1" applyAlignment="1">
      <alignment wrapText="1"/>
    </xf>
    <xf numFmtId="0" fontId="8" fillId="0" borderId="45" xfId="0" applyFont="1" applyFill="1" applyBorder="1" applyAlignment="1">
      <alignment horizontal="center" wrapText="1"/>
    </xf>
    <xf numFmtId="0" fontId="8" fillId="0" borderId="40" xfId="0" applyFont="1" applyFill="1" applyBorder="1" applyAlignment="1">
      <alignment horizontal="center" wrapText="1"/>
    </xf>
    <xf numFmtId="0" fontId="8" fillId="0" borderId="48" xfId="0" applyFont="1" applyFill="1" applyBorder="1" applyAlignment="1">
      <alignment horizontal="center" wrapText="1"/>
    </xf>
    <xf numFmtId="0" fontId="5" fillId="0" borderId="0" xfId="2" applyFont="1" applyFill="1" applyBorder="1" applyAlignment="1">
      <alignment horizontal="center" vertical="center"/>
    </xf>
    <xf numFmtId="0" fontId="8" fillId="0" borderId="0" xfId="163" applyFont="1" applyFill="1" applyBorder="1" applyAlignment="1">
      <alignment horizontal="center"/>
    </xf>
    <xf numFmtId="0" fontId="5" fillId="0" borderId="0" xfId="334" applyFont="1" applyFill="1" applyBorder="1" applyAlignment="1">
      <alignment horizontal="center"/>
    </xf>
    <xf numFmtId="0" fontId="8" fillId="2" borderId="8" xfId="163" applyFont="1" applyFill="1" applyBorder="1" applyAlignment="1">
      <alignment horizontal="center" vertical="center" wrapText="1"/>
    </xf>
    <xf numFmtId="0" fontId="8" fillId="2" borderId="18" xfId="163" applyFont="1" applyFill="1" applyBorder="1" applyAlignment="1">
      <alignment horizontal="center" vertical="center" wrapText="1"/>
    </xf>
    <xf numFmtId="0" fontId="8" fillId="2" borderId="28" xfId="163" applyFont="1" applyFill="1" applyBorder="1" applyAlignment="1">
      <alignment horizontal="center" vertical="center" wrapText="1"/>
    </xf>
    <xf numFmtId="0" fontId="8" fillId="2" borderId="4" xfId="163" applyFont="1" applyFill="1" applyBorder="1" applyAlignment="1">
      <alignment horizontal="center" vertical="center" wrapText="1"/>
    </xf>
    <xf numFmtId="0" fontId="8" fillId="2" borderId="16" xfId="163" applyFont="1" applyFill="1" applyBorder="1" applyAlignment="1">
      <alignment horizontal="center"/>
    </xf>
    <xf numFmtId="0" fontId="8" fillId="2" borderId="17" xfId="163" applyFont="1" applyFill="1" applyBorder="1" applyAlignment="1">
      <alignment horizontal="center"/>
    </xf>
    <xf numFmtId="0" fontId="8" fillId="2" borderId="21" xfId="163" applyFont="1" applyFill="1" applyBorder="1" applyAlignment="1">
      <alignment horizontal="center"/>
    </xf>
    <xf numFmtId="0" fontId="8" fillId="2" borderId="16" xfId="163" applyFont="1" applyFill="1" applyBorder="1" applyAlignment="1">
      <alignment horizontal="center" vertical="center"/>
    </xf>
    <xf numFmtId="0" fontId="8" fillId="2" borderId="21" xfId="163" applyFont="1" applyFill="1" applyBorder="1" applyAlignment="1">
      <alignment horizontal="center" vertical="center"/>
    </xf>
    <xf numFmtId="0" fontId="8" fillId="2" borderId="31" xfId="163" applyFont="1" applyFill="1" applyBorder="1" applyAlignment="1">
      <alignment horizontal="center" vertical="center"/>
    </xf>
    <xf numFmtId="172" fontId="5" fillId="0" borderId="0" xfId="335" applyNumberFormat="1" applyFont="1" applyAlignment="1">
      <alignment horizontal="center"/>
    </xf>
    <xf numFmtId="172" fontId="5" fillId="0" borderId="0" xfId="335" applyNumberFormat="1" applyFont="1" applyAlignment="1" applyProtection="1">
      <alignment horizontal="center"/>
    </xf>
    <xf numFmtId="172" fontId="5" fillId="0" borderId="0" xfId="335" quotePrefix="1" applyNumberFormat="1" applyFont="1" applyBorder="1" applyAlignment="1">
      <alignment horizontal="center"/>
    </xf>
    <xf numFmtId="172" fontId="5" fillId="2" borderId="8" xfId="335" applyNumberFormat="1" applyFont="1" applyFill="1" applyBorder="1" applyAlignment="1" applyProtection="1">
      <alignment horizontal="center" vertical="center"/>
    </xf>
    <xf numFmtId="172" fontId="5" fillId="2" borderId="18" xfId="335" applyNumberFormat="1" applyFont="1" applyFill="1" applyBorder="1" applyAlignment="1">
      <alignment horizontal="center" vertical="center"/>
    </xf>
    <xf numFmtId="172" fontId="5" fillId="2" borderId="9" xfId="335" applyNumberFormat="1" applyFont="1" applyFill="1" applyBorder="1" applyAlignment="1" applyProtection="1">
      <alignment horizontal="center" vertical="center"/>
    </xf>
    <xf numFmtId="172" fontId="5" fillId="2" borderId="17" xfId="335" applyNumberFormat="1" applyFont="1" applyFill="1" applyBorder="1" applyAlignment="1" applyProtection="1">
      <alignment horizontal="center" vertical="center"/>
    </xf>
    <xf numFmtId="172" fontId="5" fillId="2" borderId="13" xfId="335" applyNumberFormat="1" applyFont="1" applyFill="1" applyBorder="1" applyAlignment="1" applyProtection="1">
      <alignment horizontal="center" vertical="center"/>
    </xf>
    <xf numFmtId="172" fontId="5" fillId="0" borderId="0" xfId="336" applyNumberFormat="1" applyFont="1" applyAlignment="1">
      <alignment horizontal="center"/>
    </xf>
    <xf numFmtId="172" fontId="5" fillId="0" borderId="0" xfId="336" applyNumberFormat="1" applyFont="1" applyAlignment="1" applyProtection="1">
      <alignment horizontal="center"/>
    </xf>
    <xf numFmtId="172" fontId="5" fillId="0" borderId="0" xfId="336" quotePrefix="1" applyNumberFormat="1" applyFont="1" applyBorder="1" applyAlignment="1">
      <alignment horizontal="center"/>
    </xf>
    <xf numFmtId="172" fontId="5" fillId="2" borderId="49" xfId="336" applyNumberFormat="1" applyFont="1" applyFill="1" applyBorder="1" applyAlignment="1" applyProtection="1">
      <alignment horizontal="center" vertical="center"/>
    </xf>
    <xf numFmtId="172" fontId="5" fillId="2" borderId="14" xfId="336" applyNumberFormat="1" applyFont="1" applyFill="1" applyBorder="1" applyAlignment="1" applyProtection="1">
      <alignment horizontal="center" vertical="center"/>
    </xf>
    <xf numFmtId="172" fontId="5" fillId="2" borderId="21" xfId="336" quotePrefix="1" applyNumberFormat="1" applyFont="1" applyFill="1" applyBorder="1" applyAlignment="1" applyProtection="1">
      <alignment horizontal="center" vertical="center"/>
    </xf>
    <xf numFmtId="172" fontId="5" fillId="2" borderId="17" xfId="336" quotePrefix="1" applyNumberFormat="1" applyFont="1" applyFill="1" applyBorder="1" applyAlignment="1" applyProtection="1">
      <alignment horizontal="center" vertical="center"/>
    </xf>
    <xf numFmtId="172" fontId="5" fillId="2" borderId="31" xfId="336" quotePrefix="1" applyNumberFormat="1" applyFont="1" applyFill="1" applyBorder="1" applyAlignment="1" applyProtection="1">
      <alignment horizontal="center" vertical="center"/>
    </xf>
    <xf numFmtId="0" fontId="5" fillId="0" borderId="0" xfId="344" applyFont="1" applyBorder="1" applyAlignment="1">
      <alignment horizontal="center" vertical="center"/>
    </xf>
    <xf numFmtId="0" fontId="5" fillId="0" borderId="0" xfId="334" applyFont="1" applyAlignment="1">
      <alignment horizontal="center" vertical="center"/>
    </xf>
    <xf numFmtId="0" fontId="5" fillId="0" borderId="0" xfId="334" applyFont="1" applyBorder="1" applyAlignment="1">
      <alignment horizontal="center" vertical="center"/>
    </xf>
    <xf numFmtId="173" fontId="5" fillId="0" borderId="0" xfId="348" applyNumberFormat="1" applyFont="1" applyBorder="1" applyAlignment="1">
      <alignment horizontal="center" vertical="center"/>
    </xf>
    <xf numFmtId="0" fontId="47" fillId="8" borderId="87" xfId="208" applyFont="1" applyFill="1" applyBorder="1" applyAlignment="1">
      <alignment horizontal="center" vertical="center" readingOrder="1"/>
    </xf>
    <xf numFmtId="0" fontId="47" fillId="8" borderId="94" xfId="208" applyFont="1" applyFill="1" applyBorder="1" applyAlignment="1">
      <alignment horizontal="center" vertical="center" readingOrder="1"/>
    </xf>
    <xf numFmtId="43" fontId="47" fillId="8" borderId="88" xfId="348" applyFont="1" applyFill="1" applyBorder="1" applyAlignment="1">
      <alignment horizontal="center" vertical="center" readingOrder="1"/>
    </xf>
    <xf numFmtId="43" fontId="47" fillId="8" borderId="95" xfId="348" applyFont="1" applyFill="1" applyBorder="1" applyAlignment="1">
      <alignment horizontal="center" vertical="center" readingOrder="1"/>
    </xf>
    <xf numFmtId="173" fontId="47" fillId="8" borderId="90" xfId="348" quotePrefix="1" applyNumberFormat="1" applyFont="1" applyFill="1" applyBorder="1" applyAlignment="1">
      <alignment horizontal="center" vertical="center" readingOrder="1"/>
    </xf>
    <xf numFmtId="173" fontId="47" fillId="8" borderId="91" xfId="348" applyNumberFormat="1" applyFont="1" applyFill="1" applyBorder="1" applyAlignment="1">
      <alignment horizontal="center" vertical="center" readingOrder="1"/>
    </xf>
    <xf numFmtId="0" fontId="47" fillId="8" borderId="90" xfId="208" applyFont="1" applyFill="1" applyBorder="1" applyAlignment="1">
      <alignment horizontal="center" vertical="center" readingOrder="1"/>
    </xf>
    <xf numFmtId="0" fontId="47" fillId="8" borderId="92" xfId="208" applyFont="1" applyFill="1" applyBorder="1" applyAlignment="1">
      <alignment horizontal="center" vertical="center" readingOrder="1"/>
    </xf>
    <xf numFmtId="0" fontId="47" fillId="8" borderId="93" xfId="208" applyFont="1" applyFill="1" applyBorder="1" applyAlignment="1">
      <alignment horizontal="center" vertical="center" readingOrder="1"/>
    </xf>
    <xf numFmtId="0" fontId="3" fillId="3" borderId="15" xfId="334" applyFont="1" applyFill="1" applyBorder="1" applyAlignment="1">
      <alignment horizontal="left"/>
    </xf>
    <xf numFmtId="0" fontId="3" fillId="3" borderId="0" xfId="334" applyFont="1" applyFill="1" applyAlignment="1">
      <alignment horizontal="left"/>
    </xf>
    <xf numFmtId="0" fontId="5" fillId="3" borderId="0" xfId="334" applyFont="1" applyFill="1" applyAlignment="1">
      <alignment horizontal="center"/>
    </xf>
    <xf numFmtId="0" fontId="5" fillId="2" borderId="8" xfId="334" applyFont="1" applyFill="1" applyBorder="1" applyAlignment="1">
      <alignment horizontal="center" vertical="center"/>
    </xf>
    <xf numFmtId="0" fontId="5" fillId="2" borderId="10" xfId="334" applyFont="1" applyFill="1" applyBorder="1" applyAlignment="1">
      <alignment horizontal="center" vertical="center"/>
    </xf>
    <xf numFmtId="0" fontId="5" fillId="2" borderId="18" xfId="334" applyFont="1" applyFill="1" applyBorder="1" applyAlignment="1">
      <alignment horizontal="center" vertical="center"/>
    </xf>
    <xf numFmtId="0" fontId="5" fillId="2" borderId="28" xfId="334" applyFont="1" applyFill="1" applyBorder="1" applyAlignment="1">
      <alignment horizontal="center" vertical="center"/>
    </xf>
    <xf numFmtId="0" fontId="5" fillId="2" borderId="4" xfId="334" applyFont="1" applyFill="1" applyBorder="1" applyAlignment="1">
      <alignment horizontal="center" vertical="center"/>
    </xf>
    <xf numFmtId="0" fontId="5" fillId="2" borderId="16" xfId="0" quotePrefix="1" applyFont="1" applyFill="1" applyBorder="1" applyAlignment="1" applyProtection="1">
      <alignment horizontal="center" vertical="center"/>
    </xf>
    <xf numFmtId="0" fontId="5" fillId="2" borderId="17" xfId="0" quotePrefix="1"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6" xfId="334" applyFont="1" applyFill="1" applyBorder="1" applyAlignment="1">
      <alignment horizontal="center" vertical="center"/>
    </xf>
    <xf numFmtId="0" fontId="5" fillId="2" borderId="21" xfId="334" applyFont="1" applyFill="1" applyBorder="1" applyAlignment="1">
      <alignment horizontal="center" vertical="center"/>
    </xf>
    <xf numFmtId="0" fontId="5" fillId="2" borderId="31" xfId="334" applyFont="1" applyFill="1" applyBorder="1" applyAlignment="1">
      <alignment horizontal="center" vertical="center"/>
    </xf>
    <xf numFmtId="165" fontId="5" fillId="2" borderId="2" xfId="334" applyNumberFormat="1" applyFont="1" applyFill="1" applyBorder="1" applyAlignment="1">
      <alignment horizontal="center" vertical="center"/>
    </xf>
    <xf numFmtId="0" fontId="5" fillId="2" borderId="34" xfId="334" applyFont="1" applyFill="1" applyBorder="1" applyAlignment="1">
      <alignment horizontal="center" vertical="center"/>
    </xf>
    <xf numFmtId="165" fontId="5" fillId="2" borderId="23" xfId="334" applyNumberFormat="1" applyFont="1" applyFill="1" applyBorder="1" applyAlignment="1">
      <alignment horizontal="center" vertical="center"/>
    </xf>
    <xf numFmtId="0" fontId="5" fillId="2" borderId="19" xfId="334" applyFont="1" applyFill="1" applyBorder="1" applyAlignment="1">
      <alignment horizontal="center" vertical="center"/>
    </xf>
    <xf numFmtId="164" fontId="5" fillId="0" borderId="7" xfId="339" quotePrefix="1" applyNumberFormat="1" applyFont="1" applyFill="1" applyBorder="1" applyAlignment="1" applyProtection="1">
      <alignment horizontal="left"/>
    </xf>
    <xf numFmtId="164" fontId="5" fillId="0" borderId="40" xfId="339" quotePrefix="1" applyNumberFormat="1" applyFont="1" applyFill="1" applyBorder="1" applyAlignment="1" applyProtection="1">
      <alignment horizontal="left"/>
    </xf>
    <xf numFmtId="164" fontId="5" fillId="0" borderId="6" xfId="339" quotePrefix="1" applyNumberFormat="1" applyFont="1" applyFill="1" applyBorder="1" applyAlignment="1" applyProtection="1">
      <alignment horizontal="left"/>
    </xf>
    <xf numFmtId="0" fontId="5" fillId="0" borderId="0" xfId="339" applyFont="1" applyFill="1" applyAlignment="1">
      <alignment horizontal="center"/>
    </xf>
    <xf numFmtId="4" fontId="5" fillId="0" borderId="0" xfId="339" applyNumberFormat="1" applyFont="1" applyFill="1" applyAlignment="1">
      <alignment horizontal="center"/>
    </xf>
    <xf numFmtId="0" fontId="3" fillId="6" borderId="49" xfId="339" applyFont="1" applyFill="1" applyBorder="1" applyAlignment="1">
      <alignment horizontal="center" vertical="center"/>
    </xf>
    <xf numFmtId="0" fontId="3" fillId="6" borderId="14" xfId="339" applyFont="1" applyFill="1" applyBorder="1" applyAlignment="1">
      <alignment horizontal="center" vertical="center"/>
    </xf>
    <xf numFmtId="49" fontId="5" fillId="6" borderId="9" xfId="340" applyNumberFormat="1" applyFont="1" applyFill="1" applyBorder="1" applyAlignment="1">
      <alignment horizontal="center"/>
    </xf>
    <xf numFmtId="0" fontId="5" fillId="6" borderId="9" xfId="339" applyFont="1" applyFill="1" applyBorder="1" applyAlignment="1" applyProtection="1">
      <alignment horizontal="center" vertical="center"/>
    </xf>
    <xf numFmtId="0" fontId="5" fillId="6" borderId="9" xfId="339" applyFont="1" applyFill="1" applyBorder="1" applyAlignment="1" applyProtection="1">
      <alignment horizontal="center"/>
    </xf>
    <xf numFmtId="0" fontId="5" fillId="6" borderId="13" xfId="339" applyFont="1" applyFill="1" applyBorder="1" applyAlignment="1" applyProtection="1">
      <alignment horizontal="center"/>
    </xf>
    <xf numFmtId="0" fontId="28" fillId="0" borderId="20" xfId="339" applyFont="1" applyFill="1" applyBorder="1" applyAlignment="1" applyProtection="1">
      <alignment horizontal="right"/>
    </xf>
    <xf numFmtId="164" fontId="3" fillId="0" borderId="0" xfId="179" applyNumberFormat="1" applyFont="1" applyAlignment="1">
      <alignment horizontal="left"/>
    </xf>
    <xf numFmtId="164" fontId="3" fillId="0" borderId="15" xfId="179" applyNumberFormat="1" applyFont="1" applyBorder="1" applyAlignment="1">
      <alignment horizontal="left"/>
    </xf>
    <xf numFmtId="164" fontId="28" fillId="0" borderId="20" xfId="179" applyNumberFormat="1" applyFont="1" applyBorder="1" applyAlignment="1">
      <alignment horizontal="right"/>
    </xf>
    <xf numFmtId="0" fontId="5" fillId="0" borderId="0" xfId="276" applyFont="1" applyAlignment="1">
      <alignment horizontal="center"/>
    </xf>
    <xf numFmtId="0" fontId="3" fillId="0" borderId="15" xfId="289" applyFont="1" applyFill="1" applyBorder="1" applyAlignment="1">
      <alignment horizontal="left"/>
    </xf>
    <xf numFmtId="0" fontId="3" fillId="0" borderId="0" xfId="207" applyFont="1" applyFill="1" applyAlignment="1">
      <alignment horizontal="left" wrapText="1"/>
    </xf>
    <xf numFmtId="0" fontId="5" fillId="0" borderId="0" xfId="289" applyFont="1" applyFill="1" applyAlignment="1">
      <alignment horizontal="center" vertical="center"/>
    </xf>
    <xf numFmtId="0" fontId="28" fillId="0" borderId="20" xfId="289" applyFont="1" applyFill="1" applyBorder="1" applyAlignment="1">
      <alignment horizontal="right"/>
    </xf>
    <xf numFmtId="0" fontId="5" fillId="6" borderId="79" xfId="289" applyFont="1" applyFill="1" applyBorder="1" applyAlignment="1">
      <alignment horizontal="center" vertical="center"/>
    </xf>
    <xf numFmtId="0" fontId="5" fillId="6" borderId="15" xfId="289" applyFont="1" applyFill="1" applyBorder="1" applyAlignment="1">
      <alignment horizontal="center" vertical="center"/>
    </xf>
    <xf numFmtId="0" fontId="5" fillId="6" borderId="50" xfId="289" applyFont="1" applyFill="1" applyBorder="1" applyAlignment="1">
      <alignment horizontal="center" vertical="center"/>
    </xf>
    <xf numFmtId="0" fontId="5" fillId="6" borderId="24" xfId="289" applyFont="1" applyFill="1" applyBorder="1" applyAlignment="1">
      <alignment horizontal="center" vertical="center"/>
    </xf>
    <xf numFmtId="0" fontId="5" fillId="6" borderId="0" xfId="289" applyFont="1" applyFill="1" applyBorder="1" applyAlignment="1">
      <alignment horizontal="center" vertical="center"/>
    </xf>
    <xf numFmtId="0" fontId="5" fillId="6" borderId="1" xfId="289" applyFont="1" applyFill="1" applyBorder="1" applyAlignment="1">
      <alignment horizontal="center" vertical="center"/>
    </xf>
    <xf numFmtId="0" fontId="5" fillId="6" borderId="78" xfId="289" applyFont="1" applyFill="1" applyBorder="1" applyAlignment="1">
      <alignment horizontal="center" vertical="center"/>
    </xf>
    <xf numFmtId="0" fontId="5" fillId="2" borderId="46" xfId="289" applyFont="1" applyFill="1" applyBorder="1" applyAlignment="1">
      <alignment horizontal="center" vertical="center"/>
    </xf>
    <xf numFmtId="0" fontId="5" fillId="2" borderId="34" xfId="289" applyFont="1" applyFill="1" applyBorder="1" applyAlignment="1">
      <alignment horizontal="center" vertical="center"/>
    </xf>
    <xf numFmtId="0" fontId="5" fillId="6" borderId="15" xfId="289" quotePrefix="1" applyFont="1" applyFill="1" applyBorder="1" applyAlignment="1">
      <alignment horizontal="center" vertical="center"/>
    </xf>
    <xf numFmtId="0" fontId="5" fillId="6" borderId="28" xfId="289" applyFont="1" applyFill="1" applyBorder="1" applyAlignment="1">
      <alignment horizontal="center" vertical="center"/>
    </xf>
    <xf numFmtId="0" fontId="5" fillId="6" borderId="4" xfId="289" applyFont="1" applyFill="1" applyBorder="1" applyAlignment="1">
      <alignment horizontal="center" vertical="center"/>
    </xf>
    <xf numFmtId="0" fontId="5" fillId="6" borderId="47" xfId="289" applyFont="1" applyFill="1" applyBorder="1" applyAlignment="1">
      <alignment horizontal="center" vertical="center"/>
    </xf>
    <xf numFmtId="0" fontId="5" fillId="6" borderId="51" xfId="289" applyFont="1" applyFill="1" applyBorder="1" applyAlignment="1">
      <alignment horizontal="center" vertical="center"/>
    </xf>
    <xf numFmtId="0" fontId="44" fillId="0" borderId="0" xfId="289" applyFont="1" applyFill="1" applyAlignment="1">
      <alignment horizontal="center" vertical="center"/>
    </xf>
    <xf numFmtId="0" fontId="46" fillId="0" borderId="0" xfId="342" applyFont="1" applyFill="1" applyBorder="1" applyAlignment="1">
      <alignment horizontal="left"/>
    </xf>
    <xf numFmtId="0" fontId="45" fillId="2" borderId="81" xfId="342" applyFont="1" applyFill="1" applyBorder="1" applyAlignment="1" applyProtection="1">
      <alignment horizontal="center" vertical="center"/>
      <protection locked="0"/>
    </xf>
    <xf numFmtId="0" fontId="45" fillId="2" borderId="82" xfId="342" applyFont="1" applyFill="1" applyBorder="1" applyAlignment="1" applyProtection="1">
      <alignment horizontal="center" vertical="center"/>
      <protection locked="0"/>
    </xf>
    <xf numFmtId="0" fontId="45" fillId="2" borderId="83" xfId="342" applyFont="1" applyFill="1" applyBorder="1" applyAlignment="1" applyProtection="1">
      <alignment horizontal="center" vertical="center"/>
      <protection locked="0"/>
    </xf>
    <xf numFmtId="0" fontId="45" fillId="2" borderId="84" xfId="342" applyFont="1" applyFill="1" applyBorder="1" applyAlignment="1" applyProtection="1">
      <alignment horizontal="center" vertical="center"/>
      <protection locked="0"/>
    </xf>
    <xf numFmtId="0" fontId="45" fillId="2" borderId="85" xfId="342" applyFont="1" applyFill="1" applyBorder="1" applyAlignment="1" applyProtection="1">
      <alignment horizontal="center" vertical="center"/>
      <protection locked="0"/>
    </xf>
    <xf numFmtId="0" fontId="45" fillId="2" borderId="86" xfId="342" applyFont="1" applyFill="1" applyBorder="1" applyAlignment="1" applyProtection="1">
      <alignment horizontal="center" vertical="center"/>
      <protection locked="0"/>
    </xf>
    <xf numFmtId="0" fontId="45" fillId="2" borderId="47" xfId="342" applyFont="1" applyFill="1" applyBorder="1" applyAlignment="1">
      <alignment horizontal="center" vertical="center"/>
    </xf>
    <xf numFmtId="0" fontId="45" fillId="2" borderId="50" xfId="342" applyFont="1" applyFill="1" applyBorder="1" applyAlignment="1">
      <alignment horizontal="center" vertical="center"/>
    </xf>
    <xf numFmtId="0" fontId="45" fillId="2" borderId="43" xfId="342" applyFont="1" applyFill="1" applyBorder="1" applyAlignment="1">
      <alignment horizontal="center" vertical="center"/>
    </xf>
    <xf numFmtId="0" fontId="45" fillId="2" borderId="34" xfId="342" applyFont="1" applyFill="1" applyBorder="1" applyAlignment="1">
      <alignment horizontal="center" vertical="center"/>
    </xf>
    <xf numFmtId="0" fontId="45" fillId="2" borderId="28" xfId="342" applyFont="1" applyFill="1" applyBorder="1" applyAlignment="1">
      <alignment horizontal="center" vertical="center"/>
    </xf>
    <xf numFmtId="0" fontId="45" fillId="2" borderId="4" xfId="342" applyFont="1" applyFill="1" applyBorder="1" applyAlignment="1">
      <alignment horizontal="center" vertical="center"/>
    </xf>
    <xf numFmtId="0" fontId="45" fillId="2" borderId="51" xfId="342" applyFont="1" applyFill="1" applyBorder="1" applyAlignment="1">
      <alignment horizontal="center" vertical="center"/>
    </xf>
    <xf numFmtId="0" fontId="45" fillId="2" borderId="29" xfId="342" applyFont="1" applyFill="1" applyBorder="1" applyAlignment="1">
      <alignment horizontal="center" vertical="center"/>
    </xf>
    <xf numFmtId="164" fontId="5" fillId="0" borderId="24" xfId="0" applyNumberFormat="1" applyFont="1" applyFill="1" applyBorder="1" applyAlignment="1">
      <alignment horizontal="left"/>
    </xf>
    <xf numFmtId="164" fontId="5" fillId="0" borderId="1" xfId="0" applyNumberFormat="1" applyFont="1" applyFill="1" applyBorder="1" applyAlignment="1">
      <alignment horizontal="left"/>
    </xf>
    <xf numFmtId="164" fontId="3" fillId="0" borderId="1" xfId="0" applyNumberFormat="1" applyFont="1" applyFill="1" applyBorder="1" applyAlignment="1">
      <alignment horizontal="left"/>
    </xf>
    <xf numFmtId="164" fontId="5" fillId="0" borderId="10" xfId="0" applyNumberFormat="1" applyFont="1" applyFill="1" applyBorder="1" applyAlignment="1">
      <alignment horizontal="left"/>
    </xf>
    <xf numFmtId="164" fontId="3" fillId="0" borderId="3" xfId="0" applyNumberFormat="1" applyFont="1" applyFill="1" applyBorder="1" applyAlignment="1">
      <alignment horizontal="left"/>
    </xf>
    <xf numFmtId="0" fontId="5" fillId="0" borderId="0" xfId="2" applyFont="1" applyFill="1" applyAlignment="1">
      <alignment horizontal="center"/>
    </xf>
    <xf numFmtId="164" fontId="5" fillId="0" borderId="0" xfId="0" applyNumberFormat="1" applyFont="1" applyFill="1" applyAlignment="1">
      <alignment horizontal="center"/>
    </xf>
    <xf numFmtId="164" fontId="28" fillId="0" borderId="0" xfId="0" applyNumberFormat="1" applyFont="1" applyFill="1" applyAlignment="1">
      <alignment horizontal="right"/>
    </xf>
    <xf numFmtId="164" fontId="5" fillId="2" borderId="47" xfId="0" quotePrefix="1" applyNumberFormat="1" applyFont="1" applyFill="1" applyBorder="1" applyAlignment="1">
      <alignment horizontal="center"/>
    </xf>
    <xf numFmtId="164" fontId="5" fillId="2" borderId="51" xfId="0" quotePrefix="1" applyNumberFormat="1" applyFont="1" applyFill="1" applyBorder="1" applyAlignment="1">
      <alignment horizontal="center"/>
    </xf>
    <xf numFmtId="164" fontId="5" fillId="2" borderId="43" xfId="0" quotePrefix="1" applyNumberFormat="1" applyFont="1" applyFill="1" applyBorder="1" applyAlignment="1">
      <alignment horizontal="center"/>
    </xf>
    <xf numFmtId="164" fontId="5" fillId="2" borderId="29" xfId="0" quotePrefix="1" applyNumberFormat="1" applyFont="1" applyFill="1" applyBorder="1" applyAlignment="1">
      <alignment horizontal="center"/>
    </xf>
    <xf numFmtId="164" fontId="3" fillId="0" borderId="3" xfId="0" applyNumberFormat="1" applyFont="1" applyBorder="1" applyAlignment="1">
      <alignment horizontal="left"/>
    </xf>
    <xf numFmtId="0" fontId="5" fillId="0" borderId="0" xfId="2" applyFont="1" applyAlignment="1">
      <alignment horizontal="center"/>
    </xf>
    <xf numFmtId="164" fontId="28" fillId="0" borderId="20" xfId="0" applyNumberFormat="1" applyFont="1" applyFill="1" applyBorder="1" applyAlignment="1">
      <alignment horizontal="right"/>
    </xf>
    <xf numFmtId="164" fontId="3" fillId="0" borderId="15" xfId="0" quotePrefix="1" applyNumberFormat="1" applyFont="1" applyFill="1" applyBorder="1" applyAlignment="1">
      <alignment horizontal="left"/>
    </xf>
    <xf numFmtId="164" fontId="3" fillId="0" borderId="0" xfId="0" applyNumberFormat="1" applyFont="1" applyFill="1" applyBorder="1" applyAlignment="1">
      <alignment horizontal="left"/>
    </xf>
    <xf numFmtId="164" fontId="3" fillId="0" borderId="0" xfId="0" quotePrefix="1" applyNumberFormat="1" applyFont="1" applyFill="1" applyAlignment="1">
      <alignment horizontal="left"/>
    </xf>
    <xf numFmtId="164" fontId="3" fillId="0" borderId="0" xfId="0" quotePrefix="1" applyNumberFormat="1" applyFont="1" applyFill="1" applyBorder="1" applyAlignment="1">
      <alignment horizontal="left"/>
    </xf>
    <xf numFmtId="164" fontId="3" fillId="0" borderId="0" xfId="0" applyNumberFormat="1" applyFont="1" applyFill="1" applyAlignment="1">
      <alignment horizontal="left"/>
    </xf>
    <xf numFmtId="0" fontId="3" fillId="0" borderId="22" xfId="343" applyFont="1" applyBorder="1" applyAlignment="1">
      <alignment horizontal="center" vertical="center"/>
    </xf>
    <xf numFmtId="0" fontId="3" fillId="0" borderId="10" xfId="343" applyFont="1" applyBorder="1" applyAlignment="1">
      <alignment horizontal="center" vertical="center"/>
    </xf>
    <xf numFmtId="0" fontId="13" fillId="0" borderId="0" xfId="2" applyFont="1" applyAlignment="1">
      <alignment horizontal="center"/>
    </xf>
    <xf numFmtId="0" fontId="4" fillId="6" borderId="8" xfId="2" applyFont="1" applyFill="1" applyBorder="1" applyAlignment="1">
      <alignment horizontal="center" vertical="center"/>
    </xf>
    <xf numFmtId="0" fontId="4" fillId="6" borderId="10" xfId="2" applyFont="1" applyFill="1" applyBorder="1" applyAlignment="1">
      <alignment horizontal="center" vertical="center"/>
    </xf>
    <xf numFmtId="0" fontId="4" fillId="6" borderId="18" xfId="2" applyFont="1" applyFill="1" applyBorder="1" applyAlignment="1">
      <alignment horizontal="center" vertical="center"/>
    </xf>
    <xf numFmtId="0" fontId="13" fillId="4" borderId="47" xfId="2" applyFont="1" applyFill="1" applyBorder="1" applyAlignment="1">
      <alignment horizontal="center" vertical="center"/>
    </xf>
    <xf numFmtId="0" fontId="13" fillId="4" borderId="15" xfId="2" applyFont="1" applyFill="1" applyBorder="1" applyAlignment="1">
      <alignment horizontal="center" vertical="center"/>
    </xf>
    <xf numFmtId="0" fontId="13" fillId="4" borderId="50" xfId="2" applyFont="1" applyFill="1" applyBorder="1" applyAlignment="1">
      <alignment horizontal="center" vertical="center"/>
    </xf>
    <xf numFmtId="0" fontId="13" fillId="4" borderId="43" xfId="2" applyFont="1" applyFill="1" applyBorder="1" applyAlignment="1">
      <alignment horizontal="center" vertical="center"/>
    </xf>
    <xf numFmtId="0" fontId="13" fillId="4" borderId="46" xfId="2" applyFont="1" applyFill="1" applyBorder="1" applyAlignment="1">
      <alignment horizontal="center" vertical="center"/>
    </xf>
    <xf numFmtId="0" fontId="13" fillId="4" borderId="34" xfId="2" applyFont="1" applyFill="1" applyBorder="1" applyAlignment="1">
      <alignment horizontal="center" vertical="center"/>
    </xf>
    <xf numFmtId="0" fontId="13" fillId="6" borderId="16" xfId="2" applyFont="1" applyFill="1" applyBorder="1" applyAlignment="1">
      <alignment horizontal="center" vertical="center"/>
    </xf>
    <xf numFmtId="0" fontId="13" fillId="6" borderId="21" xfId="2" applyFont="1" applyFill="1" applyBorder="1" applyAlignment="1">
      <alignment horizontal="center" vertical="center"/>
    </xf>
    <xf numFmtId="0" fontId="13" fillId="6" borderId="31" xfId="2" applyFont="1" applyFill="1" applyBorder="1" applyAlignment="1">
      <alignment horizontal="center" vertical="center"/>
    </xf>
    <xf numFmtId="0" fontId="13" fillId="4" borderId="7" xfId="2" applyFont="1" applyFill="1" applyBorder="1" applyAlignment="1">
      <alignment horizontal="center" vertical="center"/>
    </xf>
    <xf numFmtId="0" fontId="13" fillId="4" borderId="6" xfId="2" applyFont="1" applyFill="1" applyBorder="1" applyAlignment="1">
      <alignment horizontal="center" vertical="center"/>
    </xf>
    <xf numFmtId="0" fontId="13" fillId="4" borderId="48" xfId="2" applyFont="1" applyFill="1" applyBorder="1" applyAlignment="1">
      <alignment horizontal="center" vertical="center"/>
    </xf>
    <xf numFmtId="0" fontId="3" fillId="0" borderId="30" xfId="343" applyFont="1" applyBorder="1" applyAlignment="1">
      <alignment horizontal="center" vertical="center"/>
    </xf>
    <xf numFmtId="0" fontId="5" fillId="0" borderId="0" xfId="343" applyFont="1" applyAlignment="1">
      <alignment horizontal="center"/>
    </xf>
    <xf numFmtId="164" fontId="5" fillId="0" borderId="0" xfId="343" applyNumberFormat="1" applyFont="1" applyAlignment="1" applyProtection="1">
      <alignment horizontal="center" wrapText="1"/>
    </xf>
    <xf numFmtId="164" fontId="5" fillId="0" borderId="0" xfId="343" applyNumberFormat="1" applyFont="1" applyAlignment="1" applyProtection="1">
      <alignment horizontal="center"/>
    </xf>
    <xf numFmtId="0" fontId="5" fillId="2" borderId="79" xfId="343" applyFont="1" applyFill="1" applyBorder="1" applyAlignment="1">
      <alignment horizontal="center" vertical="center"/>
    </xf>
    <xf numFmtId="0" fontId="5" fillId="2" borderId="80" xfId="343" applyFont="1" applyFill="1" applyBorder="1" applyAlignment="1">
      <alignment horizontal="center" vertical="center"/>
    </xf>
    <xf numFmtId="0" fontId="5" fillId="2" borderId="28" xfId="343" applyFont="1" applyFill="1" applyBorder="1" applyAlignment="1">
      <alignment horizontal="center" vertical="center"/>
    </xf>
    <xf numFmtId="0" fontId="5" fillId="2" borderId="71" xfId="343" applyFont="1" applyFill="1" applyBorder="1" applyAlignment="1">
      <alignment horizontal="center" vertical="center"/>
    </xf>
    <xf numFmtId="0" fontId="5" fillId="2" borderId="9" xfId="343" applyFont="1" applyFill="1" applyBorder="1" applyAlignment="1">
      <alignment horizontal="center" vertical="center"/>
    </xf>
    <xf numFmtId="0" fontId="5" fillId="2" borderId="17" xfId="343" applyFont="1" applyFill="1" applyBorder="1" applyAlignment="1">
      <alignment horizontal="center" vertical="center"/>
    </xf>
    <xf numFmtId="0" fontId="5" fillId="2" borderId="13" xfId="343" applyFont="1" applyFill="1" applyBorder="1" applyAlignment="1">
      <alignment horizontal="center" vertical="center"/>
    </xf>
    <xf numFmtId="0" fontId="3" fillId="0" borderId="65" xfId="343" applyFont="1" applyBorder="1" applyAlignment="1">
      <alignment horizontal="center" vertical="center"/>
    </xf>
    <xf numFmtId="0" fontId="3" fillId="0" borderId="18" xfId="343" applyFont="1" applyBorder="1" applyAlignment="1">
      <alignment horizontal="center" vertical="center"/>
    </xf>
    <xf numFmtId="0" fontId="9" fillId="0" borderId="15" xfId="0" applyFont="1" applyBorder="1" applyAlignment="1">
      <alignment horizontal="left" wrapText="1"/>
    </xf>
    <xf numFmtId="0" fontId="8" fillId="0" borderId="0" xfId="0" applyFont="1" applyAlignment="1">
      <alignment horizontal="center"/>
    </xf>
    <xf numFmtId="0" fontId="11" fillId="0" borderId="0" xfId="0" applyFont="1" applyAlignment="1">
      <alignment horizont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9" xfId="0" applyFont="1" applyFill="1" applyBorder="1" applyAlignment="1">
      <alignment horizontal="center"/>
    </xf>
    <xf numFmtId="0" fontId="8" fillId="2" borderId="13" xfId="0" applyFont="1" applyFill="1" applyBorder="1" applyAlignment="1">
      <alignment horizontal="center"/>
    </xf>
    <xf numFmtId="0" fontId="8" fillId="2" borderId="7"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11" xfId="0" applyFont="1" applyFill="1" applyBorder="1" applyAlignment="1">
      <alignment horizontal="center"/>
    </xf>
    <xf numFmtId="0" fontId="9" fillId="0" borderId="0" xfId="0" applyFont="1" applyAlignment="1">
      <alignment horizontal="left"/>
    </xf>
    <xf numFmtId="0" fontId="9" fillId="0" borderId="0" xfId="0" quotePrefix="1" applyFont="1" applyAlignment="1">
      <alignment horizontal="left" wrapText="1"/>
    </xf>
    <xf numFmtId="0" fontId="9" fillId="0" borderId="0" xfId="0" applyFont="1" applyAlignment="1">
      <alignment horizontal="left" wrapText="1"/>
    </xf>
    <xf numFmtId="0" fontId="22" fillId="0" borderId="0" xfId="0" applyFont="1" applyAlignment="1">
      <alignment horizontal="right"/>
    </xf>
    <xf numFmtId="0" fontId="3" fillId="0" borderId="0" xfId="2" applyFont="1" applyBorder="1" applyAlignment="1">
      <alignment horizontal="left" wrapText="1"/>
    </xf>
    <xf numFmtId="0" fontId="3" fillId="0" borderId="0" xfId="2" applyFont="1" applyBorder="1" applyAlignment="1">
      <alignment horizontal="justify" wrapText="1"/>
    </xf>
    <xf numFmtId="0" fontId="3" fillId="0" borderId="0" xfId="2" applyFont="1" applyAlignment="1">
      <alignment horizontal="left"/>
    </xf>
    <xf numFmtId="0" fontId="5" fillId="2" borderId="8" xfId="2" applyFont="1" applyFill="1" applyBorder="1" applyAlignment="1">
      <alignment horizontal="center" vertical="center"/>
    </xf>
    <xf numFmtId="0" fontId="2" fillId="2" borderId="10" xfId="3" applyFont="1" applyFill="1" applyBorder="1" applyAlignment="1">
      <alignment horizontal="center" vertical="center"/>
    </xf>
    <xf numFmtId="0" fontId="2" fillId="2" borderId="18" xfId="3" applyFont="1" applyFill="1" applyBorder="1" applyAlignment="1">
      <alignment horizontal="center" vertical="center"/>
    </xf>
    <xf numFmtId="0" fontId="5" fillId="2" borderId="16" xfId="2" applyFont="1" applyFill="1" applyBorder="1" applyAlignment="1">
      <alignment horizontal="center" vertical="center"/>
    </xf>
    <xf numFmtId="0" fontId="5" fillId="2" borderId="21"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9"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5" xfId="2" applyFont="1" applyFill="1" applyBorder="1" applyAlignment="1">
      <alignment horizontal="center" vertical="center"/>
    </xf>
    <xf numFmtId="0" fontId="2" fillId="2" borderId="5" xfId="3" applyFont="1" applyFill="1" applyBorder="1" applyAlignment="1">
      <alignment horizontal="center" vertical="center"/>
    </xf>
    <xf numFmtId="0" fontId="14" fillId="0" borderId="20" xfId="0" applyFont="1" applyBorder="1" applyAlignment="1">
      <alignment horizontal="right"/>
    </xf>
    <xf numFmtId="0" fontId="5" fillId="2" borderId="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8"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8" fillId="2" borderId="16"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5" fillId="0" borderId="0" xfId="338" applyFont="1" applyFill="1" applyAlignment="1">
      <alignment horizontal="center" vertical="center"/>
    </xf>
    <xf numFmtId="14" fontId="5" fillId="0" borderId="0" xfId="338" applyNumberFormat="1" applyFont="1" applyFill="1" applyBorder="1" applyAlignment="1">
      <alignment horizontal="center"/>
    </xf>
    <xf numFmtId="0" fontId="28" fillId="0" borderId="0" xfId="338" applyFont="1" applyFill="1" applyBorder="1" applyAlignment="1">
      <alignment horizontal="right"/>
    </xf>
    <xf numFmtId="0" fontId="5" fillId="2" borderId="15" xfId="338" applyFont="1" applyFill="1" applyBorder="1" applyAlignment="1" applyProtection="1">
      <alignment horizontal="center"/>
    </xf>
    <xf numFmtId="0" fontId="5" fillId="2" borderId="51" xfId="338" applyFont="1" applyFill="1" applyBorder="1" applyAlignment="1" applyProtection="1">
      <alignment horizontal="center"/>
    </xf>
    <xf numFmtId="174" fontId="5" fillId="2" borderId="7" xfId="338" quotePrefix="1" applyNumberFormat="1" applyFont="1" applyFill="1" applyBorder="1" applyAlignment="1" applyProtection="1">
      <alignment horizontal="center"/>
    </xf>
    <xf numFmtId="174" fontId="5" fillId="2" borderId="40" xfId="338" quotePrefix="1" applyNumberFormat="1" applyFont="1" applyFill="1" applyBorder="1" applyAlignment="1" applyProtection="1">
      <alignment horizontal="center"/>
    </xf>
    <xf numFmtId="174" fontId="5" fillId="2" borderId="6" xfId="338" quotePrefix="1" applyNumberFormat="1" applyFont="1" applyFill="1" applyBorder="1" applyAlignment="1" applyProtection="1">
      <alignment horizontal="center"/>
    </xf>
    <xf numFmtId="174" fontId="5" fillId="2" borderId="48" xfId="338" quotePrefix="1" applyNumberFormat="1" applyFont="1" applyFill="1" applyBorder="1" applyAlignment="1" applyProtection="1">
      <alignment horizontal="center"/>
    </xf>
    <xf numFmtId="0" fontId="5" fillId="2" borderId="8" xfId="338" quotePrefix="1" applyFont="1" applyFill="1" applyBorder="1" applyAlignment="1">
      <alignment horizontal="center" vertical="center"/>
    </xf>
    <xf numFmtId="0" fontId="5" fillId="2" borderId="10" xfId="338" quotePrefix="1" applyFont="1" applyFill="1" applyBorder="1" applyAlignment="1">
      <alignment horizontal="center" vertical="center"/>
    </xf>
    <xf numFmtId="0" fontId="5" fillId="2" borderId="18" xfId="338" quotePrefix="1" applyFont="1" applyFill="1" applyBorder="1" applyAlignment="1">
      <alignment horizontal="center" vertical="center"/>
    </xf>
    <xf numFmtId="175" fontId="5" fillId="0" borderId="0" xfId="338" applyNumberFormat="1" applyFont="1" applyFill="1" applyBorder="1" applyAlignment="1" applyProtection="1">
      <alignment horizontal="center"/>
    </xf>
    <xf numFmtId="0" fontId="5" fillId="2" borderId="16" xfId="338" applyFont="1" applyFill="1" applyBorder="1" applyAlignment="1" applyProtection="1">
      <alignment horizontal="center"/>
    </xf>
    <xf numFmtId="0" fontId="5" fillId="2" borderId="21" xfId="338" applyFont="1" applyFill="1" applyBorder="1" applyAlignment="1" applyProtection="1">
      <alignment horizontal="center"/>
    </xf>
    <xf numFmtId="0" fontId="5" fillId="2" borderId="31" xfId="338" applyFont="1" applyFill="1" applyBorder="1" applyAlignment="1" applyProtection="1">
      <alignment horizontal="center"/>
    </xf>
    <xf numFmtId="0" fontId="5" fillId="2" borderId="8" xfId="338" applyFont="1" applyFill="1" applyBorder="1" applyAlignment="1">
      <alignment horizontal="center" vertical="center"/>
    </xf>
    <xf numFmtId="0" fontId="5" fillId="2" borderId="10" xfId="338" applyFont="1" applyFill="1" applyBorder="1" applyAlignment="1">
      <alignment horizontal="center" vertical="center"/>
    </xf>
    <xf numFmtId="0" fontId="5" fillId="2" borderId="18" xfId="338" applyFont="1" applyFill="1" applyBorder="1" applyAlignment="1">
      <alignment horizontal="center" vertical="center"/>
    </xf>
    <xf numFmtId="0" fontId="5" fillId="2" borderId="16" xfId="338" applyFont="1" applyFill="1" applyBorder="1" applyAlignment="1" applyProtection="1">
      <alignment horizontal="center" vertical="center"/>
    </xf>
    <xf numFmtId="0" fontId="5" fillId="2" borderId="21" xfId="338" applyFont="1" applyFill="1" applyBorder="1" applyAlignment="1" applyProtection="1">
      <alignment horizontal="center" vertical="center"/>
    </xf>
    <xf numFmtId="0" fontId="5" fillId="2" borderId="31" xfId="338" applyFont="1" applyFill="1" applyBorder="1" applyAlignment="1" applyProtection="1">
      <alignment horizontal="center" vertical="center"/>
    </xf>
    <xf numFmtId="0" fontId="5" fillId="2" borderId="9" xfId="338" applyFont="1" applyFill="1" applyBorder="1" applyAlignment="1" applyProtection="1">
      <alignment horizontal="center" vertical="center"/>
    </xf>
    <xf numFmtId="0" fontId="5" fillId="2" borderId="13" xfId="338" applyFont="1" applyFill="1" applyBorder="1" applyAlignment="1" applyProtection="1">
      <alignment horizontal="center" vertical="center"/>
    </xf>
    <xf numFmtId="174" fontId="5" fillId="2" borderId="5" xfId="338" quotePrefix="1" applyNumberFormat="1" applyFont="1" applyFill="1" applyBorder="1" applyAlignment="1" applyProtection="1">
      <alignment horizontal="center"/>
    </xf>
    <xf numFmtId="174" fontId="5" fillId="2" borderId="5" xfId="338" applyNumberFormat="1" applyFont="1" applyFill="1" applyBorder="1" applyAlignment="1" applyProtection="1">
      <alignment horizontal="center"/>
    </xf>
    <xf numFmtId="174" fontId="5" fillId="2" borderId="11" xfId="338" applyNumberFormat="1" applyFont="1" applyFill="1" applyBorder="1" applyAlignment="1" applyProtection="1">
      <alignment horizontal="center"/>
    </xf>
    <xf numFmtId="174" fontId="5" fillId="2" borderId="9" xfId="338" quotePrefix="1" applyNumberFormat="1" applyFont="1" applyFill="1" applyBorder="1" applyAlignment="1" applyProtection="1">
      <alignment horizontal="center"/>
    </xf>
    <xf numFmtId="174" fontId="5" fillId="2" borderId="13" xfId="338" quotePrefix="1" applyNumberFormat="1" applyFont="1" applyFill="1" applyBorder="1" applyAlignment="1" applyProtection="1">
      <alignment horizontal="center"/>
    </xf>
    <xf numFmtId="174" fontId="5" fillId="2" borderId="11" xfId="338" quotePrefix="1" applyNumberFormat="1" applyFont="1" applyFill="1" applyBorder="1" applyAlignment="1" applyProtection="1">
      <alignment horizontal="center"/>
    </xf>
    <xf numFmtId="0" fontId="5" fillId="4" borderId="40" xfId="2" applyFont="1" applyFill="1" applyBorder="1" applyAlignment="1">
      <alignment horizontal="center"/>
    </xf>
    <xf numFmtId="0" fontId="5" fillId="4" borderId="7" xfId="2" quotePrefix="1" applyFont="1" applyFill="1" applyBorder="1" applyAlignment="1">
      <alignment horizontal="center"/>
    </xf>
    <xf numFmtId="0" fontId="5" fillId="4" borderId="6" xfId="2" applyFont="1" applyFill="1" applyBorder="1" applyAlignment="1">
      <alignment horizontal="center"/>
    </xf>
    <xf numFmtId="0" fontId="5" fillId="4" borderId="48" xfId="2" applyFont="1" applyFill="1" applyBorder="1" applyAlignment="1">
      <alignment horizontal="center"/>
    </xf>
    <xf numFmtId="0" fontId="3" fillId="0" borderId="15" xfId="2" applyFont="1" applyFill="1" applyBorder="1" applyAlignment="1">
      <alignment horizontal="left"/>
    </xf>
    <xf numFmtId="0" fontId="5" fillId="0" borderId="0" xfId="0" applyFont="1" applyFill="1" applyAlignment="1">
      <alignment horizontal="center" vertical="center"/>
    </xf>
    <xf numFmtId="0" fontId="28" fillId="0" borderId="20" xfId="2" applyFont="1" applyFill="1" applyBorder="1" applyAlignment="1">
      <alignment horizontal="right"/>
    </xf>
    <xf numFmtId="0" fontId="5" fillId="4" borderId="8" xfId="289" applyFont="1" applyFill="1" applyBorder="1" applyAlignment="1">
      <alignment horizontal="center" vertical="center"/>
    </xf>
    <xf numFmtId="0" fontId="5" fillId="4" borderId="10" xfId="289" applyFont="1" applyFill="1" applyBorder="1" applyAlignment="1">
      <alignment horizontal="center" vertical="center"/>
    </xf>
    <xf numFmtId="0" fontId="5" fillId="4" borderId="16" xfId="289" applyFont="1" applyFill="1" applyBorder="1" applyAlignment="1">
      <alignment horizontal="center"/>
    </xf>
    <xf numFmtId="0" fontId="5" fillId="4" borderId="21" xfId="289" applyFont="1" applyFill="1" applyBorder="1" applyAlignment="1">
      <alignment horizontal="center"/>
    </xf>
    <xf numFmtId="0" fontId="5" fillId="4" borderId="17" xfId="289" applyFont="1" applyFill="1" applyBorder="1" applyAlignment="1">
      <alignment horizontal="center"/>
    </xf>
    <xf numFmtId="0" fontId="5" fillId="4" borderId="31" xfId="289" applyFont="1" applyFill="1" applyBorder="1" applyAlignment="1">
      <alignment horizontal="center"/>
    </xf>
    <xf numFmtId="0" fontId="5" fillId="4" borderId="7" xfId="289" applyFont="1" applyFill="1" applyBorder="1" applyAlignment="1">
      <alignment horizontal="center"/>
    </xf>
    <xf numFmtId="0" fontId="5" fillId="4" borderId="6" xfId="289" applyFont="1" applyFill="1" applyBorder="1" applyAlignment="1">
      <alignment horizontal="center"/>
    </xf>
    <xf numFmtId="0" fontId="5" fillId="4" borderId="40" xfId="289" applyFont="1" applyFill="1" applyBorder="1" applyAlignment="1">
      <alignment horizontal="center"/>
    </xf>
    <xf numFmtId="0" fontId="5" fillId="0" borderId="0" xfId="286" applyFont="1" applyFill="1" applyAlignment="1">
      <alignment horizontal="center" vertical="center"/>
    </xf>
    <xf numFmtId="0" fontId="5" fillId="0" borderId="0" xfId="286" applyFont="1" applyFill="1" applyAlignment="1">
      <alignment horizontal="center"/>
    </xf>
    <xf numFmtId="0" fontId="3" fillId="0" borderId="0" xfId="286" applyFont="1" applyFill="1" applyBorder="1" applyAlignment="1">
      <alignment horizontal="left"/>
    </xf>
    <xf numFmtId="0" fontId="5" fillId="0" borderId="0" xfId="2" applyFont="1" applyAlignment="1">
      <alignment horizontal="center" vertical="center"/>
    </xf>
    <xf numFmtId="0" fontId="5" fillId="2" borderId="8" xfId="289" applyFont="1" applyFill="1" applyBorder="1" applyAlignment="1" applyProtection="1">
      <alignment horizontal="center" vertical="center"/>
    </xf>
    <xf numFmtId="0" fontId="5" fillId="2" borderId="18" xfId="289" applyFont="1" applyFill="1" applyBorder="1" applyAlignment="1" applyProtection="1">
      <alignment horizontal="center" vertical="center"/>
    </xf>
    <xf numFmtId="0" fontId="5" fillId="2" borderId="16" xfId="289" applyFont="1" applyFill="1" applyBorder="1" applyAlignment="1" applyProtection="1">
      <alignment horizontal="center" vertical="center"/>
    </xf>
    <xf numFmtId="0" fontId="5" fillId="2" borderId="21" xfId="289" applyFont="1" applyFill="1" applyBorder="1" applyAlignment="1" applyProtection="1">
      <alignment horizontal="center" vertical="center"/>
    </xf>
    <xf numFmtId="0" fontId="5" fillId="2" borderId="17" xfId="289" applyFont="1" applyFill="1" applyBorder="1" applyAlignment="1" applyProtection="1">
      <alignment horizontal="center" vertical="center"/>
    </xf>
    <xf numFmtId="0" fontId="5" fillId="2" borderId="15" xfId="289" applyFont="1" applyFill="1" applyBorder="1" applyAlignment="1" applyProtection="1">
      <alignment horizontal="center" vertical="center"/>
    </xf>
    <xf numFmtId="0" fontId="5" fillId="2" borderId="51" xfId="289" applyFont="1" applyFill="1" applyBorder="1" applyAlignment="1" applyProtection="1">
      <alignment horizontal="center" vertical="center"/>
    </xf>
    <xf numFmtId="0" fontId="38" fillId="0" borderId="0" xfId="338" applyFont="1" applyFill="1" applyAlignment="1">
      <alignment horizontal="center"/>
    </xf>
    <xf numFmtId="0" fontId="38" fillId="0" borderId="0" xfId="338" applyFont="1" applyFill="1" applyBorder="1" applyAlignment="1">
      <alignment horizontal="center"/>
    </xf>
    <xf numFmtId="0" fontId="38" fillId="2" borderId="49" xfId="338" applyFont="1" applyFill="1" applyBorder="1" applyAlignment="1">
      <alignment horizontal="center" vertical="center"/>
    </xf>
    <xf numFmtId="0" fontId="38" fillId="2" borderId="14" xfId="338" applyFont="1" applyFill="1" applyBorder="1" applyAlignment="1">
      <alignment horizontal="center" vertical="center"/>
    </xf>
    <xf numFmtId="0" fontId="38" fillId="2" borderId="9" xfId="338" applyFont="1" applyFill="1" applyBorder="1" applyAlignment="1">
      <alignment horizontal="center" vertical="center"/>
    </xf>
    <xf numFmtId="0" fontId="38" fillId="2" borderId="13" xfId="338" applyFont="1" applyFill="1" applyBorder="1" applyAlignment="1">
      <alignment horizontal="center" vertical="center"/>
    </xf>
    <xf numFmtId="0" fontId="38" fillId="2" borderId="5" xfId="338" applyFont="1" applyFill="1" applyBorder="1" applyAlignment="1">
      <alignment horizontal="center" vertical="center"/>
    </xf>
    <xf numFmtId="0" fontId="38" fillId="2" borderId="11" xfId="338" applyFont="1" applyFill="1" applyBorder="1" applyAlignment="1">
      <alignment horizontal="center" vertical="center"/>
    </xf>
  </cellXfs>
  <cellStyles count="349">
    <cellStyle name="Comma 10" xfId="4"/>
    <cellStyle name="Comma 10 2" xfId="5"/>
    <cellStyle name="Comma 11" xfId="6"/>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36"/>
    <cellStyle name="Comma 2 2 2 2 3 2 3" xfId="37"/>
    <cellStyle name="Comma 2 2 2 2 3 3" xfId="38"/>
    <cellStyle name="Comma 2 2 2 2 3 3 2" xfId="39"/>
    <cellStyle name="Comma 2 2 2 2 3 3 2 2" xfId="40"/>
    <cellStyle name="Comma 2 2 2 2 3 3 3" xfId="41"/>
    <cellStyle name="Comma 2 2 2 2 3 4" xfId="42"/>
    <cellStyle name="Comma 2 2 2 2 3 4 2" xfId="43"/>
    <cellStyle name="Comma 2 2 2 2 3 4 2 2" xfId="44"/>
    <cellStyle name="Comma 2 2 2 2 3 4 2 2 2" xfId="45"/>
    <cellStyle name="Comma 2 2 2 2 3 4 2 3" xfId="46"/>
    <cellStyle name="Comma 2 2 2 2 3 4 3" xfId="47"/>
    <cellStyle name="Comma 2 2 2 2 3 4 3 2" xfId="48"/>
    <cellStyle name="Comma 2 2 2 2 3 4 4" xfId="49"/>
    <cellStyle name="Comma 2 2 2 2 3 4 4 2" xfId="50"/>
    <cellStyle name="Comma 2 2 2 2 3 4 5" xfId="51"/>
    <cellStyle name="Comma 2 2 2 2 3 5" xfId="52"/>
    <cellStyle name="Comma 2 2 2 2 3 5 2" xfId="53"/>
    <cellStyle name="Comma 2 2 2 2 3 6" xfId="54"/>
    <cellStyle name="Comma 2 2 2 2 4" xfId="55"/>
    <cellStyle name="Comma 2 2 2 2 4 2" xfId="56"/>
    <cellStyle name="Comma 2 2 2 2 4 2 2" xfId="57"/>
    <cellStyle name="Comma 2 2 2 2 4 2 2 2" xfId="58"/>
    <cellStyle name="Comma 2 2 2 2 4 2 3" xfId="59"/>
    <cellStyle name="Comma 2 2 2 2 4 2 3 2" xfId="60"/>
    <cellStyle name="Comma 2 2 2 2 4 2 4" xfId="61"/>
    <cellStyle name="Comma 2 2 2 2 4 3" xfId="62"/>
    <cellStyle name="Comma 2 2 2 2 4 3 2" xfId="63"/>
    <cellStyle name="Comma 2 2 2 2 4 4" xfId="64"/>
    <cellStyle name="Comma 2 2 2 2 5" xfId="65"/>
    <cellStyle name="Comma 2 2 2 2 5 2" xfId="66"/>
    <cellStyle name="Comma 2 2 2 2 6" xfId="67"/>
    <cellStyle name="Comma 2 2 2 3" xfId="68"/>
    <cellStyle name="Comma 2 2 3" xfId="69"/>
    <cellStyle name="Comma 2 2 3 2" xfId="70"/>
    <cellStyle name="Comma 2 2 3 2 2" xfId="71"/>
    <cellStyle name="Comma 2 2 3 2 2 2" xfId="72"/>
    <cellStyle name="Comma 2 2 3 2 3" xfId="73"/>
    <cellStyle name="Comma 2 2 3 3" xfId="74"/>
    <cellStyle name="Comma 2 2 3 3 2" xfId="75"/>
    <cellStyle name="Comma 2 2 3 4" xfId="76"/>
    <cellStyle name="Comma 2 20" xfId="77"/>
    <cellStyle name="Comma 2 21" xfId="78"/>
    <cellStyle name="Comma 2 22" xfId="79"/>
    <cellStyle name="Comma 2 23" xfId="80"/>
    <cellStyle name="Comma 2 24" xfId="81"/>
    <cellStyle name="Comma 2 25" xfId="82"/>
    <cellStyle name="Comma 2 26" xfId="83"/>
    <cellStyle name="Comma 2 27" xfId="84"/>
    <cellStyle name="Comma 2 3" xfId="85"/>
    <cellStyle name="Comma 2 4" xfId="86"/>
    <cellStyle name="Comma 2 5" xfId="87"/>
    <cellStyle name="Comma 2 6" xfId="88"/>
    <cellStyle name="Comma 2 7" xfId="89"/>
    <cellStyle name="Comma 2 8" xfId="90"/>
    <cellStyle name="Comma 2 9" xfId="91"/>
    <cellStyle name="Comma 20" xfId="92"/>
    <cellStyle name="Comma 20 2" xfId="93"/>
    <cellStyle name="Comma 21" xfId="94"/>
    <cellStyle name="Comma 21 2" xfId="95"/>
    <cellStyle name="Comma 22" xfId="96"/>
    <cellStyle name="Comma 22 2" xfId="97"/>
    <cellStyle name="Comma 23" xfId="329"/>
    <cellStyle name="Comma 24" xfId="331"/>
    <cellStyle name="Comma 25" xfId="348"/>
    <cellStyle name="Comma 27" xfId="98"/>
    <cellStyle name="Comma 27 2" xfId="99"/>
    <cellStyle name="Comma 29" xfId="100"/>
    <cellStyle name="Comma 29 2" xfId="101"/>
    <cellStyle name="Comma 3" xfId="102"/>
    <cellStyle name="Comma 3 2" xfId="103"/>
    <cellStyle name="Comma 3 3" xfId="104"/>
    <cellStyle name="Comma 3 39" xfId="105"/>
    <cellStyle name="Comma 3 4" xfId="106"/>
    <cellStyle name="Comma 3 4 2" xfId="107"/>
    <cellStyle name="Comma 3 4 2 2" xfId="108"/>
    <cellStyle name="Comma 3 4 2 2 2" xfId="109"/>
    <cellStyle name="Comma 3 4 2 3" xfId="110"/>
    <cellStyle name="Comma 3 4 2 3 2" xfId="111"/>
    <cellStyle name="Comma 3 4 2 4" xfId="112"/>
    <cellStyle name="Comma 3 4 3" xfId="113"/>
    <cellStyle name="Comma 3 4 3 2" xfId="114"/>
    <cellStyle name="Comma 3 4 4" xfId="115"/>
    <cellStyle name="Comma 30" xfId="116"/>
    <cellStyle name="Comma 30 2" xfId="117"/>
    <cellStyle name="Comma 4" xfId="118"/>
    <cellStyle name="Comma 4 2" xfId="119"/>
    <cellStyle name="Comma 4 2 2" xfId="120"/>
    <cellStyle name="Comma 4 2 2 2" xfId="121"/>
    <cellStyle name="Comma 4 2 3" xfId="122"/>
    <cellStyle name="Comma 4 3" xfId="123"/>
    <cellStyle name="Comma 4 3 2" xfId="124"/>
    <cellStyle name="Comma 4 3 2 2" xfId="125"/>
    <cellStyle name="Comma 4 3 3" xfId="126"/>
    <cellStyle name="Comma 4 4" xfId="127"/>
    <cellStyle name="Comma 5" xfId="128"/>
    <cellStyle name="Comma 5 2" xfId="129"/>
    <cellStyle name="Comma 5 2 2" xfId="130"/>
    <cellStyle name="Comma 5 3" xfId="131"/>
    <cellStyle name="Comma 6" xfId="132"/>
    <cellStyle name="Comma 67 2" xfId="133"/>
    <cellStyle name="Comma 7" xfId="134"/>
    <cellStyle name="Comma 70" xfId="135"/>
    <cellStyle name="Comma 8" xfId="136"/>
    <cellStyle name="Comma 9" xfId="137"/>
    <cellStyle name="Currency 2" xfId="138"/>
    <cellStyle name="Excel Built-in Comma 2" xfId="139"/>
    <cellStyle name="Excel Built-in Normal" xfId="140"/>
    <cellStyle name="Excel Built-in Normal 2" xfId="141"/>
    <cellStyle name="Excel Built-in Normal 2 2" xfId="142"/>
    <cellStyle name="Excel Built-in Normal 2 2 2" xfId="143"/>
    <cellStyle name="Excel Built-in Normal 2 3" xfId="144"/>
    <cellStyle name="Excel Built-in Normal 3" xfId="145"/>
    <cellStyle name="Excel Built-in Normal 3 2" xfId="146"/>
    <cellStyle name="Excel Built-in Normal 4" xfId="147"/>
    <cellStyle name="Excel Built-in Normal_50. Bishwo" xfId="148"/>
    <cellStyle name="Hyperlink" xfId="345" builtinId="8"/>
    <cellStyle name="Hyperlink 2" xfId="149"/>
    <cellStyle name="Normal" xfId="0" builtinId="0"/>
    <cellStyle name="Normal 10" xfId="2"/>
    <cellStyle name="Normal 10 2" xfId="150"/>
    <cellStyle name="Normal 10 3" xfId="151"/>
    <cellStyle name="Normal 10 3 2" xfId="343"/>
    <cellStyle name="Normal 11" xfId="152"/>
    <cellStyle name="Normal 11 2" xfId="153"/>
    <cellStyle name="Normal 12" xfId="154"/>
    <cellStyle name="Normal 13" xfId="155"/>
    <cellStyle name="Normal 14" xfId="156"/>
    <cellStyle name="Normal 15" xfId="157"/>
    <cellStyle name="Normal 16" xfId="158"/>
    <cellStyle name="Normal 17" xfId="159"/>
    <cellStyle name="Normal 18" xfId="160"/>
    <cellStyle name="Normal 19" xfId="161"/>
    <cellStyle name="Normal 2" xfId="162"/>
    <cellStyle name="Normal 2 10" xfId="163"/>
    <cellStyle name="Normal 2 11" xfId="164"/>
    <cellStyle name="Normal 2 12" xfId="165"/>
    <cellStyle name="Normal 2 13" xfId="166"/>
    <cellStyle name="Normal 2 14" xfId="167"/>
    <cellStyle name="Normal 2 14 2" xfId="346"/>
    <cellStyle name="Normal 2 15" xfId="168"/>
    <cellStyle name="Normal 2 16" xfId="169"/>
    <cellStyle name="Normal 2 17" xfId="332"/>
    <cellStyle name="Normal 2 2" xfId="170"/>
    <cellStyle name="Normal 2 2 2" xfId="171"/>
    <cellStyle name="Normal 2 2 2 2 4 2" xfId="172"/>
    <cellStyle name="Normal 2 2 3" xfId="173"/>
    <cellStyle name="Normal 2 2 4" xfId="174"/>
    <cellStyle name="Normal 2 2 5" xfId="175"/>
    <cellStyle name="Normal 2 2 6" xfId="176"/>
    <cellStyle name="Normal 2 2 7" xfId="177"/>
    <cellStyle name="Normal 2 2_50. Bishwo" xfId="178"/>
    <cellStyle name="Normal 2 3" xfId="179"/>
    <cellStyle name="Normal 2 3 2" xfId="180"/>
    <cellStyle name="Normal 2 4" xfId="181"/>
    <cellStyle name="Normal 2 5" xfId="182"/>
    <cellStyle name="Normal 2 6" xfId="183"/>
    <cellStyle name="Normal 2 7" xfId="184"/>
    <cellStyle name="Normal 2 8" xfId="185"/>
    <cellStyle name="Normal 2 9" xfId="186"/>
    <cellStyle name="Normal 2_50. Bishwo" xfId="187"/>
    <cellStyle name="Normal 20" xfId="188"/>
    <cellStyle name="Normal 20 2" xfId="189"/>
    <cellStyle name="Normal 21" xfId="190"/>
    <cellStyle name="Normal 21 2" xfId="191"/>
    <cellStyle name="Normal 22" xfId="192"/>
    <cellStyle name="Normal 22 2" xfId="193"/>
    <cellStyle name="Normal 23" xfId="194"/>
    <cellStyle name="Normal 24" xfId="195"/>
    <cellStyle name="Normal 24 2" xfId="196"/>
    <cellStyle name="Normal 25" xfId="197"/>
    <cellStyle name="Normal 25 2" xfId="198"/>
    <cellStyle name="Normal 26" xfId="199"/>
    <cellStyle name="Normal 26 2" xfId="200"/>
    <cellStyle name="Normal 27" xfId="201"/>
    <cellStyle name="Normal 27 2" xfId="202"/>
    <cellStyle name="Normal 28" xfId="203"/>
    <cellStyle name="Normal 28 2" xfId="204"/>
    <cellStyle name="Normal 29" xfId="205"/>
    <cellStyle name="Normal 3" xfId="206"/>
    <cellStyle name="Normal 3 2" xfId="207"/>
    <cellStyle name="Normal 3 2 2" xfId="208"/>
    <cellStyle name="Normal 3 2 3" xfId="344"/>
    <cellStyle name="Normal 3 3" xfId="209"/>
    <cellStyle name="Normal 3 4" xfId="210"/>
    <cellStyle name="Normal 3 5" xfId="211"/>
    <cellStyle name="Normal 3 6" xfId="212"/>
    <cellStyle name="Normal 3 7" xfId="213"/>
    <cellStyle name="Normal 3 7 2" xfId="214"/>
    <cellStyle name="Normal 3 8" xfId="342"/>
    <cellStyle name="Normal 3_9.1 &amp; 9.2" xfId="215"/>
    <cellStyle name="Normal 30" xfId="216"/>
    <cellStyle name="Normal 30 2" xfId="217"/>
    <cellStyle name="Normal 31" xfId="218"/>
    <cellStyle name="Normal 32" xfId="219"/>
    <cellStyle name="Normal 32 2" xfId="3"/>
    <cellStyle name="Normal 33" xfId="220"/>
    <cellStyle name="Normal 33 2" xfId="221"/>
    <cellStyle name="Normal 34" xfId="222"/>
    <cellStyle name="Normal 34 2" xfId="223"/>
    <cellStyle name="Normal 34 3" xfId="224"/>
    <cellStyle name="Normal 34 3 2" xfId="225"/>
    <cellStyle name="Normal 34 4" xfId="226"/>
    <cellStyle name="Normal 35" xfId="227"/>
    <cellStyle name="Normal 35 2" xfId="228"/>
    <cellStyle name="Normal 36" xfId="229"/>
    <cellStyle name="Normal 36 2" xfId="230"/>
    <cellStyle name="Normal 37" xfId="231"/>
    <cellStyle name="Normal 37 2" xfId="232"/>
    <cellStyle name="Normal 38" xfId="233"/>
    <cellStyle name="Normal 38 2" xfId="234"/>
    <cellStyle name="Normal 39" xfId="235"/>
    <cellStyle name="Normal 4" xfId="236"/>
    <cellStyle name="Normal 4 10" xfId="237"/>
    <cellStyle name="Normal 4 11" xfId="238"/>
    <cellStyle name="Normal 4 12" xfId="239"/>
    <cellStyle name="Normal 4 13" xfId="240"/>
    <cellStyle name="Normal 4 14" xfId="241"/>
    <cellStyle name="Normal 4 15" xfId="242"/>
    <cellStyle name="Normal 4 16" xfId="243"/>
    <cellStyle name="Normal 4 17" xfId="244"/>
    <cellStyle name="Normal 4 18" xfId="245"/>
    <cellStyle name="Normal 4 19" xfId="246"/>
    <cellStyle name="Normal 4 2" xfId="247"/>
    <cellStyle name="Normal 4 20" xfId="248"/>
    <cellStyle name="Normal 4 21" xfId="249"/>
    <cellStyle name="Normal 4 22" xfId="250"/>
    <cellStyle name="Normal 4 23" xfId="251"/>
    <cellStyle name="Normal 4 24" xfId="252"/>
    <cellStyle name="Normal 4 25" xfId="253"/>
    <cellStyle name="Normal 4 26" xfId="254"/>
    <cellStyle name="Normal 4 26 2" xfId="255"/>
    <cellStyle name="Normal 4 3" xfId="256"/>
    <cellStyle name="Normal 4 4" xfId="257"/>
    <cellStyle name="Normal 4 5" xfId="258"/>
    <cellStyle name="Normal 4 6" xfId="259"/>
    <cellStyle name="Normal 4 7" xfId="260"/>
    <cellStyle name="Normal 4 8" xfId="261"/>
    <cellStyle name="Normal 4 9" xfId="262"/>
    <cellStyle name="Normal 4_50. Bishwo" xfId="263"/>
    <cellStyle name="Normal 40" xfId="264"/>
    <cellStyle name="Normal 41" xfId="265"/>
    <cellStyle name="Normal 42" xfId="266"/>
    <cellStyle name="Normal 43" xfId="267"/>
    <cellStyle name="Normal 44" xfId="268"/>
    <cellStyle name="Normal 44 2" xfId="269"/>
    <cellStyle name="Normal 45" xfId="270"/>
    <cellStyle name="Normal 45 2" xfId="271"/>
    <cellStyle name="Normal 46" xfId="272"/>
    <cellStyle name="Normal 47" xfId="273"/>
    <cellStyle name="Normal 48" xfId="274"/>
    <cellStyle name="Normal 49" xfId="275"/>
    <cellStyle name="Normal 5" xfId="276"/>
    <cellStyle name="Normal 5 2" xfId="277"/>
    <cellStyle name="Normal 5 3" xfId="278"/>
    <cellStyle name="Normal 50" xfId="279"/>
    <cellStyle name="Normal 50 2" xfId="280"/>
    <cellStyle name="Normal 51" xfId="281"/>
    <cellStyle name="Normal 51 2" xfId="282"/>
    <cellStyle name="Normal 52" xfId="283"/>
    <cellStyle name="Normal 53" xfId="284"/>
    <cellStyle name="Normal 53 2" xfId="285"/>
    <cellStyle name="Normal 54" xfId="286"/>
    <cellStyle name="Normal 54 2" xfId="287"/>
    <cellStyle name="Normal 54 3" xfId="288"/>
    <cellStyle name="Normal 55" xfId="328"/>
    <cellStyle name="Normal 56" xfId="330"/>
    <cellStyle name="Normal 57" xfId="333"/>
    <cellStyle name="Normal 58" xfId="338"/>
    <cellStyle name="Normal 6" xfId="289"/>
    <cellStyle name="Normal 6 2" xfId="290"/>
    <cellStyle name="Normal 6 2 2" xfId="347"/>
    <cellStyle name="Normal 6 3" xfId="291"/>
    <cellStyle name="Normal 67" xfId="292"/>
    <cellStyle name="Normal 7" xfId="293"/>
    <cellStyle name="Normal 7 2" xfId="294"/>
    <cellStyle name="Normal 8" xfId="295"/>
    <cellStyle name="Normal 8 2" xfId="296"/>
    <cellStyle name="Normal 8 3" xfId="297"/>
    <cellStyle name="Normal 9" xfId="298"/>
    <cellStyle name="Normal 9 2" xfId="299"/>
    <cellStyle name="Normal_064-03-32" xfId="1"/>
    <cellStyle name="Normal_bartaman point 2" xfId="336"/>
    <cellStyle name="Normal_bartaman point 2 2" xfId="327"/>
    <cellStyle name="Normal_bartaman point 3" xfId="335"/>
    <cellStyle name="Normal_Bartamane_Book1" xfId="334"/>
    <cellStyle name="Normal_Comm_wt" xfId="337"/>
    <cellStyle name="Normal_Direction of Trade_BartamanFormat 2063-64" xfId="339"/>
    <cellStyle name="Normal_Direction of Trade_BartamanFormat 2063-64 2" xfId="341"/>
    <cellStyle name="Normal_Sheet1" xfId="340"/>
    <cellStyle name="Percent 2" xfId="300"/>
    <cellStyle name="Percent 2 2" xfId="301"/>
    <cellStyle name="Percent 2 2 2" xfId="302"/>
    <cellStyle name="Percent 2 2 2 2" xfId="303"/>
    <cellStyle name="Percent 2 2 2 2 2" xfId="304"/>
    <cellStyle name="Percent 2 2 2 3" xfId="305"/>
    <cellStyle name="Percent 2 2 3" xfId="306"/>
    <cellStyle name="Percent 2 2 3 2" xfId="307"/>
    <cellStyle name="Percent 2 2 4" xfId="308"/>
    <cellStyle name="Percent 2 3" xfId="309"/>
    <cellStyle name="Percent 2 3 2" xfId="310"/>
    <cellStyle name="Percent 2 3 2 2" xfId="311"/>
    <cellStyle name="Percent 2 3 3" xfId="312"/>
    <cellStyle name="Percent 2 4" xfId="313"/>
    <cellStyle name="Percent 2 4 2" xfId="314"/>
    <cellStyle name="Percent 2 4 2 2" xfId="315"/>
    <cellStyle name="Percent 2 4 3" xfId="316"/>
    <cellStyle name="Percent 2 5" xfId="317"/>
    <cellStyle name="Percent 2 5 2" xfId="318"/>
    <cellStyle name="Percent 2 6" xfId="319"/>
    <cellStyle name="Percent 3" xfId="320"/>
    <cellStyle name="Percent 3 2" xfId="321"/>
    <cellStyle name="Percent 3 2 2" xfId="322"/>
    <cellStyle name="Percent 3 3" xfId="323"/>
    <cellStyle name="Percent 4" xfId="324"/>
    <cellStyle name="Percent 67 2" xfId="325"/>
    <cellStyle name="SHEET" xfId="3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kitco.com/gold.londonfix.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M153"/>
  <sheetViews>
    <sheetView tabSelected="1" zoomScaleSheetLayoutView="100" zoomScalePageLayoutView="89" workbookViewId="0">
      <selection activeCell="E15" sqref="E15"/>
    </sheetView>
  </sheetViews>
  <sheetFormatPr defaultRowHeight="15.75"/>
  <cols>
    <col min="1" max="1" width="10.42578125" style="62" customWidth="1"/>
    <col min="2" max="2" width="60.42578125" style="62" bestFit="1" customWidth="1"/>
    <col min="3" max="4" width="9.140625" style="62"/>
    <col min="5" max="5" width="10.5703125" style="62" customWidth="1"/>
    <col min="6" max="256" width="9.140625" style="62"/>
    <col min="257" max="257" width="10.42578125" style="62" customWidth="1"/>
    <col min="258" max="258" width="61.7109375" style="62" bestFit="1" customWidth="1"/>
    <col min="259" max="260" width="9.140625" style="62"/>
    <col min="261" max="261" width="16.42578125" style="62" customWidth="1"/>
    <col min="262" max="512" width="9.140625" style="62"/>
    <col min="513" max="513" width="10.42578125" style="62" customWidth="1"/>
    <col min="514" max="514" width="61.7109375" style="62" bestFit="1" customWidth="1"/>
    <col min="515" max="516" width="9.140625" style="62"/>
    <col min="517" max="517" width="16.42578125" style="62" customWidth="1"/>
    <col min="518" max="768" width="9.140625" style="62"/>
    <col min="769" max="769" width="10.42578125" style="62" customWidth="1"/>
    <col min="770" max="770" width="61.7109375" style="62" bestFit="1" customWidth="1"/>
    <col min="771" max="772" width="9.140625" style="62"/>
    <col min="773" max="773" width="16.42578125" style="62" customWidth="1"/>
    <col min="774" max="1024" width="9.140625" style="62"/>
    <col min="1025" max="1025" width="10.42578125" style="62" customWidth="1"/>
    <col min="1026" max="1026" width="61.7109375" style="62" bestFit="1" customWidth="1"/>
    <col min="1027" max="1028" width="9.140625" style="62"/>
    <col min="1029" max="1029" width="16.42578125" style="62" customWidth="1"/>
    <col min="1030" max="1280" width="9.140625" style="62"/>
    <col min="1281" max="1281" width="10.42578125" style="62" customWidth="1"/>
    <col min="1282" max="1282" width="61.7109375" style="62" bestFit="1" customWidth="1"/>
    <col min="1283" max="1284" width="9.140625" style="62"/>
    <col min="1285" max="1285" width="16.42578125" style="62" customWidth="1"/>
    <col min="1286" max="1536" width="9.140625" style="62"/>
    <col min="1537" max="1537" width="10.42578125" style="62" customWidth="1"/>
    <col min="1538" max="1538" width="61.7109375" style="62" bestFit="1" customWidth="1"/>
    <col min="1539" max="1540" width="9.140625" style="62"/>
    <col min="1541" max="1541" width="16.42578125" style="62" customWidth="1"/>
    <col min="1542" max="1792" width="9.140625" style="62"/>
    <col min="1793" max="1793" width="10.42578125" style="62" customWidth="1"/>
    <col min="1794" max="1794" width="61.7109375" style="62" bestFit="1" customWidth="1"/>
    <col min="1795" max="1796" width="9.140625" style="62"/>
    <col min="1797" max="1797" width="16.42578125" style="62" customWidth="1"/>
    <col min="1798" max="2048" width="9.140625" style="62"/>
    <col min="2049" max="2049" width="10.42578125" style="62" customWidth="1"/>
    <col min="2050" max="2050" width="61.7109375" style="62" bestFit="1" customWidth="1"/>
    <col min="2051" max="2052" width="9.140625" style="62"/>
    <col min="2053" max="2053" width="16.42578125" style="62" customWidth="1"/>
    <col min="2054" max="2304" width="9.140625" style="62"/>
    <col min="2305" max="2305" width="10.42578125" style="62" customWidth="1"/>
    <col min="2306" max="2306" width="61.7109375" style="62" bestFit="1" customWidth="1"/>
    <col min="2307" max="2308" width="9.140625" style="62"/>
    <col min="2309" max="2309" width="16.42578125" style="62" customWidth="1"/>
    <col min="2310" max="2560" width="9.140625" style="62"/>
    <col min="2561" max="2561" width="10.42578125" style="62" customWidth="1"/>
    <col min="2562" max="2562" width="61.7109375" style="62" bestFit="1" customWidth="1"/>
    <col min="2563" max="2564" width="9.140625" style="62"/>
    <col min="2565" max="2565" width="16.42578125" style="62" customWidth="1"/>
    <col min="2566" max="2816" width="9.140625" style="62"/>
    <col min="2817" max="2817" width="10.42578125" style="62" customWidth="1"/>
    <col min="2818" max="2818" width="61.7109375" style="62" bestFit="1" customWidth="1"/>
    <col min="2819" max="2820" width="9.140625" style="62"/>
    <col min="2821" max="2821" width="16.42578125" style="62" customWidth="1"/>
    <col min="2822" max="3072" width="9.140625" style="62"/>
    <col min="3073" max="3073" width="10.42578125" style="62" customWidth="1"/>
    <col min="3074" max="3074" width="61.7109375" style="62" bestFit="1" customWidth="1"/>
    <col min="3075" max="3076" width="9.140625" style="62"/>
    <col min="3077" max="3077" width="16.42578125" style="62" customWidth="1"/>
    <col min="3078" max="3328" width="9.140625" style="62"/>
    <col min="3329" max="3329" width="10.42578125" style="62" customWidth="1"/>
    <col min="3330" max="3330" width="61.7109375" style="62" bestFit="1" customWidth="1"/>
    <col min="3331" max="3332" width="9.140625" style="62"/>
    <col min="3333" max="3333" width="16.42578125" style="62" customWidth="1"/>
    <col min="3334" max="3584" width="9.140625" style="62"/>
    <col min="3585" max="3585" width="10.42578125" style="62" customWidth="1"/>
    <col min="3586" max="3586" width="61.7109375" style="62" bestFit="1" customWidth="1"/>
    <col min="3587" max="3588" width="9.140625" style="62"/>
    <col min="3589" max="3589" width="16.42578125" style="62" customWidth="1"/>
    <col min="3590" max="3840" width="9.140625" style="62"/>
    <col min="3841" max="3841" width="10.42578125" style="62" customWidth="1"/>
    <col min="3842" max="3842" width="61.7109375" style="62" bestFit="1" customWidth="1"/>
    <col min="3843" max="3844" width="9.140625" style="62"/>
    <col min="3845" max="3845" width="16.42578125" style="62" customWidth="1"/>
    <col min="3846" max="4096" width="9.140625" style="62"/>
    <col min="4097" max="4097" width="10.42578125" style="62" customWidth="1"/>
    <col min="4098" max="4098" width="61.7109375" style="62" bestFit="1" customWidth="1"/>
    <col min="4099" max="4100" width="9.140625" style="62"/>
    <col min="4101" max="4101" width="16.42578125" style="62" customWidth="1"/>
    <col min="4102" max="4352" width="9.140625" style="62"/>
    <col min="4353" max="4353" width="10.42578125" style="62" customWidth="1"/>
    <col min="4354" max="4354" width="61.7109375" style="62" bestFit="1" customWidth="1"/>
    <col min="4355" max="4356" width="9.140625" style="62"/>
    <col min="4357" max="4357" width="16.42578125" style="62" customWidth="1"/>
    <col min="4358" max="4608" width="9.140625" style="62"/>
    <col min="4609" max="4609" width="10.42578125" style="62" customWidth="1"/>
    <col min="4610" max="4610" width="61.7109375" style="62" bestFit="1" customWidth="1"/>
    <col min="4611" max="4612" width="9.140625" style="62"/>
    <col min="4613" max="4613" width="16.42578125" style="62" customWidth="1"/>
    <col min="4614" max="4864" width="9.140625" style="62"/>
    <col min="4865" max="4865" width="10.42578125" style="62" customWidth="1"/>
    <col min="4866" max="4866" width="61.7109375" style="62" bestFit="1" customWidth="1"/>
    <col min="4867" max="4868" width="9.140625" style="62"/>
    <col min="4869" max="4869" width="16.42578125" style="62" customWidth="1"/>
    <col min="4870" max="5120" width="9.140625" style="62"/>
    <col min="5121" max="5121" width="10.42578125" style="62" customWidth="1"/>
    <col min="5122" max="5122" width="61.7109375" style="62" bestFit="1" customWidth="1"/>
    <col min="5123" max="5124" width="9.140625" style="62"/>
    <col min="5125" max="5125" width="16.42578125" style="62" customWidth="1"/>
    <col min="5126" max="5376" width="9.140625" style="62"/>
    <col min="5377" max="5377" width="10.42578125" style="62" customWidth="1"/>
    <col min="5378" max="5378" width="61.7109375" style="62" bestFit="1" customWidth="1"/>
    <col min="5379" max="5380" width="9.140625" style="62"/>
    <col min="5381" max="5381" width="16.42578125" style="62" customWidth="1"/>
    <col min="5382" max="5632" width="9.140625" style="62"/>
    <col min="5633" max="5633" width="10.42578125" style="62" customWidth="1"/>
    <col min="5634" max="5634" width="61.7109375" style="62" bestFit="1" customWidth="1"/>
    <col min="5635" max="5636" width="9.140625" style="62"/>
    <col min="5637" max="5637" width="16.42578125" style="62" customWidth="1"/>
    <col min="5638" max="5888" width="9.140625" style="62"/>
    <col min="5889" max="5889" width="10.42578125" style="62" customWidth="1"/>
    <col min="5890" max="5890" width="61.7109375" style="62" bestFit="1" customWidth="1"/>
    <col min="5891" max="5892" width="9.140625" style="62"/>
    <col min="5893" max="5893" width="16.42578125" style="62" customWidth="1"/>
    <col min="5894" max="6144" width="9.140625" style="62"/>
    <col min="6145" max="6145" width="10.42578125" style="62" customWidth="1"/>
    <col min="6146" max="6146" width="61.7109375" style="62" bestFit="1" customWidth="1"/>
    <col min="6147" max="6148" width="9.140625" style="62"/>
    <col min="6149" max="6149" width="16.42578125" style="62" customWidth="1"/>
    <col min="6150" max="6400" width="9.140625" style="62"/>
    <col min="6401" max="6401" width="10.42578125" style="62" customWidth="1"/>
    <col min="6402" max="6402" width="61.7109375" style="62" bestFit="1" customWidth="1"/>
    <col min="6403" max="6404" width="9.140625" style="62"/>
    <col min="6405" max="6405" width="16.42578125" style="62" customWidth="1"/>
    <col min="6406" max="6656" width="9.140625" style="62"/>
    <col min="6657" max="6657" width="10.42578125" style="62" customWidth="1"/>
    <col min="6658" max="6658" width="61.7109375" style="62" bestFit="1" customWidth="1"/>
    <col min="6659" max="6660" width="9.140625" style="62"/>
    <col min="6661" max="6661" width="16.42578125" style="62" customWidth="1"/>
    <col min="6662" max="6912" width="9.140625" style="62"/>
    <col min="6913" max="6913" width="10.42578125" style="62" customWidth="1"/>
    <col min="6914" max="6914" width="61.7109375" style="62" bestFit="1" customWidth="1"/>
    <col min="6915" max="6916" width="9.140625" style="62"/>
    <col min="6917" max="6917" width="16.42578125" style="62" customWidth="1"/>
    <col min="6918" max="7168" width="9.140625" style="62"/>
    <col min="7169" max="7169" width="10.42578125" style="62" customWidth="1"/>
    <col min="7170" max="7170" width="61.7109375" style="62" bestFit="1" customWidth="1"/>
    <col min="7171" max="7172" width="9.140625" style="62"/>
    <col min="7173" max="7173" width="16.42578125" style="62" customWidth="1"/>
    <col min="7174" max="7424" width="9.140625" style="62"/>
    <col min="7425" max="7425" width="10.42578125" style="62" customWidth="1"/>
    <col min="7426" max="7426" width="61.7109375" style="62" bestFit="1" customWidth="1"/>
    <col min="7427" max="7428" width="9.140625" style="62"/>
    <col min="7429" max="7429" width="16.42578125" style="62" customWidth="1"/>
    <col min="7430" max="7680" width="9.140625" style="62"/>
    <col min="7681" max="7681" width="10.42578125" style="62" customWidth="1"/>
    <col min="7682" max="7682" width="61.7109375" style="62" bestFit="1" customWidth="1"/>
    <col min="7683" max="7684" width="9.140625" style="62"/>
    <col min="7685" max="7685" width="16.42578125" style="62" customWidth="1"/>
    <col min="7686" max="7936" width="9.140625" style="62"/>
    <col min="7937" max="7937" width="10.42578125" style="62" customWidth="1"/>
    <col min="7938" max="7938" width="61.7109375" style="62" bestFit="1" customWidth="1"/>
    <col min="7939" max="7940" width="9.140625" style="62"/>
    <col min="7941" max="7941" width="16.42578125" style="62" customWidth="1"/>
    <col min="7942" max="8192" width="9.140625" style="62"/>
    <col min="8193" max="8193" width="10.42578125" style="62" customWidth="1"/>
    <col min="8194" max="8194" width="61.7109375" style="62" bestFit="1" customWidth="1"/>
    <col min="8195" max="8196" width="9.140625" style="62"/>
    <col min="8197" max="8197" width="16.42578125" style="62" customWidth="1"/>
    <col min="8198" max="8448" width="9.140625" style="62"/>
    <col min="8449" max="8449" width="10.42578125" style="62" customWidth="1"/>
    <col min="8450" max="8450" width="61.7109375" style="62" bestFit="1" customWidth="1"/>
    <col min="8451" max="8452" width="9.140625" style="62"/>
    <col min="8453" max="8453" width="16.42578125" style="62" customWidth="1"/>
    <col min="8454" max="8704" width="9.140625" style="62"/>
    <col min="8705" max="8705" width="10.42578125" style="62" customWidth="1"/>
    <col min="8706" max="8706" width="61.7109375" style="62" bestFit="1" customWidth="1"/>
    <col min="8707" max="8708" width="9.140625" style="62"/>
    <col min="8709" max="8709" width="16.42578125" style="62" customWidth="1"/>
    <col min="8710" max="8960" width="9.140625" style="62"/>
    <col min="8961" max="8961" width="10.42578125" style="62" customWidth="1"/>
    <col min="8962" max="8962" width="61.7109375" style="62" bestFit="1" customWidth="1"/>
    <col min="8963" max="8964" width="9.140625" style="62"/>
    <col min="8965" max="8965" width="16.42578125" style="62" customWidth="1"/>
    <col min="8966" max="9216" width="9.140625" style="62"/>
    <col min="9217" max="9217" width="10.42578125" style="62" customWidth="1"/>
    <col min="9218" max="9218" width="61.7109375" style="62" bestFit="1" customWidth="1"/>
    <col min="9219" max="9220" width="9.140625" style="62"/>
    <col min="9221" max="9221" width="16.42578125" style="62" customWidth="1"/>
    <col min="9222" max="9472" width="9.140625" style="62"/>
    <col min="9473" max="9473" width="10.42578125" style="62" customWidth="1"/>
    <col min="9474" max="9474" width="61.7109375" style="62" bestFit="1" customWidth="1"/>
    <col min="9475" max="9476" width="9.140625" style="62"/>
    <col min="9477" max="9477" width="16.42578125" style="62" customWidth="1"/>
    <col min="9478" max="9728" width="9.140625" style="62"/>
    <col min="9729" max="9729" width="10.42578125" style="62" customWidth="1"/>
    <col min="9730" max="9730" width="61.7109375" style="62" bestFit="1" customWidth="1"/>
    <col min="9731" max="9732" width="9.140625" style="62"/>
    <col min="9733" max="9733" width="16.42578125" style="62" customWidth="1"/>
    <col min="9734" max="9984" width="9.140625" style="62"/>
    <col min="9985" max="9985" width="10.42578125" style="62" customWidth="1"/>
    <col min="9986" max="9986" width="61.7109375" style="62" bestFit="1" customWidth="1"/>
    <col min="9987" max="9988" width="9.140625" style="62"/>
    <col min="9989" max="9989" width="16.42578125" style="62" customWidth="1"/>
    <col min="9990" max="10240" width="9.140625" style="62"/>
    <col min="10241" max="10241" width="10.42578125" style="62" customWidth="1"/>
    <col min="10242" max="10242" width="61.7109375" style="62" bestFit="1" customWidth="1"/>
    <col min="10243" max="10244" width="9.140625" style="62"/>
    <col min="10245" max="10245" width="16.42578125" style="62" customWidth="1"/>
    <col min="10246" max="10496" width="9.140625" style="62"/>
    <col min="10497" max="10497" width="10.42578125" style="62" customWidth="1"/>
    <col min="10498" max="10498" width="61.7109375" style="62" bestFit="1" customWidth="1"/>
    <col min="10499" max="10500" width="9.140625" style="62"/>
    <col min="10501" max="10501" width="16.42578125" style="62" customWidth="1"/>
    <col min="10502" max="10752" width="9.140625" style="62"/>
    <col min="10753" max="10753" width="10.42578125" style="62" customWidth="1"/>
    <col min="10754" max="10754" width="61.7109375" style="62" bestFit="1" customWidth="1"/>
    <col min="10755" max="10756" width="9.140625" style="62"/>
    <col min="10757" max="10757" width="16.42578125" style="62" customWidth="1"/>
    <col min="10758" max="11008" width="9.140625" style="62"/>
    <col min="11009" max="11009" width="10.42578125" style="62" customWidth="1"/>
    <col min="11010" max="11010" width="61.7109375" style="62" bestFit="1" customWidth="1"/>
    <col min="11011" max="11012" width="9.140625" style="62"/>
    <col min="11013" max="11013" width="16.42578125" style="62" customWidth="1"/>
    <col min="11014" max="11264" width="9.140625" style="62"/>
    <col min="11265" max="11265" width="10.42578125" style="62" customWidth="1"/>
    <col min="11266" max="11266" width="61.7109375" style="62" bestFit="1" customWidth="1"/>
    <col min="11267" max="11268" width="9.140625" style="62"/>
    <col min="11269" max="11269" width="16.42578125" style="62" customWidth="1"/>
    <col min="11270" max="11520" width="9.140625" style="62"/>
    <col min="11521" max="11521" width="10.42578125" style="62" customWidth="1"/>
    <col min="11522" max="11522" width="61.7109375" style="62" bestFit="1" customWidth="1"/>
    <col min="11523" max="11524" width="9.140625" style="62"/>
    <col min="11525" max="11525" width="16.42578125" style="62" customWidth="1"/>
    <col min="11526" max="11776" width="9.140625" style="62"/>
    <col min="11777" max="11777" width="10.42578125" style="62" customWidth="1"/>
    <col min="11778" max="11778" width="61.7109375" style="62" bestFit="1" customWidth="1"/>
    <col min="11779" max="11780" width="9.140625" style="62"/>
    <col min="11781" max="11781" width="16.42578125" style="62" customWidth="1"/>
    <col min="11782" max="12032" width="9.140625" style="62"/>
    <col min="12033" max="12033" width="10.42578125" style="62" customWidth="1"/>
    <col min="12034" max="12034" width="61.7109375" style="62" bestFit="1" customWidth="1"/>
    <col min="12035" max="12036" width="9.140625" style="62"/>
    <col min="12037" max="12037" width="16.42578125" style="62" customWidth="1"/>
    <col min="12038" max="12288" width="9.140625" style="62"/>
    <col min="12289" max="12289" width="10.42578125" style="62" customWidth="1"/>
    <col min="12290" max="12290" width="61.7109375" style="62" bestFit="1" customWidth="1"/>
    <col min="12291" max="12292" width="9.140625" style="62"/>
    <col min="12293" max="12293" width="16.42578125" style="62" customWidth="1"/>
    <col min="12294" max="12544" width="9.140625" style="62"/>
    <col min="12545" max="12545" width="10.42578125" style="62" customWidth="1"/>
    <col min="12546" max="12546" width="61.7109375" style="62" bestFit="1" customWidth="1"/>
    <col min="12547" max="12548" width="9.140625" style="62"/>
    <col min="12549" max="12549" width="16.42578125" style="62" customWidth="1"/>
    <col min="12550" max="12800" width="9.140625" style="62"/>
    <col min="12801" max="12801" width="10.42578125" style="62" customWidth="1"/>
    <col min="12802" max="12802" width="61.7109375" style="62" bestFit="1" customWidth="1"/>
    <col min="12803" max="12804" width="9.140625" style="62"/>
    <col min="12805" max="12805" width="16.42578125" style="62" customWidth="1"/>
    <col min="12806" max="13056" width="9.140625" style="62"/>
    <col min="13057" max="13057" width="10.42578125" style="62" customWidth="1"/>
    <col min="13058" max="13058" width="61.7109375" style="62" bestFit="1" customWidth="1"/>
    <col min="13059" max="13060" width="9.140625" style="62"/>
    <col min="13061" max="13061" width="16.42578125" style="62" customWidth="1"/>
    <col min="13062" max="13312" width="9.140625" style="62"/>
    <col min="13313" max="13313" width="10.42578125" style="62" customWidth="1"/>
    <col min="13314" max="13314" width="61.7109375" style="62" bestFit="1" customWidth="1"/>
    <col min="13315" max="13316" width="9.140625" style="62"/>
    <col min="13317" max="13317" width="16.42578125" style="62" customWidth="1"/>
    <col min="13318" max="13568" width="9.140625" style="62"/>
    <col min="13569" max="13569" width="10.42578125" style="62" customWidth="1"/>
    <col min="13570" max="13570" width="61.7109375" style="62" bestFit="1" customWidth="1"/>
    <col min="13571" max="13572" width="9.140625" style="62"/>
    <col min="13573" max="13573" width="16.42578125" style="62" customWidth="1"/>
    <col min="13574" max="13824" width="9.140625" style="62"/>
    <col min="13825" max="13825" width="10.42578125" style="62" customWidth="1"/>
    <col min="13826" max="13826" width="61.7109375" style="62" bestFit="1" customWidth="1"/>
    <col min="13827" max="13828" width="9.140625" style="62"/>
    <col min="13829" max="13829" width="16.42578125" style="62" customWidth="1"/>
    <col min="13830" max="14080" width="9.140625" style="62"/>
    <col min="14081" max="14081" width="10.42578125" style="62" customWidth="1"/>
    <col min="14082" max="14082" width="61.7109375" style="62" bestFit="1" customWidth="1"/>
    <col min="14083" max="14084" width="9.140625" style="62"/>
    <col min="14085" max="14085" width="16.42578125" style="62" customWidth="1"/>
    <col min="14086" max="14336" width="9.140625" style="62"/>
    <col min="14337" max="14337" width="10.42578125" style="62" customWidth="1"/>
    <col min="14338" max="14338" width="61.7109375" style="62" bestFit="1" customWidth="1"/>
    <col min="14339" max="14340" width="9.140625" style="62"/>
    <col min="14341" max="14341" width="16.42578125" style="62" customWidth="1"/>
    <col min="14342" max="14592" width="9.140625" style="62"/>
    <col min="14593" max="14593" width="10.42578125" style="62" customWidth="1"/>
    <col min="14594" max="14594" width="61.7109375" style="62" bestFit="1" customWidth="1"/>
    <col min="14595" max="14596" width="9.140625" style="62"/>
    <col min="14597" max="14597" width="16.42578125" style="62" customWidth="1"/>
    <col min="14598" max="14848" width="9.140625" style="62"/>
    <col min="14849" max="14849" width="10.42578125" style="62" customWidth="1"/>
    <col min="14850" max="14850" width="61.7109375" style="62" bestFit="1" customWidth="1"/>
    <col min="14851" max="14852" width="9.140625" style="62"/>
    <col min="14853" max="14853" width="16.42578125" style="62" customWidth="1"/>
    <col min="14854" max="15104" width="9.140625" style="62"/>
    <col min="15105" max="15105" width="10.42578125" style="62" customWidth="1"/>
    <col min="15106" max="15106" width="61.7109375" style="62" bestFit="1" customWidth="1"/>
    <col min="15107" max="15108" width="9.140625" style="62"/>
    <col min="15109" max="15109" width="16.42578125" style="62" customWidth="1"/>
    <col min="15110" max="15360" width="9.140625" style="62"/>
    <col min="15361" max="15361" width="10.42578125" style="62" customWidth="1"/>
    <col min="15362" max="15362" width="61.7109375" style="62" bestFit="1" customWidth="1"/>
    <col min="15363" max="15364" width="9.140625" style="62"/>
    <col min="15365" max="15365" width="16.42578125" style="62" customWidth="1"/>
    <col min="15366" max="15616" width="9.140625" style="62"/>
    <col min="15617" max="15617" width="10.42578125" style="62" customWidth="1"/>
    <col min="15618" max="15618" width="61.7109375" style="62" bestFit="1" customWidth="1"/>
    <col min="15619" max="15620" width="9.140625" style="62"/>
    <col min="15621" max="15621" width="16.42578125" style="62" customWidth="1"/>
    <col min="15622" max="15872" width="9.140625" style="62"/>
    <col min="15873" max="15873" width="10.42578125" style="62" customWidth="1"/>
    <col min="15874" max="15874" width="61.7109375" style="62" bestFit="1" customWidth="1"/>
    <col min="15875" max="15876" width="9.140625" style="62"/>
    <col min="15877" max="15877" width="16.42578125" style="62" customWidth="1"/>
    <col min="15878" max="16128" width="9.140625" style="62"/>
    <col min="16129" max="16129" width="10.42578125" style="62" customWidth="1"/>
    <col min="16130" max="16130" width="61.7109375" style="62" bestFit="1" customWidth="1"/>
    <col min="16131" max="16132" width="9.140625" style="62"/>
    <col min="16133" max="16133" width="16.42578125" style="62" customWidth="1"/>
    <col min="16134" max="16384" width="9.140625" style="62"/>
  </cols>
  <sheetData>
    <row r="1" spans="1:13" ht="20.25">
      <c r="A1" s="923" t="s">
        <v>86</v>
      </c>
      <c r="B1" s="923"/>
      <c r="C1" s="60"/>
      <c r="D1" s="60"/>
      <c r="E1" s="60"/>
      <c r="F1" s="61"/>
      <c r="G1" s="61"/>
      <c r="H1" s="61"/>
      <c r="I1" s="61"/>
    </row>
    <row r="2" spans="1:13" s="65" customFormat="1">
      <c r="A2" s="924" t="s">
        <v>639</v>
      </c>
      <c r="B2" s="924"/>
      <c r="C2" s="63"/>
      <c r="D2" s="63"/>
      <c r="E2" s="63"/>
      <c r="F2" s="64"/>
      <c r="G2" s="64"/>
      <c r="H2" s="64"/>
      <c r="I2" s="64"/>
    </row>
    <row r="3" spans="1:13" s="65" customFormat="1">
      <c r="A3" s="828"/>
      <c r="B3" s="828"/>
      <c r="C3" s="63"/>
      <c r="D3" s="63"/>
      <c r="E3" s="63"/>
      <c r="F3" s="64"/>
      <c r="G3" s="64"/>
      <c r="H3" s="64"/>
      <c r="I3" s="64"/>
    </row>
    <row r="4" spans="1:13" s="65" customFormat="1">
      <c r="A4" s="828"/>
      <c r="B4" s="828"/>
      <c r="C4" s="63"/>
      <c r="D4" s="63" t="s">
        <v>186</v>
      </c>
      <c r="E4" s="63"/>
      <c r="F4" s="64"/>
      <c r="G4" s="64"/>
      <c r="H4" s="64"/>
      <c r="I4" s="64"/>
    </row>
    <row r="5" spans="1:13">
      <c r="A5" s="66" t="s">
        <v>87</v>
      </c>
      <c r="B5" s="66" t="s">
        <v>88</v>
      </c>
      <c r="C5" s="67"/>
      <c r="D5" s="68"/>
    </row>
    <row r="6" spans="1:13" ht="15.75" customHeight="1">
      <c r="A6" s="68">
        <v>1</v>
      </c>
      <c r="B6" s="67" t="s">
        <v>82</v>
      </c>
      <c r="C6" s="69"/>
      <c r="D6" s="69"/>
      <c r="E6" s="70"/>
      <c r="F6" s="70"/>
      <c r="G6" s="70"/>
      <c r="H6" s="70"/>
      <c r="I6" s="70"/>
      <c r="J6" s="70"/>
      <c r="K6" s="70"/>
      <c r="L6" s="70"/>
      <c r="M6" s="70"/>
    </row>
    <row r="7" spans="1:13">
      <c r="A7" s="68">
        <v>2</v>
      </c>
      <c r="B7" s="67" t="s">
        <v>84</v>
      </c>
      <c r="C7" s="67"/>
      <c r="D7" s="67"/>
      <c r="E7" s="67"/>
    </row>
    <row r="8" spans="1:13">
      <c r="A8" s="68">
        <v>3</v>
      </c>
      <c r="B8" s="71" t="s">
        <v>85</v>
      </c>
      <c r="C8" s="67"/>
      <c r="D8" s="67"/>
      <c r="E8" s="67"/>
    </row>
    <row r="9" spans="1:13">
      <c r="A9" s="68">
        <v>4</v>
      </c>
      <c r="B9" s="67" t="s">
        <v>89</v>
      </c>
      <c r="C9" s="67"/>
      <c r="D9" s="67"/>
      <c r="E9" s="67"/>
    </row>
    <row r="10" spans="1:13">
      <c r="A10" s="68">
        <v>5</v>
      </c>
      <c r="B10" s="67" t="s">
        <v>90</v>
      </c>
      <c r="C10" s="67"/>
      <c r="D10" s="67"/>
      <c r="E10" s="67"/>
    </row>
    <row r="11" spans="1:13" s="72" customFormat="1">
      <c r="A11" s="68"/>
      <c r="B11" s="72" t="s">
        <v>91</v>
      </c>
      <c r="C11" s="66"/>
      <c r="D11" s="66"/>
      <c r="E11" s="66"/>
      <c r="J11" s="62"/>
    </row>
    <row r="12" spans="1:13">
      <c r="A12" s="68">
        <v>6</v>
      </c>
      <c r="B12" s="62" t="s">
        <v>92</v>
      </c>
      <c r="C12" s="67"/>
      <c r="D12" s="67"/>
      <c r="E12" s="67"/>
      <c r="G12" s="68"/>
      <c r="I12" s="67"/>
      <c r="J12" s="67"/>
      <c r="K12" s="67"/>
    </row>
    <row r="13" spans="1:13">
      <c r="A13" s="68">
        <v>7</v>
      </c>
      <c r="B13" s="67" t="s">
        <v>93</v>
      </c>
      <c r="C13" s="67"/>
      <c r="D13" s="67"/>
      <c r="E13" s="67"/>
      <c r="G13" s="68"/>
      <c r="H13" s="67"/>
      <c r="I13" s="67"/>
      <c r="J13" s="67"/>
      <c r="K13" s="67"/>
    </row>
    <row r="14" spans="1:13">
      <c r="A14" s="68">
        <v>8</v>
      </c>
      <c r="B14" s="67" t="s">
        <v>94</v>
      </c>
      <c r="C14" s="67"/>
      <c r="D14" s="67"/>
      <c r="E14" s="67"/>
      <c r="G14" s="68"/>
      <c r="H14" s="67"/>
      <c r="I14" s="67"/>
      <c r="J14" s="67"/>
      <c r="K14" s="67"/>
    </row>
    <row r="15" spans="1:13">
      <c r="A15" s="68">
        <v>9</v>
      </c>
      <c r="B15" s="67" t="s">
        <v>637</v>
      </c>
      <c r="C15" s="67"/>
      <c r="D15" s="67"/>
      <c r="E15" s="67"/>
      <c r="G15" s="68"/>
      <c r="H15" s="67"/>
      <c r="I15" s="67"/>
      <c r="J15" s="67"/>
      <c r="K15" s="67"/>
    </row>
    <row r="16" spans="1:13">
      <c r="A16" s="68">
        <v>10</v>
      </c>
      <c r="B16" s="67" t="s">
        <v>95</v>
      </c>
      <c r="C16" s="67"/>
      <c r="D16" s="67"/>
      <c r="E16" s="67"/>
      <c r="G16" s="68"/>
      <c r="H16" s="67"/>
      <c r="I16" s="67"/>
      <c r="J16" s="67"/>
      <c r="K16" s="67"/>
    </row>
    <row r="17" spans="1:11">
      <c r="A17" s="68">
        <v>11</v>
      </c>
      <c r="B17" s="67" t="s">
        <v>96</v>
      </c>
      <c r="C17" s="67"/>
      <c r="D17" s="67"/>
      <c r="E17" s="67"/>
      <c r="G17" s="68"/>
      <c r="H17" s="67"/>
      <c r="I17" s="67"/>
      <c r="J17" s="67"/>
      <c r="K17" s="67"/>
    </row>
    <row r="18" spans="1:11">
      <c r="A18" s="68">
        <v>12</v>
      </c>
      <c r="B18" s="73" t="s">
        <v>97</v>
      </c>
      <c r="C18" s="67"/>
      <c r="D18" s="67"/>
      <c r="E18" s="67"/>
      <c r="G18" s="68"/>
      <c r="H18" s="73"/>
      <c r="I18" s="67"/>
      <c r="J18" s="67"/>
      <c r="K18" s="67"/>
    </row>
    <row r="19" spans="1:11">
      <c r="A19" s="68">
        <v>13</v>
      </c>
      <c r="B19" s="73" t="s">
        <v>98</v>
      </c>
      <c r="C19" s="67"/>
      <c r="D19" s="67"/>
      <c r="E19" s="67"/>
      <c r="G19" s="68"/>
      <c r="H19" s="73"/>
      <c r="I19" s="67"/>
      <c r="J19" s="67"/>
      <c r="K19" s="67"/>
    </row>
    <row r="20" spans="1:11">
      <c r="A20" s="68"/>
      <c r="B20" s="66" t="s">
        <v>99</v>
      </c>
      <c r="C20" s="67"/>
      <c r="D20" s="67"/>
      <c r="E20" s="67"/>
      <c r="G20" s="68"/>
      <c r="H20" s="73"/>
      <c r="I20" s="67"/>
      <c r="J20" s="67"/>
      <c r="K20" s="67"/>
    </row>
    <row r="21" spans="1:11">
      <c r="A21" s="68">
        <v>14</v>
      </c>
      <c r="B21" s="67" t="s">
        <v>100</v>
      </c>
      <c r="C21" s="67"/>
      <c r="D21" s="67"/>
      <c r="E21" s="67"/>
      <c r="J21" s="72"/>
    </row>
    <row r="22" spans="1:11">
      <c r="A22" s="68">
        <v>15</v>
      </c>
      <c r="B22" s="62" t="s">
        <v>46</v>
      </c>
      <c r="C22" s="67"/>
      <c r="D22" s="67"/>
      <c r="E22" s="67"/>
      <c r="H22" s="67"/>
      <c r="I22" s="67"/>
      <c r="J22" s="67"/>
      <c r="K22" s="67"/>
    </row>
    <row r="23" spans="1:11">
      <c r="A23" s="68">
        <v>16</v>
      </c>
      <c r="B23" s="67" t="s">
        <v>101</v>
      </c>
      <c r="C23" s="67"/>
      <c r="D23" s="67"/>
      <c r="E23" s="67"/>
      <c r="H23" s="67"/>
      <c r="I23" s="67"/>
      <c r="J23" s="67"/>
      <c r="K23" s="67"/>
    </row>
    <row r="24" spans="1:11">
      <c r="A24" s="68"/>
      <c r="B24" s="74" t="s">
        <v>102</v>
      </c>
      <c r="C24" s="67"/>
      <c r="D24" s="67"/>
      <c r="E24" s="67"/>
      <c r="J24" s="67"/>
    </row>
    <row r="25" spans="1:11">
      <c r="A25" s="68">
        <v>17</v>
      </c>
      <c r="B25" s="67" t="s">
        <v>103</v>
      </c>
      <c r="J25" s="67"/>
    </row>
    <row r="26" spans="1:11">
      <c r="A26" s="68">
        <v>18</v>
      </c>
      <c r="B26" s="67" t="s">
        <v>104</v>
      </c>
      <c r="C26" s="67"/>
      <c r="D26" s="67"/>
      <c r="E26" s="67"/>
      <c r="J26" s="67"/>
    </row>
    <row r="27" spans="1:11">
      <c r="A27" s="68">
        <v>19</v>
      </c>
      <c r="B27" s="62" t="s">
        <v>105</v>
      </c>
      <c r="C27" s="67"/>
      <c r="D27" s="67"/>
      <c r="E27" s="67"/>
      <c r="J27" s="66"/>
    </row>
    <row r="28" spans="1:11">
      <c r="A28" s="68">
        <v>20</v>
      </c>
      <c r="B28" s="62" t="s">
        <v>106</v>
      </c>
      <c r="C28" s="67"/>
      <c r="D28" s="67"/>
      <c r="E28" s="67"/>
      <c r="J28" s="67"/>
    </row>
    <row r="29" spans="1:11">
      <c r="A29" s="68">
        <v>21</v>
      </c>
      <c r="B29" s="62" t="s">
        <v>107</v>
      </c>
      <c r="C29" s="67"/>
      <c r="D29" s="67"/>
      <c r="E29" s="67"/>
      <c r="J29" s="67"/>
    </row>
    <row r="30" spans="1:11">
      <c r="A30" s="68">
        <v>22</v>
      </c>
      <c r="B30" s="62" t="s">
        <v>108</v>
      </c>
      <c r="C30" s="67"/>
      <c r="D30" s="67"/>
      <c r="E30" s="67"/>
      <c r="F30" s="62" t="s">
        <v>83</v>
      </c>
      <c r="J30" s="67"/>
    </row>
    <row r="31" spans="1:11">
      <c r="A31" s="68"/>
      <c r="B31" s="72" t="s">
        <v>109</v>
      </c>
      <c r="J31" s="73"/>
    </row>
    <row r="32" spans="1:11">
      <c r="A32" s="68">
        <v>23</v>
      </c>
      <c r="B32" s="62" t="s">
        <v>110</v>
      </c>
      <c r="C32" s="67"/>
      <c r="D32" s="67"/>
      <c r="E32" s="67"/>
      <c r="J32" s="73"/>
    </row>
    <row r="33" spans="1:5">
      <c r="A33" s="68">
        <v>24</v>
      </c>
      <c r="B33" s="62" t="s">
        <v>111</v>
      </c>
    </row>
    <row r="34" spans="1:5">
      <c r="A34" s="68">
        <v>25</v>
      </c>
      <c r="B34" s="62" t="s">
        <v>112</v>
      </c>
    </row>
    <row r="35" spans="1:5">
      <c r="A35" s="67"/>
      <c r="B35" s="72" t="s">
        <v>113</v>
      </c>
      <c r="C35" s="67"/>
      <c r="D35" s="67"/>
      <c r="E35" s="67"/>
    </row>
    <row r="36" spans="1:5">
      <c r="A36" s="68">
        <v>26</v>
      </c>
      <c r="B36" s="62" t="s">
        <v>114</v>
      </c>
      <c r="C36" s="67"/>
      <c r="D36" s="67"/>
      <c r="E36" s="67"/>
    </row>
    <row r="37" spans="1:5">
      <c r="A37" s="67"/>
      <c r="B37" s="67"/>
      <c r="C37" s="67"/>
      <c r="D37" s="67"/>
      <c r="E37" s="67"/>
    </row>
    <row r="38" spans="1:5">
      <c r="A38" s="67"/>
      <c r="B38" s="67"/>
      <c r="C38" s="67"/>
      <c r="D38" s="67"/>
      <c r="E38" s="67"/>
    </row>
    <row r="39" spans="1:5">
      <c r="A39" s="67"/>
      <c r="B39" s="67"/>
      <c r="C39" s="67"/>
      <c r="D39" s="67"/>
      <c r="E39" s="67"/>
    </row>
    <row r="40" spans="1:5">
      <c r="A40" s="67"/>
      <c r="B40" s="67"/>
      <c r="C40" s="67"/>
      <c r="D40" s="67"/>
      <c r="E40" s="67"/>
    </row>
    <row r="41" spans="1:5">
      <c r="A41" s="67"/>
      <c r="B41" s="67"/>
      <c r="C41" s="67"/>
      <c r="D41" s="67"/>
      <c r="E41" s="67"/>
    </row>
    <row r="42" spans="1:5">
      <c r="A42" s="67"/>
      <c r="B42" s="67"/>
      <c r="C42" s="67"/>
      <c r="D42" s="67"/>
      <c r="E42" s="67"/>
    </row>
    <row r="43" spans="1:5">
      <c r="A43" s="67"/>
      <c r="B43" s="67"/>
      <c r="C43" s="67"/>
      <c r="D43" s="67"/>
      <c r="E43" s="67"/>
    </row>
    <row r="44" spans="1:5">
      <c r="A44" s="67"/>
      <c r="B44" s="67"/>
      <c r="C44" s="67"/>
      <c r="D44" s="67"/>
      <c r="E44" s="67"/>
    </row>
    <row r="45" spans="1:5">
      <c r="A45" s="67"/>
      <c r="B45" s="67"/>
      <c r="C45" s="67"/>
      <c r="D45" s="67"/>
      <c r="E45" s="67"/>
    </row>
    <row r="46" spans="1:5">
      <c r="A46" s="67"/>
      <c r="B46" s="67"/>
      <c r="C46" s="67"/>
      <c r="D46" s="67"/>
      <c r="E46" s="67"/>
    </row>
    <row r="47" spans="1:5">
      <c r="A47" s="67"/>
      <c r="B47" s="67"/>
      <c r="C47" s="67"/>
      <c r="D47" s="67"/>
      <c r="E47" s="67"/>
    </row>
    <row r="48" spans="1:5">
      <c r="A48" s="67"/>
      <c r="B48" s="67"/>
      <c r="C48" s="67"/>
      <c r="D48" s="67"/>
      <c r="E48" s="67"/>
    </row>
    <row r="49" spans="1:5">
      <c r="A49" s="67"/>
      <c r="B49" s="67"/>
      <c r="C49" s="67"/>
      <c r="D49" s="67"/>
      <c r="E49" s="67"/>
    </row>
    <row r="50" spans="1:5">
      <c r="A50" s="67"/>
      <c r="B50" s="67"/>
      <c r="C50" s="67"/>
      <c r="D50" s="67"/>
      <c r="E50" s="67"/>
    </row>
    <row r="51" spans="1:5">
      <c r="A51" s="67"/>
      <c r="B51" s="67"/>
      <c r="C51" s="67"/>
      <c r="D51" s="67"/>
      <c r="E51" s="67"/>
    </row>
    <row r="52" spans="1:5">
      <c r="A52" s="67"/>
      <c r="B52" s="67"/>
      <c r="C52" s="67"/>
      <c r="D52" s="67"/>
      <c r="E52" s="67"/>
    </row>
    <row r="53" spans="1:5">
      <c r="A53" s="67"/>
      <c r="B53" s="67"/>
      <c r="C53" s="67"/>
      <c r="D53" s="67"/>
      <c r="E53" s="67"/>
    </row>
    <row r="54" spans="1:5">
      <c r="A54" s="67"/>
      <c r="B54" s="67"/>
      <c r="C54" s="67"/>
      <c r="D54" s="67"/>
      <c r="E54" s="67"/>
    </row>
    <row r="55" spans="1:5">
      <c r="A55" s="67"/>
      <c r="B55" s="67"/>
      <c r="C55" s="67"/>
      <c r="D55" s="67"/>
      <c r="E55" s="67"/>
    </row>
    <row r="56" spans="1:5">
      <c r="A56" s="67"/>
      <c r="B56" s="67"/>
      <c r="C56" s="67"/>
      <c r="D56" s="67"/>
      <c r="E56" s="67"/>
    </row>
    <row r="57" spans="1:5">
      <c r="A57" s="67"/>
      <c r="B57" s="67"/>
      <c r="C57" s="67"/>
      <c r="D57" s="67"/>
      <c r="E57" s="67"/>
    </row>
    <row r="58" spans="1:5">
      <c r="A58" s="67"/>
      <c r="B58" s="67"/>
      <c r="C58" s="67"/>
      <c r="D58" s="67"/>
      <c r="E58" s="67"/>
    </row>
    <row r="59" spans="1:5">
      <c r="A59" s="67"/>
      <c r="B59" s="67"/>
      <c r="C59" s="67"/>
      <c r="D59" s="67"/>
      <c r="E59" s="67"/>
    </row>
    <row r="60" spans="1:5">
      <c r="A60" s="67"/>
      <c r="B60" s="67"/>
      <c r="C60" s="67"/>
      <c r="D60" s="67"/>
      <c r="E60" s="67"/>
    </row>
    <row r="61" spans="1:5">
      <c r="A61" s="67"/>
      <c r="B61" s="67"/>
      <c r="C61" s="67"/>
      <c r="D61" s="67"/>
      <c r="E61" s="67"/>
    </row>
    <row r="62" spans="1:5">
      <c r="A62" s="67"/>
      <c r="B62" s="67"/>
      <c r="C62" s="67"/>
      <c r="D62" s="67"/>
      <c r="E62" s="67"/>
    </row>
    <row r="63" spans="1:5">
      <c r="A63" s="67"/>
      <c r="B63" s="67"/>
      <c r="C63" s="67"/>
      <c r="D63" s="67"/>
      <c r="E63" s="67"/>
    </row>
    <row r="64" spans="1:5">
      <c r="A64" s="67"/>
      <c r="B64" s="67"/>
      <c r="C64" s="67"/>
      <c r="D64" s="67"/>
      <c r="E64" s="67"/>
    </row>
    <row r="65" spans="1:5">
      <c r="A65" s="67"/>
      <c r="B65" s="67"/>
      <c r="C65" s="67"/>
      <c r="D65" s="67"/>
      <c r="E65" s="67"/>
    </row>
    <row r="66" spans="1:5">
      <c r="A66" s="67"/>
      <c r="B66" s="67"/>
      <c r="C66" s="67"/>
      <c r="D66" s="67"/>
      <c r="E66" s="67"/>
    </row>
    <row r="67" spans="1:5">
      <c r="A67" s="67"/>
      <c r="B67" s="67"/>
      <c r="C67" s="67"/>
      <c r="D67" s="67"/>
      <c r="E67" s="67"/>
    </row>
    <row r="68" spans="1:5">
      <c r="A68" s="67"/>
      <c r="B68" s="67"/>
      <c r="C68" s="67"/>
      <c r="D68" s="67"/>
      <c r="E68" s="67"/>
    </row>
    <row r="69" spans="1:5">
      <c r="A69" s="67"/>
      <c r="B69" s="67"/>
      <c r="C69" s="67"/>
      <c r="D69" s="67"/>
      <c r="E69" s="67"/>
    </row>
    <row r="70" spans="1:5">
      <c r="A70" s="67"/>
      <c r="B70" s="67"/>
      <c r="C70" s="67"/>
      <c r="D70" s="67"/>
      <c r="E70" s="67"/>
    </row>
    <row r="71" spans="1:5">
      <c r="A71" s="67"/>
      <c r="B71" s="67"/>
      <c r="C71" s="67"/>
      <c r="D71" s="67"/>
      <c r="E71" s="67"/>
    </row>
    <row r="72" spans="1:5">
      <c r="A72" s="67"/>
      <c r="B72" s="67"/>
      <c r="C72" s="67"/>
      <c r="D72" s="67"/>
      <c r="E72" s="67"/>
    </row>
    <row r="73" spans="1:5">
      <c r="A73" s="67"/>
      <c r="B73" s="67"/>
      <c r="C73" s="67"/>
      <c r="D73" s="67"/>
      <c r="E73" s="67"/>
    </row>
    <row r="74" spans="1:5">
      <c r="A74" s="67"/>
      <c r="B74" s="67"/>
      <c r="C74" s="67"/>
      <c r="D74" s="67"/>
      <c r="E74" s="67"/>
    </row>
    <row r="75" spans="1:5">
      <c r="A75" s="67"/>
      <c r="B75" s="67"/>
      <c r="C75" s="67"/>
      <c r="D75" s="67"/>
      <c r="E75" s="67"/>
    </row>
    <row r="76" spans="1:5">
      <c r="A76" s="67"/>
      <c r="B76" s="67"/>
      <c r="C76" s="67"/>
      <c r="D76" s="67"/>
      <c r="E76" s="67"/>
    </row>
    <row r="77" spans="1:5">
      <c r="A77" s="67"/>
      <c r="B77" s="67"/>
      <c r="C77" s="67"/>
      <c r="D77" s="67"/>
      <c r="E77" s="67"/>
    </row>
    <row r="78" spans="1:5">
      <c r="A78" s="67"/>
      <c r="B78" s="67"/>
      <c r="C78" s="67"/>
      <c r="D78" s="67"/>
      <c r="E78" s="67"/>
    </row>
    <row r="79" spans="1:5">
      <c r="A79" s="67"/>
      <c r="B79" s="67"/>
      <c r="C79" s="67"/>
      <c r="D79" s="67"/>
      <c r="E79" s="67"/>
    </row>
    <row r="80" spans="1:5">
      <c r="A80" s="67"/>
      <c r="B80" s="67"/>
      <c r="C80" s="67"/>
      <c r="D80" s="67"/>
      <c r="E80" s="67"/>
    </row>
    <row r="81" spans="1:5">
      <c r="A81" s="67"/>
      <c r="B81" s="67"/>
      <c r="C81" s="67"/>
      <c r="D81" s="67"/>
      <c r="E81" s="67"/>
    </row>
    <row r="82" spans="1:5">
      <c r="A82" s="67"/>
      <c r="B82" s="67"/>
      <c r="C82" s="67"/>
      <c r="D82" s="67"/>
      <c r="E82" s="67"/>
    </row>
    <row r="83" spans="1:5">
      <c r="A83" s="67"/>
      <c r="B83" s="67"/>
      <c r="C83" s="67"/>
      <c r="D83" s="67"/>
      <c r="E83" s="67"/>
    </row>
    <row r="84" spans="1:5">
      <c r="A84" s="67"/>
      <c r="B84" s="67"/>
      <c r="C84" s="67"/>
      <c r="D84" s="67"/>
      <c r="E84" s="67"/>
    </row>
    <row r="85" spans="1:5">
      <c r="A85" s="67"/>
      <c r="B85" s="67"/>
      <c r="C85" s="67"/>
      <c r="D85" s="67"/>
      <c r="E85" s="67"/>
    </row>
    <row r="86" spans="1:5">
      <c r="A86" s="67"/>
      <c r="B86" s="67"/>
      <c r="C86" s="67"/>
      <c r="D86" s="67"/>
      <c r="E86" s="67"/>
    </row>
    <row r="87" spans="1:5">
      <c r="A87" s="67"/>
      <c r="B87" s="67"/>
      <c r="C87" s="67"/>
      <c r="D87" s="67"/>
      <c r="E87" s="67"/>
    </row>
    <row r="88" spans="1:5">
      <c r="A88" s="67"/>
      <c r="B88" s="67"/>
      <c r="C88" s="67"/>
      <c r="D88" s="67"/>
      <c r="E88" s="67"/>
    </row>
    <row r="89" spans="1:5">
      <c r="A89" s="67"/>
      <c r="B89" s="67"/>
      <c r="C89" s="67"/>
      <c r="D89" s="67"/>
      <c r="E89" s="67"/>
    </row>
    <row r="90" spans="1:5">
      <c r="A90" s="67"/>
      <c r="B90" s="67"/>
      <c r="C90" s="67"/>
      <c r="D90" s="67"/>
      <c r="E90" s="67"/>
    </row>
    <row r="91" spans="1:5">
      <c r="A91" s="67"/>
      <c r="B91" s="67"/>
      <c r="C91" s="67"/>
      <c r="D91" s="67"/>
      <c r="E91" s="67"/>
    </row>
    <row r="92" spans="1:5">
      <c r="A92" s="67"/>
      <c r="B92" s="67"/>
      <c r="C92" s="67"/>
      <c r="D92" s="67"/>
      <c r="E92" s="67"/>
    </row>
    <row r="93" spans="1:5">
      <c r="A93" s="67"/>
      <c r="B93" s="67"/>
      <c r="C93" s="67"/>
      <c r="D93" s="67"/>
      <c r="E93" s="67"/>
    </row>
    <row r="94" spans="1:5">
      <c r="A94" s="67"/>
      <c r="B94" s="67"/>
      <c r="C94" s="67"/>
      <c r="D94" s="67"/>
      <c r="E94" s="67"/>
    </row>
    <row r="95" spans="1:5">
      <c r="A95" s="67"/>
      <c r="B95" s="67"/>
      <c r="C95" s="67"/>
      <c r="D95" s="67"/>
      <c r="E95" s="67"/>
    </row>
    <row r="96" spans="1:5">
      <c r="A96" s="67"/>
      <c r="B96" s="67"/>
      <c r="C96" s="67"/>
      <c r="D96" s="67"/>
      <c r="E96" s="67"/>
    </row>
    <row r="97" spans="1:5">
      <c r="A97" s="67"/>
      <c r="B97" s="67"/>
      <c r="C97" s="67"/>
      <c r="D97" s="67"/>
      <c r="E97" s="67"/>
    </row>
    <row r="98" spans="1:5">
      <c r="A98" s="67"/>
      <c r="B98" s="67"/>
      <c r="C98" s="67"/>
      <c r="D98" s="67"/>
      <c r="E98" s="67"/>
    </row>
    <row r="99" spans="1:5">
      <c r="A99" s="67"/>
      <c r="B99" s="67"/>
      <c r="C99" s="67"/>
      <c r="D99" s="67"/>
      <c r="E99" s="67"/>
    </row>
    <row r="100" spans="1:5">
      <c r="A100" s="67"/>
      <c r="B100" s="67"/>
      <c r="C100" s="67"/>
      <c r="D100" s="67"/>
      <c r="E100" s="67"/>
    </row>
    <row r="101" spans="1:5">
      <c r="A101" s="67"/>
      <c r="B101" s="67"/>
      <c r="C101" s="67"/>
      <c r="D101" s="67"/>
      <c r="E101" s="67"/>
    </row>
    <row r="102" spans="1:5">
      <c r="A102" s="67"/>
      <c r="B102" s="67"/>
      <c r="C102" s="67"/>
      <c r="D102" s="67"/>
      <c r="E102" s="67"/>
    </row>
    <row r="103" spans="1:5">
      <c r="A103" s="67"/>
      <c r="B103" s="67"/>
      <c r="C103" s="67"/>
      <c r="D103" s="67"/>
      <c r="E103" s="67"/>
    </row>
    <row r="104" spans="1:5">
      <c r="A104" s="67"/>
      <c r="B104" s="67"/>
      <c r="C104" s="67"/>
      <c r="D104" s="67"/>
      <c r="E104" s="67"/>
    </row>
    <row r="105" spans="1:5">
      <c r="A105" s="67"/>
      <c r="B105" s="67"/>
      <c r="C105" s="67"/>
      <c r="D105" s="67"/>
      <c r="E105" s="67"/>
    </row>
    <row r="106" spans="1:5">
      <c r="A106" s="67"/>
      <c r="B106" s="67"/>
      <c r="C106" s="67"/>
      <c r="D106" s="67"/>
      <c r="E106" s="67"/>
    </row>
    <row r="107" spans="1:5">
      <c r="A107" s="67"/>
      <c r="B107" s="67"/>
      <c r="C107" s="67"/>
      <c r="D107" s="67"/>
      <c r="E107" s="67"/>
    </row>
    <row r="108" spans="1:5">
      <c r="A108" s="67"/>
      <c r="B108" s="67"/>
      <c r="C108" s="67"/>
      <c r="D108" s="67"/>
      <c r="E108" s="67"/>
    </row>
    <row r="109" spans="1:5">
      <c r="A109" s="67"/>
      <c r="B109" s="67"/>
      <c r="C109" s="67"/>
      <c r="D109" s="67"/>
      <c r="E109" s="67"/>
    </row>
    <row r="110" spans="1:5">
      <c r="A110" s="67"/>
      <c r="B110" s="67"/>
      <c r="C110" s="67"/>
      <c r="D110" s="67"/>
      <c r="E110" s="67"/>
    </row>
    <row r="111" spans="1:5">
      <c r="A111" s="67"/>
      <c r="B111" s="67"/>
      <c r="C111" s="67"/>
      <c r="D111" s="67"/>
      <c r="E111" s="67"/>
    </row>
    <row r="112" spans="1:5">
      <c r="A112" s="67"/>
      <c r="B112" s="67"/>
      <c r="C112" s="67"/>
      <c r="D112" s="67"/>
      <c r="E112" s="67"/>
    </row>
    <row r="113" spans="1:5">
      <c r="A113" s="67"/>
      <c r="B113" s="67"/>
      <c r="C113" s="67"/>
      <c r="D113" s="67"/>
      <c r="E113" s="67"/>
    </row>
    <row r="114" spans="1:5">
      <c r="A114" s="67"/>
      <c r="B114" s="67"/>
      <c r="C114" s="67"/>
      <c r="D114" s="67"/>
      <c r="E114" s="67"/>
    </row>
    <row r="115" spans="1:5">
      <c r="A115" s="67"/>
      <c r="B115" s="67"/>
      <c r="C115" s="67"/>
      <c r="D115" s="67"/>
      <c r="E115" s="67"/>
    </row>
    <row r="116" spans="1:5">
      <c r="A116" s="67"/>
      <c r="B116" s="67"/>
      <c r="C116" s="67"/>
      <c r="D116" s="67"/>
      <c r="E116" s="67"/>
    </row>
    <row r="117" spans="1:5">
      <c r="A117" s="67"/>
      <c r="B117" s="67"/>
      <c r="C117" s="67"/>
      <c r="D117" s="67"/>
      <c r="E117" s="67"/>
    </row>
    <row r="118" spans="1:5">
      <c r="A118" s="67"/>
      <c r="B118" s="67"/>
      <c r="C118" s="67"/>
      <c r="D118" s="67"/>
      <c r="E118" s="67"/>
    </row>
    <row r="119" spans="1:5">
      <c r="A119" s="67"/>
      <c r="B119" s="67"/>
      <c r="C119" s="67"/>
      <c r="D119" s="67"/>
      <c r="E119" s="67"/>
    </row>
    <row r="120" spans="1:5">
      <c r="A120" s="67"/>
      <c r="B120" s="67"/>
      <c r="C120" s="67"/>
      <c r="D120" s="67"/>
      <c r="E120" s="67"/>
    </row>
    <row r="121" spans="1:5">
      <c r="A121" s="67"/>
      <c r="B121" s="67"/>
      <c r="C121" s="67"/>
      <c r="D121" s="67"/>
      <c r="E121" s="67"/>
    </row>
    <row r="122" spans="1:5">
      <c r="A122" s="67"/>
      <c r="B122" s="67"/>
      <c r="C122" s="67"/>
      <c r="D122" s="67"/>
      <c r="E122" s="67"/>
    </row>
    <row r="123" spans="1:5">
      <c r="A123" s="67"/>
      <c r="B123" s="67"/>
      <c r="C123" s="67"/>
      <c r="D123" s="67"/>
      <c r="E123" s="67"/>
    </row>
    <row r="124" spans="1:5">
      <c r="A124" s="67"/>
      <c r="B124" s="67"/>
      <c r="C124" s="67"/>
      <c r="D124" s="67"/>
      <c r="E124" s="67"/>
    </row>
    <row r="125" spans="1:5">
      <c r="A125" s="67"/>
      <c r="B125" s="67"/>
      <c r="C125" s="67"/>
      <c r="D125" s="67"/>
      <c r="E125" s="67"/>
    </row>
    <row r="126" spans="1:5">
      <c r="A126" s="67"/>
      <c r="B126" s="67"/>
      <c r="C126" s="67"/>
      <c r="D126" s="67"/>
      <c r="E126" s="67"/>
    </row>
    <row r="127" spans="1:5">
      <c r="A127" s="67"/>
      <c r="B127" s="67"/>
      <c r="C127" s="67"/>
      <c r="D127" s="67"/>
      <c r="E127" s="67"/>
    </row>
    <row r="128" spans="1:5">
      <c r="A128" s="67"/>
      <c r="B128" s="67"/>
      <c r="C128" s="67"/>
      <c r="D128" s="67"/>
      <c r="E128" s="67"/>
    </row>
    <row r="129" spans="1:5">
      <c r="A129" s="67"/>
      <c r="B129" s="67"/>
      <c r="C129" s="67"/>
      <c r="D129" s="67"/>
      <c r="E129" s="67"/>
    </row>
    <row r="130" spans="1:5">
      <c r="A130" s="67"/>
      <c r="B130" s="67"/>
      <c r="C130" s="67"/>
      <c r="D130" s="67"/>
      <c r="E130" s="67"/>
    </row>
    <row r="131" spans="1:5">
      <c r="A131" s="67"/>
      <c r="B131" s="67"/>
      <c r="C131" s="67"/>
      <c r="D131" s="67"/>
      <c r="E131" s="67"/>
    </row>
    <row r="132" spans="1:5">
      <c r="A132" s="67"/>
      <c r="B132" s="67"/>
      <c r="C132" s="67"/>
      <c r="D132" s="67"/>
      <c r="E132" s="67"/>
    </row>
    <row r="133" spans="1:5">
      <c r="A133" s="67"/>
      <c r="B133" s="67"/>
      <c r="C133" s="67"/>
      <c r="D133" s="67"/>
      <c r="E133" s="67"/>
    </row>
    <row r="134" spans="1:5">
      <c r="A134" s="67"/>
      <c r="B134" s="67"/>
      <c r="C134" s="67"/>
      <c r="D134" s="67"/>
      <c r="E134" s="67"/>
    </row>
    <row r="135" spans="1:5">
      <c r="A135" s="67"/>
      <c r="B135" s="67"/>
      <c r="C135" s="67"/>
      <c r="D135" s="67"/>
      <c r="E135" s="67"/>
    </row>
    <row r="136" spans="1:5">
      <c r="A136" s="67"/>
      <c r="B136" s="67"/>
      <c r="C136" s="67"/>
      <c r="D136" s="67"/>
      <c r="E136" s="67"/>
    </row>
    <row r="137" spans="1:5">
      <c r="A137" s="67"/>
      <c r="B137" s="67"/>
      <c r="C137" s="67"/>
      <c r="D137" s="67"/>
      <c r="E137" s="67"/>
    </row>
    <row r="138" spans="1:5">
      <c r="A138" s="67"/>
      <c r="B138" s="67"/>
      <c r="C138" s="67"/>
      <c r="D138" s="67"/>
      <c r="E138" s="67"/>
    </row>
    <row r="139" spans="1:5">
      <c r="A139" s="67"/>
      <c r="B139" s="67"/>
      <c r="C139" s="67"/>
      <c r="D139" s="67"/>
      <c r="E139" s="67"/>
    </row>
    <row r="140" spans="1:5">
      <c r="A140" s="67"/>
      <c r="B140" s="67"/>
      <c r="C140" s="67"/>
      <c r="D140" s="67"/>
      <c r="E140" s="67"/>
    </row>
    <row r="141" spans="1:5">
      <c r="A141" s="67"/>
      <c r="B141" s="67"/>
      <c r="C141" s="67"/>
      <c r="D141" s="67"/>
      <c r="E141" s="67"/>
    </row>
    <row r="142" spans="1:5">
      <c r="A142" s="67"/>
      <c r="B142" s="67"/>
      <c r="C142" s="67"/>
      <c r="D142" s="67"/>
      <c r="E142" s="67"/>
    </row>
    <row r="143" spans="1:5">
      <c r="A143" s="67"/>
      <c r="B143" s="67"/>
      <c r="C143" s="67"/>
      <c r="D143" s="67"/>
      <c r="E143" s="67"/>
    </row>
    <row r="144" spans="1:5">
      <c r="A144" s="67"/>
      <c r="B144" s="67"/>
      <c r="C144" s="67"/>
      <c r="D144" s="67"/>
      <c r="E144" s="67"/>
    </row>
    <row r="145" spans="1:5">
      <c r="A145" s="67"/>
      <c r="B145" s="67"/>
      <c r="C145" s="67"/>
      <c r="D145" s="67"/>
      <c r="E145" s="67"/>
    </row>
    <row r="146" spans="1:5">
      <c r="A146" s="67"/>
      <c r="B146" s="67"/>
      <c r="C146" s="67"/>
      <c r="D146" s="67"/>
      <c r="E146" s="67"/>
    </row>
    <row r="147" spans="1:5">
      <c r="A147" s="67"/>
      <c r="B147" s="67"/>
      <c r="C147" s="67"/>
      <c r="D147" s="67"/>
      <c r="E147" s="67"/>
    </row>
    <row r="148" spans="1:5">
      <c r="A148" s="67"/>
      <c r="B148" s="67"/>
      <c r="C148" s="67"/>
      <c r="D148" s="67"/>
      <c r="E148" s="67"/>
    </row>
    <row r="149" spans="1:5">
      <c r="A149" s="67"/>
      <c r="B149" s="67"/>
      <c r="C149" s="67"/>
      <c r="D149" s="67"/>
      <c r="E149" s="67"/>
    </row>
    <row r="150" spans="1:5">
      <c r="A150" s="67"/>
      <c r="B150" s="67"/>
      <c r="C150" s="67"/>
      <c r="D150" s="67"/>
      <c r="E150" s="67"/>
    </row>
    <row r="151" spans="1:5">
      <c r="A151" s="67"/>
      <c r="B151" s="67"/>
      <c r="C151" s="67"/>
      <c r="D151" s="67"/>
      <c r="E151" s="67"/>
    </row>
    <row r="152" spans="1:5">
      <c r="A152" s="67"/>
      <c r="B152" s="67"/>
      <c r="C152" s="67"/>
      <c r="D152" s="67"/>
      <c r="E152" s="67"/>
    </row>
    <row r="153" spans="1:5">
      <c r="A153" s="67"/>
      <c r="B153" s="67"/>
      <c r="C153" s="67"/>
      <c r="D153" s="67"/>
      <c r="E153" s="67"/>
    </row>
  </sheetData>
  <mergeCells count="2">
    <mergeCell ref="A1:B1"/>
    <mergeCell ref="A2:B2"/>
  </mergeCells>
  <printOptions horizontalCentered="1"/>
  <pageMargins left="0.81" right="0.78740157480314998" top="0.7" bottom="0.511811023622047" header="0" footer="0"/>
  <pageSetup paperSize="9" scale="86" orientation="portrait" errors="blank"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C1:O70"/>
  <sheetViews>
    <sheetView zoomScaleSheetLayoutView="100" workbookViewId="0">
      <selection activeCell="S10" sqref="S10"/>
    </sheetView>
  </sheetViews>
  <sheetFormatPr defaultColWidth="8.85546875" defaultRowHeight="15.75"/>
  <cols>
    <col min="1" max="1" width="4.28515625" style="802" customWidth="1"/>
    <col min="2" max="2" width="3.28515625" style="802" customWidth="1"/>
    <col min="3" max="3" width="2.85546875" style="802" customWidth="1"/>
    <col min="4" max="4" width="3.42578125" style="802" customWidth="1"/>
    <col min="5" max="5" width="3.28515625" style="802" customWidth="1"/>
    <col min="6" max="6" width="3.5703125" style="802" customWidth="1"/>
    <col min="7" max="7" width="29.85546875" style="802" customWidth="1"/>
    <col min="8" max="12" width="12.5703125" style="802" customWidth="1"/>
    <col min="13" max="14" width="10" style="802" customWidth="1"/>
    <col min="15" max="256" width="8.85546875" style="802"/>
    <col min="257" max="257" width="4.28515625" style="802" customWidth="1"/>
    <col min="258" max="258" width="3.28515625" style="802" customWidth="1"/>
    <col min="259" max="259" width="2.85546875" style="802" customWidth="1"/>
    <col min="260" max="260" width="3.42578125" style="802" customWidth="1"/>
    <col min="261" max="261" width="3.28515625" style="802" customWidth="1"/>
    <col min="262" max="262" width="3.5703125" style="802" customWidth="1"/>
    <col min="263" max="263" width="16.5703125" style="802" customWidth="1"/>
    <col min="264" max="264" width="8.140625" style="802" customWidth="1"/>
    <col min="265" max="265" width="8.5703125" style="802" customWidth="1"/>
    <col min="266" max="266" width="7.7109375" style="802" customWidth="1"/>
    <col min="267" max="267" width="8.140625" style="802" customWidth="1"/>
    <col min="268" max="268" width="8.42578125" style="802" customWidth="1"/>
    <col min="269" max="269" width="9" style="802" bestFit="1" customWidth="1"/>
    <col min="270" max="270" width="8.7109375" style="802" bestFit="1" customWidth="1"/>
    <col min="271" max="512" width="8.85546875" style="802"/>
    <col min="513" max="513" width="4.28515625" style="802" customWidth="1"/>
    <col min="514" max="514" width="3.28515625" style="802" customWidth="1"/>
    <col min="515" max="515" width="2.85546875" style="802" customWidth="1"/>
    <col min="516" max="516" width="3.42578125" style="802" customWidth="1"/>
    <col min="517" max="517" width="3.28515625" style="802" customWidth="1"/>
    <col min="518" max="518" width="3.5703125" style="802" customWidth="1"/>
    <col min="519" max="519" width="16.5703125" style="802" customWidth="1"/>
    <col min="520" max="520" width="8.140625" style="802" customWidth="1"/>
    <col min="521" max="521" width="8.5703125" style="802" customWidth="1"/>
    <col min="522" max="522" width="7.7109375" style="802" customWidth="1"/>
    <col min="523" max="523" width="8.140625" style="802" customWidth="1"/>
    <col min="524" max="524" width="8.42578125" style="802" customWidth="1"/>
    <col min="525" max="525" width="9" style="802" bestFit="1" customWidth="1"/>
    <col min="526" max="526" width="8.7109375" style="802" bestFit="1" customWidth="1"/>
    <col min="527" max="768" width="8.85546875" style="802"/>
    <col min="769" max="769" width="4.28515625" style="802" customWidth="1"/>
    <col min="770" max="770" width="3.28515625" style="802" customWidth="1"/>
    <col min="771" max="771" width="2.85546875" style="802" customWidth="1"/>
    <col min="772" max="772" width="3.42578125" style="802" customWidth="1"/>
    <col min="773" max="773" width="3.28515625" style="802" customWidth="1"/>
    <col min="774" max="774" width="3.5703125" style="802" customWidth="1"/>
    <col min="775" max="775" width="16.5703125" style="802" customWidth="1"/>
    <col min="776" max="776" width="8.140625" style="802" customWidth="1"/>
    <col min="777" max="777" width="8.5703125" style="802" customWidth="1"/>
    <col min="778" max="778" width="7.7109375" style="802" customWidth="1"/>
    <col min="779" max="779" width="8.140625" style="802" customWidth="1"/>
    <col min="780" max="780" width="8.42578125" style="802" customWidth="1"/>
    <col min="781" max="781" width="9" style="802" bestFit="1" customWidth="1"/>
    <col min="782" max="782" width="8.7109375" style="802" bestFit="1" customWidth="1"/>
    <col min="783" max="1024" width="8.85546875" style="802"/>
    <col min="1025" max="1025" width="4.28515625" style="802" customWidth="1"/>
    <col min="1026" max="1026" width="3.28515625" style="802" customWidth="1"/>
    <col min="1027" max="1027" width="2.85546875" style="802" customWidth="1"/>
    <col min="1028" max="1028" width="3.42578125" style="802" customWidth="1"/>
    <col min="1029" max="1029" width="3.28515625" style="802" customWidth="1"/>
    <col min="1030" max="1030" width="3.5703125" style="802" customWidth="1"/>
    <col min="1031" max="1031" width="16.5703125" style="802" customWidth="1"/>
    <col min="1032" max="1032" width="8.140625" style="802" customWidth="1"/>
    <col min="1033" max="1033" width="8.5703125" style="802" customWidth="1"/>
    <col min="1034" max="1034" width="7.7109375" style="802" customWidth="1"/>
    <col min="1035" max="1035" width="8.140625" style="802" customWidth="1"/>
    <col min="1036" max="1036" width="8.42578125" style="802" customWidth="1"/>
    <col min="1037" max="1037" width="9" style="802" bestFit="1" customWidth="1"/>
    <col min="1038" max="1038" width="8.7109375" style="802" bestFit="1" customWidth="1"/>
    <col min="1039" max="1280" width="8.85546875" style="802"/>
    <col min="1281" max="1281" width="4.28515625" style="802" customWidth="1"/>
    <col min="1282" max="1282" width="3.28515625" style="802" customWidth="1"/>
    <col min="1283" max="1283" width="2.85546875" style="802" customWidth="1"/>
    <col min="1284" max="1284" width="3.42578125" style="802" customWidth="1"/>
    <col min="1285" max="1285" width="3.28515625" style="802" customWidth="1"/>
    <col min="1286" max="1286" width="3.5703125" style="802" customWidth="1"/>
    <col min="1287" max="1287" width="16.5703125" style="802" customWidth="1"/>
    <col min="1288" max="1288" width="8.140625" style="802" customWidth="1"/>
    <col min="1289" max="1289" width="8.5703125" style="802" customWidth="1"/>
    <col min="1290" max="1290" width="7.7109375" style="802" customWidth="1"/>
    <col min="1291" max="1291" width="8.140625" style="802" customWidth="1"/>
    <col min="1292" max="1292" width="8.42578125" style="802" customWidth="1"/>
    <col min="1293" max="1293" width="9" style="802" bestFit="1" customWidth="1"/>
    <col min="1294" max="1294" width="8.7109375" style="802" bestFit="1" customWidth="1"/>
    <col min="1295" max="1536" width="8.85546875" style="802"/>
    <col min="1537" max="1537" width="4.28515625" style="802" customWidth="1"/>
    <col min="1538" max="1538" width="3.28515625" style="802" customWidth="1"/>
    <col min="1539" max="1539" width="2.85546875" style="802" customWidth="1"/>
    <col min="1540" max="1540" width="3.42578125" style="802" customWidth="1"/>
    <col min="1541" max="1541" width="3.28515625" style="802" customWidth="1"/>
    <col min="1542" max="1542" width="3.5703125" style="802" customWidth="1"/>
    <col min="1543" max="1543" width="16.5703125" style="802" customWidth="1"/>
    <col min="1544" max="1544" width="8.140625" style="802" customWidth="1"/>
    <col min="1545" max="1545" width="8.5703125" style="802" customWidth="1"/>
    <col min="1546" max="1546" width="7.7109375" style="802" customWidth="1"/>
    <col min="1547" max="1547" width="8.140625" style="802" customWidth="1"/>
    <col min="1548" max="1548" width="8.42578125" style="802" customWidth="1"/>
    <col min="1549" max="1549" width="9" style="802" bestFit="1" customWidth="1"/>
    <col min="1550" max="1550" width="8.7109375" style="802" bestFit="1" customWidth="1"/>
    <col min="1551" max="1792" width="8.85546875" style="802"/>
    <col min="1793" max="1793" width="4.28515625" style="802" customWidth="1"/>
    <col min="1794" max="1794" width="3.28515625" style="802" customWidth="1"/>
    <col min="1795" max="1795" width="2.85546875" style="802" customWidth="1"/>
    <col min="1796" max="1796" width="3.42578125" style="802" customWidth="1"/>
    <col min="1797" max="1797" width="3.28515625" style="802" customWidth="1"/>
    <col min="1798" max="1798" width="3.5703125" style="802" customWidth="1"/>
    <col min="1799" max="1799" width="16.5703125" style="802" customWidth="1"/>
    <col min="1800" max="1800" width="8.140625" style="802" customWidth="1"/>
    <col min="1801" max="1801" width="8.5703125" style="802" customWidth="1"/>
    <col min="1802" max="1802" width="7.7109375" style="802" customWidth="1"/>
    <col min="1803" max="1803" width="8.140625" style="802" customWidth="1"/>
    <col min="1804" max="1804" width="8.42578125" style="802" customWidth="1"/>
    <col min="1805" max="1805" width="9" style="802" bestFit="1" customWidth="1"/>
    <col min="1806" max="1806" width="8.7109375" style="802" bestFit="1" customWidth="1"/>
    <col min="1807" max="2048" width="8.85546875" style="802"/>
    <col min="2049" max="2049" width="4.28515625" style="802" customWidth="1"/>
    <col min="2050" max="2050" width="3.28515625" style="802" customWidth="1"/>
    <col min="2051" max="2051" width="2.85546875" style="802" customWidth="1"/>
    <col min="2052" max="2052" width="3.42578125" style="802" customWidth="1"/>
    <col min="2053" max="2053" width="3.28515625" style="802" customWidth="1"/>
    <col min="2054" max="2054" width="3.5703125" style="802" customWidth="1"/>
    <col min="2055" max="2055" width="16.5703125" style="802" customWidth="1"/>
    <col min="2056" max="2056" width="8.140625" style="802" customWidth="1"/>
    <col min="2057" max="2057" width="8.5703125" style="802" customWidth="1"/>
    <col min="2058" max="2058" width="7.7109375" style="802" customWidth="1"/>
    <col min="2059" max="2059" width="8.140625" style="802" customWidth="1"/>
    <col min="2060" max="2060" width="8.42578125" style="802" customWidth="1"/>
    <col min="2061" max="2061" width="9" style="802" bestFit="1" customWidth="1"/>
    <col min="2062" max="2062" width="8.7109375" style="802" bestFit="1" customWidth="1"/>
    <col min="2063" max="2304" width="8.85546875" style="802"/>
    <col min="2305" max="2305" width="4.28515625" style="802" customWidth="1"/>
    <col min="2306" max="2306" width="3.28515625" style="802" customWidth="1"/>
    <col min="2307" max="2307" width="2.85546875" style="802" customWidth="1"/>
    <col min="2308" max="2308" width="3.42578125" style="802" customWidth="1"/>
    <col min="2309" max="2309" width="3.28515625" style="802" customWidth="1"/>
    <col min="2310" max="2310" width="3.5703125" style="802" customWidth="1"/>
    <col min="2311" max="2311" width="16.5703125" style="802" customWidth="1"/>
    <col min="2312" max="2312" width="8.140625" style="802" customWidth="1"/>
    <col min="2313" max="2313" width="8.5703125" style="802" customWidth="1"/>
    <col min="2314" max="2314" width="7.7109375" style="802" customWidth="1"/>
    <col min="2315" max="2315" width="8.140625" style="802" customWidth="1"/>
    <col min="2316" max="2316" width="8.42578125" style="802" customWidth="1"/>
    <col min="2317" max="2317" width="9" style="802" bestFit="1" customWidth="1"/>
    <col min="2318" max="2318" width="8.7109375" style="802" bestFit="1" customWidth="1"/>
    <col min="2319" max="2560" width="8.85546875" style="802"/>
    <col min="2561" max="2561" width="4.28515625" style="802" customWidth="1"/>
    <col min="2562" max="2562" width="3.28515625" style="802" customWidth="1"/>
    <col min="2563" max="2563" width="2.85546875" style="802" customWidth="1"/>
    <col min="2564" max="2564" width="3.42578125" style="802" customWidth="1"/>
    <col min="2565" max="2565" width="3.28515625" style="802" customWidth="1"/>
    <col min="2566" max="2566" width="3.5703125" style="802" customWidth="1"/>
    <col min="2567" max="2567" width="16.5703125" style="802" customWidth="1"/>
    <col min="2568" max="2568" width="8.140625" style="802" customWidth="1"/>
    <col min="2569" max="2569" width="8.5703125" style="802" customWidth="1"/>
    <col min="2570" max="2570" width="7.7109375" style="802" customWidth="1"/>
    <col min="2571" max="2571" width="8.140625" style="802" customWidth="1"/>
    <col min="2572" max="2572" width="8.42578125" style="802" customWidth="1"/>
    <col min="2573" max="2573" width="9" style="802" bestFit="1" customWidth="1"/>
    <col min="2574" max="2574" width="8.7109375" style="802" bestFit="1" customWidth="1"/>
    <col min="2575" max="2816" width="8.85546875" style="802"/>
    <col min="2817" max="2817" width="4.28515625" style="802" customWidth="1"/>
    <col min="2818" max="2818" width="3.28515625" style="802" customWidth="1"/>
    <col min="2819" max="2819" width="2.85546875" style="802" customWidth="1"/>
    <col min="2820" max="2820" width="3.42578125" style="802" customWidth="1"/>
    <col min="2821" max="2821" width="3.28515625" style="802" customWidth="1"/>
    <col min="2822" max="2822" width="3.5703125" style="802" customWidth="1"/>
    <col min="2823" max="2823" width="16.5703125" style="802" customWidth="1"/>
    <col min="2824" max="2824" width="8.140625" style="802" customWidth="1"/>
    <col min="2825" max="2825" width="8.5703125" style="802" customWidth="1"/>
    <col min="2826" max="2826" width="7.7109375" style="802" customWidth="1"/>
    <col min="2827" max="2827" width="8.140625" style="802" customWidth="1"/>
    <col min="2828" max="2828" width="8.42578125" style="802" customWidth="1"/>
    <col min="2829" max="2829" width="9" style="802" bestFit="1" customWidth="1"/>
    <col min="2830" max="2830" width="8.7109375" style="802" bestFit="1" customWidth="1"/>
    <col min="2831" max="3072" width="8.85546875" style="802"/>
    <col min="3073" max="3073" width="4.28515625" style="802" customWidth="1"/>
    <col min="3074" max="3074" width="3.28515625" style="802" customWidth="1"/>
    <col min="3075" max="3075" width="2.85546875" style="802" customWidth="1"/>
    <col min="3076" max="3076" width="3.42578125" style="802" customWidth="1"/>
    <col min="3077" max="3077" width="3.28515625" style="802" customWidth="1"/>
    <col min="3078" max="3078" width="3.5703125" style="802" customWidth="1"/>
    <col min="3079" max="3079" width="16.5703125" style="802" customWidth="1"/>
    <col min="3080" max="3080" width="8.140625" style="802" customWidth="1"/>
    <col min="3081" max="3081" width="8.5703125" style="802" customWidth="1"/>
    <col min="3082" max="3082" width="7.7109375" style="802" customWidth="1"/>
    <col min="3083" max="3083" width="8.140625" style="802" customWidth="1"/>
    <col min="3084" max="3084" width="8.42578125" style="802" customWidth="1"/>
    <col min="3085" max="3085" width="9" style="802" bestFit="1" customWidth="1"/>
    <col min="3086" max="3086" width="8.7109375" style="802" bestFit="1" customWidth="1"/>
    <col min="3087" max="3328" width="8.85546875" style="802"/>
    <col min="3329" max="3329" width="4.28515625" style="802" customWidth="1"/>
    <col min="3330" max="3330" width="3.28515625" style="802" customWidth="1"/>
    <col min="3331" max="3331" width="2.85546875" style="802" customWidth="1"/>
    <col min="3332" max="3332" width="3.42578125" style="802" customWidth="1"/>
    <col min="3333" max="3333" width="3.28515625" style="802" customWidth="1"/>
    <col min="3334" max="3334" width="3.5703125" style="802" customWidth="1"/>
    <col min="3335" max="3335" width="16.5703125" style="802" customWidth="1"/>
    <col min="3336" max="3336" width="8.140625" style="802" customWidth="1"/>
    <col min="3337" max="3337" width="8.5703125" style="802" customWidth="1"/>
    <col min="3338" max="3338" width="7.7109375" style="802" customWidth="1"/>
    <col min="3339" max="3339" width="8.140625" style="802" customWidth="1"/>
    <col min="3340" max="3340" width="8.42578125" style="802" customWidth="1"/>
    <col min="3341" max="3341" width="9" style="802" bestFit="1" customWidth="1"/>
    <col min="3342" max="3342" width="8.7109375" style="802" bestFit="1" customWidth="1"/>
    <col min="3343" max="3584" width="8.85546875" style="802"/>
    <col min="3585" max="3585" width="4.28515625" style="802" customWidth="1"/>
    <col min="3586" max="3586" width="3.28515625" style="802" customWidth="1"/>
    <col min="3587" max="3587" width="2.85546875" style="802" customWidth="1"/>
    <col min="3588" max="3588" width="3.42578125" style="802" customWidth="1"/>
    <col min="3589" max="3589" width="3.28515625" style="802" customWidth="1"/>
    <col min="3590" max="3590" width="3.5703125" style="802" customWidth="1"/>
    <col min="3591" max="3591" width="16.5703125" style="802" customWidth="1"/>
    <col min="3592" max="3592" width="8.140625" style="802" customWidth="1"/>
    <col min="3593" max="3593" width="8.5703125" style="802" customWidth="1"/>
    <col min="3594" max="3594" width="7.7109375" style="802" customWidth="1"/>
    <col min="3595" max="3595" width="8.140625" style="802" customWidth="1"/>
    <col min="3596" max="3596" width="8.42578125" style="802" customWidth="1"/>
    <col min="3597" max="3597" width="9" style="802" bestFit="1" customWidth="1"/>
    <col min="3598" max="3598" width="8.7109375" style="802" bestFit="1" customWidth="1"/>
    <col min="3599" max="3840" width="8.85546875" style="802"/>
    <col min="3841" max="3841" width="4.28515625" style="802" customWidth="1"/>
    <col min="3842" max="3842" width="3.28515625" style="802" customWidth="1"/>
    <col min="3843" max="3843" width="2.85546875" style="802" customWidth="1"/>
    <col min="3844" max="3844" width="3.42578125" style="802" customWidth="1"/>
    <col min="3845" max="3845" width="3.28515625" style="802" customWidth="1"/>
    <col min="3846" max="3846" width="3.5703125" style="802" customWidth="1"/>
    <col min="3847" max="3847" width="16.5703125" style="802" customWidth="1"/>
    <col min="3848" max="3848" width="8.140625" style="802" customWidth="1"/>
    <col min="3849" max="3849" width="8.5703125" style="802" customWidth="1"/>
    <col min="3850" max="3850" width="7.7109375" style="802" customWidth="1"/>
    <col min="3851" max="3851" width="8.140625" style="802" customWidth="1"/>
    <col min="3852" max="3852" width="8.42578125" style="802" customWidth="1"/>
    <col min="3853" max="3853" width="9" style="802" bestFit="1" customWidth="1"/>
    <col min="3854" max="3854" width="8.7109375" style="802" bestFit="1" customWidth="1"/>
    <col min="3855" max="4096" width="8.85546875" style="802"/>
    <col min="4097" max="4097" width="4.28515625" style="802" customWidth="1"/>
    <col min="4098" max="4098" width="3.28515625" style="802" customWidth="1"/>
    <col min="4099" max="4099" width="2.85546875" style="802" customWidth="1"/>
    <col min="4100" max="4100" width="3.42578125" style="802" customWidth="1"/>
    <col min="4101" max="4101" width="3.28515625" style="802" customWidth="1"/>
    <col min="4102" max="4102" width="3.5703125" style="802" customWidth="1"/>
    <col min="4103" max="4103" width="16.5703125" style="802" customWidth="1"/>
    <col min="4104" max="4104" width="8.140625" style="802" customWidth="1"/>
    <col min="4105" max="4105" width="8.5703125" style="802" customWidth="1"/>
    <col min="4106" max="4106" width="7.7109375" style="802" customWidth="1"/>
    <col min="4107" max="4107" width="8.140625" style="802" customWidth="1"/>
    <col min="4108" max="4108" width="8.42578125" style="802" customWidth="1"/>
    <col min="4109" max="4109" width="9" style="802" bestFit="1" customWidth="1"/>
    <col min="4110" max="4110" width="8.7109375" style="802" bestFit="1" customWidth="1"/>
    <col min="4111" max="4352" width="8.85546875" style="802"/>
    <col min="4353" max="4353" width="4.28515625" style="802" customWidth="1"/>
    <col min="4354" max="4354" width="3.28515625" style="802" customWidth="1"/>
    <col min="4355" max="4355" width="2.85546875" style="802" customWidth="1"/>
    <col min="4356" max="4356" width="3.42578125" style="802" customWidth="1"/>
    <col min="4357" max="4357" width="3.28515625" style="802" customWidth="1"/>
    <col min="4358" max="4358" width="3.5703125" style="802" customWidth="1"/>
    <col min="4359" max="4359" width="16.5703125" style="802" customWidth="1"/>
    <col min="4360" max="4360" width="8.140625" style="802" customWidth="1"/>
    <col min="4361" max="4361" width="8.5703125" style="802" customWidth="1"/>
    <col min="4362" max="4362" width="7.7109375" style="802" customWidth="1"/>
    <col min="4363" max="4363" width="8.140625" style="802" customWidth="1"/>
    <col min="4364" max="4364" width="8.42578125" style="802" customWidth="1"/>
    <col min="4365" max="4365" width="9" style="802" bestFit="1" customWidth="1"/>
    <col min="4366" max="4366" width="8.7109375" style="802" bestFit="1" customWidth="1"/>
    <col min="4367" max="4608" width="8.85546875" style="802"/>
    <col min="4609" max="4609" width="4.28515625" style="802" customWidth="1"/>
    <col min="4610" max="4610" width="3.28515625" style="802" customWidth="1"/>
    <col min="4611" max="4611" width="2.85546875" style="802" customWidth="1"/>
    <col min="4612" max="4612" width="3.42578125" style="802" customWidth="1"/>
    <col min="4613" max="4613" width="3.28515625" style="802" customWidth="1"/>
    <col min="4614" max="4614" width="3.5703125" style="802" customWidth="1"/>
    <col min="4615" max="4615" width="16.5703125" style="802" customWidth="1"/>
    <col min="4616" max="4616" width="8.140625" style="802" customWidth="1"/>
    <col min="4617" max="4617" width="8.5703125" style="802" customWidth="1"/>
    <col min="4618" max="4618" width="7.7109375" style="802" customWidth="1"/>
    <col min="4619" max="4619" width="8.140625" style="802" customWidth="1"/>
    <col min="4620" max="4620" width="8.42578125" style="802" customWidth="1"/>
    <col min="4621" max="4621" width="9" style="802" bestFit="1" customWidth="1"/>
    <col min="4622" max="4622" width="8.7109375" style="802" bestFit="1" customWidth="1"/>
    <col min="4623" max="4864" width="8.85546875" style="802"/>
    <col min="4865" max="4865" width="4.28515625" style="802" customWidth="1"/>
    <col min="4866" max="4866" width="3.28515625" style="802" customWidth="1"/>
    <col min="4867" max="4867" width="2.85546875" style="802" customWidth="1"/>
    <col min="4868" max="4868" width="3.42578125" style="802" customWidth="1"/>
    <col min="4869" max="4869" width="3.28515625" style="802" customWidth="1"/>
    <col min="4870" max="4870" width="3.5703125" style="802" customWidth="1"/>
    <col min="4871" max="4871" width="16.5703125" style="802" customWidth="1"/>
    <col min="4872" max="4872" width="8.140625" style="802" customWidth="1"/>
    <col min="4873" max="4873" width="8.5703125" style="802" customWidth="1"/>
    <col min="4874" max="4874" width="7.7109375" style="802" customWidth="1"/>
    <col min="4875" max="4875" width="8.140625" style="802" customWidth="1"/>
    <col min="4876" max="4876" width="8.42578125" style="802" customWidth="1"/>
    <col min="4877" max="4877" width="9" style="802" bestFit="1" customWidth="1"/>
    <col min="4878" max="4878" width="8.7109375" style="802" bestFit="1" customWidth="1"/>
    <col min="4879" max="5120" width="8.85546875" style="802"/>
    <col min="5121" max="5121" width="4.28515625" style="802" customWidth="1"/>
    <col min="5122" max="5122" width="3.28515625" style="802" customWidth="1"/>
    <col min="5123" max="5123" width="2.85546875" style="802" customWidth="1"/>
    <col min="5124" max="5124" width="3.42578125" style="802" customWidth="1"/>
    <col min="5125" max="5125" width="3.28515625" style="802" customWidth="1"/>
    <col min="5126" max="5126" width="3.5703125" style="802" customWidth="1"/>
    <col min="5127" max="5127" width="16.5703125" style="802" customWidth="1"/>
    <col min="5128" max="5128" width="8.140625" style="802" customWidth="1"/>
    <col min="5129" max="5129" width="8.5703125" style="802" customWidth="1"/>
    <col min="5130" max="5130" width="7.7109375" style="802" customWidth="1"/>
    <col min="5131" max="5131" width="8.140625" style="802" customWidth="1"/>
    <col min="5132" max="5132" width="8.42578125" style="802" customWidth="1"/>
    <col min="5133" max="5133" width="9" style="802" bestFit="1" customWidth="1"/>
    <col min="5134" max="5134" width="8.7109375" style="802" bestFit="1" customWidth="1"/>
    <col min="5135" max="5376" width="8.85546875" style="802"/>
    <col min="5377" max="5377" width="4.28515625" style="802" customWidth="1"/>
    <col min="5378" max="5378" width="3.28515625" style="802" customWidth="1"/>
    <col min="5379" max="5379" width="2.85546875" style="802" customWidth="1"/>
    <col min="5380" max="5380" width="3.42578125" style="802" customWidth="1"/>
    <col min="5381" max="5381" width="3.28515625" style="802" customWidth="1"/>
    <col min="5382" max="5382" width="3.5703125" style="802" customWidth="1"/>
    <col min="5383" max="5383" width="16.5703125" style="802" customWidth="1"/>
    <col min="5384" max="5384" width="8.140625" style="802" customWidth="1"/>
    <col min="5385" max="5385" width="8.5703125" style="802" customWidth="1"/>
    <col min="5386" max="5386" width="7.7109375" style="802" customWidth="1"/>
    <col min="5387" max="5387" width="8.140625" style="802" customWidth="1"/>
    <col min="5388" max="5388" width="8.42578125" style="802" customWidth="1"/>
    <col min="5389" max="5389" width="9" style="802" bestFit="1" customWidth="1"/>
    <col min="5390" max="5390" width="8.7109375" style="802" bestFit="1" customWidth="1"/>
    <col min="5391" max="5632" width="8.85546875" style="802"/>
    <col min="5633" max="5633" width="4.28515625" style="802" customWidth="1"/>
    <col min="5634" max="5634" width="3.28515625" style="802" customWidth="1"/>
    <col min="5635" max="5635" width="2.85546875" style="802" customWidth="1"/>
    <col min="5636" max="5636" width="3.42578125" style="802" customWidth="1"/>
    <col min="5637" max="5637" width="3.28515625" style="802" customWidth="1"/>
    <col min="5638" max="5638" width="3.5703125" style="802" customWidth="1"/>
    <col min="5639" max="5639" width="16.5703125" style="802" customWidth="1"/>
    <col min="5640" max="5640" width="8.140625" style="802" customWidth="1"/>
    <col min="5641" max="5641" width="8.5703125" style="802" customWidth="1"/>
    <col min="5642" max="5642" width="7.7109375" style="802" customWidth="1"/>
    <col min="5643" max="5643" width="8.140625" style="802" customWidth="1"/>
    <col min="5644" max="5644" width="8.42578125" style="802" customWidth="1"/>
    <col min="5645" max="5645" width="9" style="802" bestFit="1" customWidth="1"/>
    <col min="5646" max="5646" width="8.7109375" style="802" bestFit="1" customWidth="1"/>
    <col min="5647" max="5888" width="8.85546875" style="802"/>
    <col min="5889" max="5889" width="4.28515625" style="802" customWidth="1"/>
    <col min="5890" max="5890" width="3.28515625" style="802" customWidth="1"/>
    <col min="5891" max="5891" width="2.85546875" style="802" customWidth="1"/>
    <col min="5892" max="5892" width="3.42578125" style="802" customWidth="1"/>
    <col min="5893" max="5893" width="3.28515625" style="802" customWidth="1"/>
    <col min="5894" max="5894" width="3.5703125" style="802" customWidth="1"/>
    <col min="5895" max="5895" width="16.5703125" style="802" customWidth="1"/>
    <col min="5896" max="5896" width="8.140625" style="802" customWidth="1"/>
    <col min="5897" max="5897" width="8.5703125" style="802" customWidth="1"/>
    <col min="5898" max="5898" width="7.7109375" style="802" customWidth="1"/>
    <col min="5899" max="5899" width="8.140625" style="802" customWidth="1"/>
    <col min="5900" max="5900" width="8.42578125" style="802" customWidth="1"/>
    <col min="5901" max="5901" width="9" style="802" bestFit="1" customWidth="1"/>
    <col min="5902" max="5902" width="8.7109375" style="802" bestFit="1" customWidth="1"/>
    <col min="5903" max="6144" width="8.85546875" style="802"/>
    <col min="6145" max="6145" width="4.28515625" style="802" customWidth="1"/>
    <col min="6146" max="6146" width="3.28515625" style="802" customWidth="1"/>
    <col min="6147" max="6147" width="2.85546875" style="802" customWidth="1"/>
    <col min="6148" max="6148" width="3.42578125" style="802" customWidth="1"/>
    <col min="6149" max="6149" width="3.28515625" style="802" customWidth="1"/>
    <col min="6150" max="6150" width="3.5703125" style="802" customWidth="1"/>
    <col min="6151" max="6151" width="16.5703125" style="802" customWidth="1"/>
    <col min="6152" max="6152" width="8.140625" style="802" customWidth="1"/>
    <col min="6153" max="6153" width="8.5703125" style="802" customWidth="1"/>
    <col min="6154" max="6154" width="7.7109375" style="802" customWidth="1"/>
    <col min="6155" max="6155" width="8.140625" style="802" customWidth="1"/>
    <col min="6156" max="6156" width="8.42578125" style="802" customWidth="1"/>
    <col min="6157" max="6157" width="9" style="802" bestFit="1" customWidth="1"/>
    <col min="6158" max="6158" width="8.7109375" style="802" bestFit="1" customWidth="1"/>
    <col min="6159" max="6400" width="8.85546875" style="802"/>
    <col min="6401" max="6401" width="4.28515625" style="802" customWidth="1"/>
    <col min="6402" max="6402" width="3.28515625" style="802" customWidth="1"/>
    <col min="6403" max="6403" width="2.85546875" style="802" customWidth="1"/>
    <col min="6404" max="6404" width="3.42578125" style="802" customWidth="1"/>
    <col min="6405" max="6405" width="3.28515625" style="802" customWidth="1"/>
    <col min="6406" max="6406" width="3.5703125" style="802" customWidth="1"/>
    <col min="6407" max="6407" width="16.5703125" style="802" customWidth="1"/>
    <col min="6408" max="6408" width="8.140625" style="802" customWidth="1"/>
    <col min="6409" max="6409" width="8.5703125" style="802" customWidth="1"/>
    <col min="6410" max="6410" width="7.7109375" style="802" customWidth="1"/>
    <col min="6411" max="6411" width="8.140625" style="802" customWidth="1"/>
    <col min="6412" max="6412" width="8.42578125" style="802" customWidth="1"/>
    <col min="6413" max="6413" width="9" style="802" bestFit="1" customWidth="1"/>
    <col min="6414" max="6414" width="8.7109375" style="802" bestFit="1" customWidth="1"/>
    <col min="6415" max="6656" width="8.85546875" style="802"/>
    <col min="6657" max="6657" width="4.28515625" style="802" customWidth="1"/>
    <col min="6658" max="6658" width="3.28515625" style="802" customWidth="1"/>
    <col min="6659" max="6659" width="2.85546875" style="802" customWidth="1"/>
    <col min="6660" max="6660" width="3.42578125" style="802" customWidth="1"/>
    <col min="6661" max="6661" width="3.28515625" style="802" customWidth="1"/>
    <col min="6662" max="6662" width="3.5703125" style="802" customWidth="1"/>
    <col min="6663" max="6663" width="16.5703125" style="802" customWidth="1"/>
    <col min="6664" max="6664" width="8.140625" style="802" customWidth="1"/>
    <col min="6665" max="6665" width="8.5703125" style="802" customWidth="1"/>
    <col min="6666" max="6666" width="7.7109375" style="802" customWidth="1"/>
    <col min="6667" max="6667" width="8.140625" style="802" customWidth="1"/>
    <col min="6668" max="6668" width="8.42578125" style="802" customWidth="1"/>
    <col min="6669" max="6669" width="9" style="802" bestFit="1" customWidth="1"/>
    <col min="6670" max="6670" width="8.7109375" style="802" bestFit="1" customWidth="1"/>
    <col min="6671" max="6912" width="8.85546875" style="802"/>
    <col min="6913" max="6913" width="4.28515625" style="802" customWidth="1"/>
    <col min="6914" max="6914" width="3.28515625" style="802" customWidth="1"/>
    <col min="6915" max="6915" width="2.85546875" style="802" customWidth="1"/>
    <col min="6916" max="6916" width="3.42578125" style="802" customWidth="1"/>
    <col min="6917" max="6917" width="3.28515625" style="802" customWidth="1"/>
    <col min="6918" max="6918" width="3.5703125" style="802" customWidth="1"/>
    <col min="6919" max="6919" width="16.5703125" style="802" customWidth="1"/>
    <col min="6920" max="6920" width="8.140625" style="802" customWidth="1"/>
    <col min="6921" max="6921" width="8.5703125" style="802" customWidth="1"/>
    <col min="6922" max="6922" width="7.7109375" style="802" customWidth="1"/>
    <col min="6923" max="6923" width="8.140625" style="802" customWidth="1"/>
    <col min="6924" max="6924" width="8.42578125" style="802" customWidth="1"/>
    <col min="6925" max="6925" width="9" style="802" bestFit="1" customWidth="1"/>
    <col min="6926" max="6926" width="8.7109375" style="802" bestFit="1" customWidth="1"/>
    <col min="6927" max="7168" width="8.85546875" style="802"/>
    <col min="7169" max="7169" width="4.28515625" style="802" customWidth="1"/>
    <col min="7170" max="7170" width="3.28515625" style="802" customWidth="1"/>
    <col min="7171" max="7171" width="2.85546875" style="802" customWidth="1"/>
    <col min="7172" max="7172" width="3.42578125" style="802" customWidth="1"/>
    <col min="7173" max="7173" width="3.28515625" style="802" customWidth="1"/>
    <col min="7174" max="7174" width="3.5703125" style="802" customWidth="1"/>
    <col min="7175" max="7175" width="16.5703125" style="802" customWidth="1"/>
    <col min="7176" max="7176" width="8.140625" style="802" customWidth="1"/>
    <col min="7177" max="7177" width="8.5703125" style="802" customWidth="1"/>
    <col min="7178" max="7178" width="7.7109375" style="802" customWidth="1"/>
    <col min="7179" max="7179" width="8.140625" style="802" customWidth="1"/>
    <col min="7180" max="7180" width="8.42578125" style="802" customWidth="1"/>
    <col min="7181" max="7181" width="9" style="802" bestFit="1" customWidth="1"/>
    <col min="7182" max="7182" width="8.7109375" style="802" bestFit="1" customWidth="1"/>
    <col min="7183" max="7424" width="8.85546875" style="802"/>
    <col min="7425" max="7425" width="4.28515625" style="802" customWidth="1"/>
    <col min="7426" max="7426" width="3.28515625" style="802" customWidth="1"/>
    <col min="7427" max="7427" width="2.85546875" style="802" customWidth="1"/>
    <col min="7428" max="7428" width="3.42578125" style="802" customWidth="1"/>
    <col min="7429" max="7429" width="3.28515625" style="802" customWidth="1"/>
    <col min="7430" max="7430" width="3.5703125" style="802" customWidth="1"/>
    <col min="7431" max="7431" width="16.5703125" style="802" customWidth="1"/>
    <col min="7432" max="7432" width="8.140625" style="802" customWidth="1"/>
    <col min="7433" max="7433" width="8.5703125" style="802" customWidth="1"/>
    <col min="7434" max="7434" width="7.7109375" style="802" customWidth="1"/>
    <col min="7435" max="7435" width="8.140625" style="802" customWidth="1"/>
    <col min="7436" max="7436" width="8.42578125" style="802" customWidth="1"/>
    <col min="7437" max="7437" width="9" style="802" bestFit="1" customWidth="1"/>
    <col min="7438" max="7438" width="8.7109375" style="802" bestFit="1" customWidth="1"/>
    <col min="7439" max="7680" width="8.85546875" style="802"/>
    <col min="7681" max="7681" width="4.28515625" style="802" customWidth="1"/>
    <col min="7682" max="7682" width="3.28515625" style="802" customWidth="1"/>
    <col min="7683" max="7683" width="2.85546875" style="802" customWidth="1"/>
    <col min="7684" max="7684" width="3.42578125" style="802" customWidth="1"/>
    <col min="7685" max="7685" width="3.28515625" style="802" customWidth="1"/>
    <col min="7686" max="7686" width="3.5703125" style="802" customWidth="1"/>
    <col min="7687" max="7687" width="16.5703125" style="802" customWidth="1"/>
    <col min="7688" max="7688" width="8.140625" style="802" customWidth="1"/>
    <col min="7689" max="7689" width="8.5703125" style="802" customWidth="1"/>
    <col min="7690" max="7690" width="7.7109375" style="802" customWidth="1"/>
    <col min="7691" max="7691" width="8.140625" style="802" customWidth="1"/>
    <col min="7692" max="7692" width="8.42578125" style="802" customWidth="1"/>
    <col min="7693" max="7693" width="9" style="802" bestFit="1" customWidth="1"/>
    <col min="7694" max="7694" width="8.7109375" style="802" bestFit="1" customWidth="1"/>
    <col min="7695" max="7936" width="8.85546875" style="802"/>
    <col min="7937" max="7937" width="4.28515625" style="802" customWidth="1"/>
    <col min="7938" max="7938" width="3.28515625" style="802" customWidth="1"/>
    <col min="7939" max="7939" width="2.85546875" style="802" customWidth="1"/>
    <col min="7940" max="7940" width="3.42578125" style="802" customWidth="1"/>
    <col min="7941" max="7941" width="3.28515625" style="802" customWidth="1"/>
    <col min="7942" max="7942" width="3.5703125" style="802" customWidth="1"/>
    <col min="7943" max="7943" width="16.5703125" style="802" customWidth="1"/>
    <col min="7944" max="7944" width="8.140625" style="802" customWidth="1"/>
    <col min="7945" max="7945" width="8.5703125" style="802" customWidth="1"/>
    <col min="7946" max="7946" width="7.7109375" style="802" customWidth="1"/>
    <col min="7947" max="7947" width="8.140625" style="802" customWidth="1"/>
    <col min="7948" max="7948" width="8.42578125" style="802" customWidth="1"/>
    <col min="7949" max="7949" width="9" style="802" bestFit="1" customWidth="1"/>
    <col min="7950" max="7950" width="8.7109375" style="802" bestFit="1" customWidth="1"/>
    <col min="7951" max="8192" width="8.85546875" style="802"/>
    <col min="8193" max="8193" width="4.28515625" style="802" customWidth="1"/>
    <col min="8194" max="8194" width="3.28515625" style="802" customWidth="1"/>
    <col min="8195" max="8195" width="2.85546875" style="802" customWidth="1"/>
    <col min="8196" max="8196" width="3.42578125" style="802" customWidth="1"/>
    <col min="8197" max="8197" width="3.28515625" style="802" customWidth="1"/>
    <col min="8198" max="8198" width="3.5703125" style="802" customWidth="1"/>
    <col min="8199" max="8199" width="16.5703125" style="802" customWidth="1"/>
    <col min="8200" max="8200" width="8.140625" style="802" customWidth="1"/>
    <col min="8201" max="8201" width="8.5703125" style="802" customWidth="1"/>
    <col min="8202" max="8202" width="7.7109375" style="802" customWidth="1"/>
    <col min="8203" max="8203" width="8.140625" style="802" customWidth="1"/>
    <col min="8204" max="8204" width="8.42578125" style="802" customWidth="1"/>
    <col min="8205" max="8205" width="9" style="802" bestFit="1" customWidth="1"/>
    <col min="8206" max="8206" width="8.7109375" style="802" bestFit="1" customWidth="1"/>
    <col min="8207" max="8448" width="8.85546875" style="802"/>
    <col min="8449" max="8449" width="4.28515625" style="802" customWidth="1"/>
    <col min="8450" max="8450" width="3.28515625" style="802" customWidth="1"/>
    <col min="8451" max="8451" width="2.85546875" style="802" customWidth="1"/>
    <col min="8452" max="8452" width="3.42578125" style="802" customWidth="1"/>
    <col min="8453" max="8453" width="3.28515625" style="802" customWidth="1"/>
    <col min="8454" max="8454" width="3.5703125" style="802" customWidth="1"/>
    <col min="8455" max="8455" width="16.5703125" style="802" customWidth="1"/>
    <col min="8456" max="8456" width="8.140625" style="802" customWidth="1"/>
    <col min="8457" max="8457" width="8.5703125" style="802" customWidth="1"/>
    <col min="8458" max="8458" width="7.7109375" style="802" customWidth="1"/>
    <col min="8459" max="8459" width="8.140625" style="802" customWidth="1"/>
    <col min="8460" max="8460" width="8.42578125" style="802" customWidth="1"/>
    <col min="8461" max="8461" width="9" style="802" bestFit="1" customWidth="1"/>
    <col min="8462" max="8462" width="8.7109375" style="802" bestFit="1" customWidth="1"/>
    <col min="8463" max="8704" width="8.85546875" style="802"/>
    <col min="8705" max="8705" width="4.28515625" style="802" customWidth="1"/>
    <col min="8706" max="8706" width="3.28515625" style="802" customWidth="1"/>
    <col min="8707" max="8707" width="2.85546875" style="802" customWidth="1"/>
    <col min="8708" max="8708" width="3.42578125" style="802" customWidth="1"/>
    <col min="8709" max="8709" width="3.28515625" style="802" customWidth="1"/>
    <col min="8710" max="8710" width="3.5703125" style="802" customWidth="1"/>
    <col min="8711" max="8711" width="16.5703125" style="802" customWidth="1"/>
    <col min="8712" max="8712" width="8.140625" style="802" customWidth="1"/>
    <col min="8713" max="8713" width="8.5703125" style="802" customWidth="1"/>
    <col min="8714" max="8714" width="7.7109375" style="802" customWidth="1"/>
    <col min="8715" max="8715" width="8.140625" style="802" customWidth="1"/>
    <col min="8716" max="8716" width="8.42578125" style="802" customWidth="1"/>
    <col min="8717" max="8717" width="9" style="802" bestFit="1" customWidth="1"/>
    <col min="8718" max="8718" width="8.7109375" style="802" bestFit="1" customWidth="1"/>
    <col min="8719" max="8960" width="8.85546875" style="802"/>
    <col min="8961" max="8961" width="4.28515625" style="802" customWidth="1"/>
    <col min="8962" max="8962" width="3.28515625" style="802" customWidth="1"/>
    <col min="8963" max="8963" width="2.85546875" style="802" customWidth="1"/>
    <col min="8964" max="8964" width="3.42578125" style="802" customWidth="1"/>
    <col min="8965" max="8965" width="3.28515625" style="802" customWidth="1"/>
    <col min="8966" max="8966" width="3.5703125" style="802" customWidth="1"/>
    <col min="8967" max="8967" width="16.5703125" style="802" customWidth="1"/>
    <col min="8968" max="8968" width="8.140625" style="802" customWidth="1"/>
    <col min="8969" max="8969" width="8.5703125" style="802" customWidth="1"/>
    <col min="8970" max="8970" width="7.7109375" style="802" customWidth="1"/>
    <col min="8971" max="8971" width="8.140625" style="802" customWidth="1"/>
    <col min="8972" max="8972" width="8.42578125" style="802" customWidth="1"/>
    <col min="8973" max="8973" width="9" style="802" bestFit="1" customWidth="1"/>
    <col min="8974" max="8974" width="8.7109375" style="802" bestFit="1" customWidth="1"/>
    <col min="8975" max="9216" width="8.85546875" style="802"/>
    <col min="9217" max="9217" width="4.28515625" style="802" customWidth="1"/>
    <col min="9218" max="9218" width="3.28515625" style="802" customWidth="1"/>
    <col min="9219" max="9219" width="2.85546875" style="802" customWidth="1"/>
    <col min="9220" max="9220" width="3.42578125" style="802" customWidth="1"/>
    <col min="9221" max="9221" width="3.28515625" style="802" customWidth="1"/>
    <col min="9222" max="9222" width="3.5703125" style="802" customWidth="1"/>
    <col min="9223" max="9223" width="16.5703125" style="802" customWidth="1"/>
    <col min="9224" max="9224" width="8.140625" style="802" customWidth="1"/>
    <col min="9225" max="9225" width="8.5703125" style="802" customWidth="1"/>
    <col min="9226" max="9226" width="7.7109375" style="802" customWidth="1"/>
    <col min="9227" max="9227" width="8.140625" style="802" customWidth="1"/>
    <col min="9228" max="9228" width="8.42578125" style="802" customWidth="1"/>
    <col min="9229" max="9229" width="9" style="802" bestFit="1" customWidth="1"/>
    <col min="9230" max="9230" width="8.7109375" style="802" bestFit="1" customWidth="1"/>
    <col min="9231" max="9472" width="8.85546875" style="802"/>
    <col min="9473" max="9473" width="4.28515625" style="802" customWidth="1"/>
    <col min="9474" max="9474" width="3.28515625" style="802" customWidth="1"/>
    <col min="9475" max="9475" width="2.85546875" style="802" customWidth="1"/>
    <col min="9476" max="9476" width="3.42578125" style="802" customWidth="1"/>
    <col min="9477" max="9477" width="3.28515625" style="802" customWidth="1"/>
    <col min="9478" max="9478" width="3.5703125" style="802" customWidth="1"/>
    <col min="9479" max="9479" width="16.5703125" style="802" customWidth="1"/>
    <col min="9480" max="9480" width="8.140625" style="802" customWidth="1"/>
    <col min="9481" max="9481" width="8.5703125" style="802" customWidth="1"/>
    <col min="9482" max="9482" width="7.7109375" style="802" customWidth="1"/>
    <col min="9483" max="9483" width="8.140625" style="802" customWidth="1"/>
    <col min="9484" max="9484" width="8.42578125" style="802" customWidth="1"/>
    <col min="9485" max="9485" width="9" style="802" bestFit="1" customWidth="1"/>
    <col min="9486" max="9486" width="8.7109375" style="802" bestFit="1" customWidth="1"/>
    <col min="9487" max="9728" width="8.85546875" style="802"/>
    <col min="9729" max="9729" width="4.28515625" style="802" customWidth="1"/>
    <col min="9730" max="9730" width="3.28515625" style="802" customWidth="1"/>
    <col min="9731" max="9731" width="2.85546875" style="802" customWidth="1"/>
    <col min="9732" max="9732" width="3.42578125" style="802" customWidth="1"/>
    <col min="9733" max="9733" width="3.28515625" style="802" customWidth="1"/>
    <col min="9734" max="9734" width="3.5703125" style="802" customWidth="1"/>
    <col min="9735" max="9735" width="16.5703125" style="802" customWidth="1"/>
    <col min="9736" max="9736" width="8.140625" style="802" customWidth="1"/>
    <col min="9737" max="9737" width="8.5703125" style="802" customWidth="1"/>
    <col min="9738" max="9738" width="7.7109375" style="802" customWidth="1"/>
    <col min="9739" max="9739" width="8.140625" style="802" customWidth="1"/>
    <col min="9740" max="9740" width="8.42578125" style="802" customWidth="1"/>
    <col min="9741" max="9741" width="9" style="802" bestFit="1" customWidth="1"/>
    <col min="9742" max="9742" width="8.7109375" style="802" bestFit="1" customWidth="1"/>
    <col min="9743" max="9984" width="8.85546875" style="802"/>
    <col min="9985" max="9985" width="4.28515625" style="802" customWidth="1"/>
    <col min="9986" max="9986" width="3.28515625" style="802" customWidth="1"/>
    <col min="9987" max="9987" width="2.85546875" style="802" customWidth="1"/>
    <col min="9988" max="9988" width="3.42578125" style="802" customWidth="1"/>
    <col min="9989" max="9989" width="3.28515625" style="802" customWidth="1"/>
    <col min="9990" max="9990" width="3.5703125" style="802" customWidth="1"/>
    <col min="9991" max="9991" width="16.5703125" style="802" customWidth="1"/>
    <col min="9992" max="9992" width="8.140625" style="802" customWidth="1"/>
    <col min="9993" max="9993" width="8.5703125" style="802" customWidth="1"/>
    <col min="9994" max="9994" width="7.7109375" style="802" customWidth="1"/>
    <col min="9995" max="9995" width="8.140625" style="802" customWidth="1"/>
    <col min="9996" max="9996" width="8.42578125" style="802" customWidth="1"/>
    <col min="9997" max="9997" width="9" style="802" bestFit="1" customWidth="1"/>
    <col min="9998" max="9998" width="8.7109375" style="802" bestFit="1" customWidth="1"/>
    <col min="9999" max="10240" width="8.85546875" style="802"/>
    <col min="10241" max="10241" width="4.28515625" style="802" customWidth="1"/>
    <col min="10242" max="10242" width="3.28515625" style="802" customWidth="1"/>
    <col min="10243" max="10243" width="2.85546875" style="802" customWidth="1"/>
    <col min="10244" max="10244" width="3.42578125" style="802" customWidth="1"/>
    <col min="10245" max="10245" width="3.28515625" style="802" customWidth="1"/>
    <col min="10246" max="10246" width="3.5703125" style="802" customWidth="1"/>
    <col min="10247" max="10247" width="16.5703125" style="802" customWidth="1"/>
    <col min="10248" max="10248" width="8.140625" style="802" customWidth="1"/>
    <col min="10249" max="10249" width="8.5703125" style="802" customWidth="1"/>
    <col min="10250" max="10250" width="7.7109375" style="802" customWidth="1"/>
    <col min="10251" max="10251" width="8.140625" style="802" customWidth="1"/>
    <col min="10252" max="10252" width="8.42578125" style="802" customWidth="1"/>
    <col min="10253" max="10253" width="9" style="802" bestFit="1" customWidth="1"/>
    <col min="10254" max="10254" width="8.7109375" style="802" bestFit="1" customWidth="1"/>
    <col min="10255" max="10496" width="8.85546875" style="802"/>
    <col min="10497" max="10497" width="4.28515625" style="802" customWidth="1"/>
    <col min="10498" max="10498" width="3.28515625" style="802" customWidth="1"/>
    <col min="10499" max="10499" width="2.85546875" style="802" customWidth="1"/>
    <col min="10500" max="10500" width="3.42578125" style="802" customWidth="1"/>
    <col min="10501" max="10501" width="3.28515625" style="802" customWidth="1"/>
    <col min="10502" max="10502" width="3.5703125" style="802" customWidth="1"/>
    <col min="10503" max="10503" width="16.5703125" style="802" customWidth="1"/>
    <col min="10504" max="10504" width="8.140625" style="802" customWidth="1"/>
    <col min="10505" max="10505" width="8.5703125" style="802" customWidth="1"/>
    <col min="10506" max="10506" width="7.7109375" style="802" customWidth="1"/>
    <col min="10507" max="10507" width="8.140625" style="802" customWidth="1"/>
    <col min="10508" max="10508" width="8.42578125" style="802" customWidth="1"/>
    <col min="10509" max="10509" width="9" style="802" bestFit="1" customWidth="1"/>
    <col min="10510" max="10510" width="8.7109375" style="802" bestFit="1" customWidth="1"/>
    <col min="10511" max="10752" width="8.85546875" style="802"/>
    <col min="10753" max="10753" width="4.28515625" style="802" customWidth="1"/>
    <col min="10754" max="10754" width="3.28515625" style="802" customWidth="1"/>
    <col min="10755" max="10755" width="2.85546875" style="802" customWidth="1"/>
    <col min="10756" max="10756" width="3.42578125" style="802" customWidth="1"/>
    <col min="10757" max="10757" width="3.28515625" style="802" customWidth="1"/>
    <col min="10758" max="10758" width="3.5703125" style="802" customWidth="1"/>
    <col min="10759" max="10759" width="16.5703125" style="802" customWidth="1"/>
    <col min="10760" max="10760" width="8.140625" style="802" customWidth="1"/>
    <col min="10761" max="10761" width="8.5703125" style="802" customWidth="1"/>
    <col min="10762" max="10762" width="7.7109375" style="802" customWidth="1"/>
    <col min="10763" max="10763" width="8.140625" style="802" customWidth="1"/>
    <col min="10764" max="10764" width="8.42578125" style="802" customWidth="1"/>
    <col min="10765" max="10765" width="9" style="802" bestFit="1" customWidth="1"/>
    <col min="10766" max="10766" width="8.7109375" style="802" bestFit="1" customWidth="1"/>
    <col min="10767" max="11008" width="8.85546875" style="802"/>
    <col min="11009" max="11009" width="4.28515625" style="802" customWidth="1"/>
    <col min="11010" max="11010" width="3.28515625" style="802" customWidth="1"/>
    <col min="11011" max="11011" width="2.85546875" style="802" customWidth="1"/>
    <col min="11012" max="11012" width="3.42578125" style="802" customWidth="1"/>
    <col min="11013" max="11013" width="3.28515625" style="802" customWidth="1"/>
    <col min="11014" max="11014" width="3.5703125" style="802" customWidth="1"/>
    <col min="11015" max="11015" width="16.5703125" style="802" customWidth="1"/>
    <col min="11016" max="11016" width="8.140625" style="802" customWidth="1"/>
    <col min="11017" max="11017" width="8.5703125" style="802" customWidth="1"/>
    <col min="11018" max="11018" width="7.7109375" style="802" customWidth="1"/>
    <col min="11019" max="11019" width="8.140625" style="802" customWidth="1"/>
    <col min="11020" max="11020" width="8.42578125" style="802" customWidth="1"/>
    <col min="11021" max="11021" width="9" style="802" bestFit="1" customWidth="1"/>
    <col min="11022" max="11022" width="8.7109375" style="802" bestFit="1" customWidth="1"/>
    <col min="11023" max="11264" width="8.85546875" style="802"/>
    <col min="11265" max="11265" width="4.28515625" style="802" customWidth="1"/>
    <col min="11266" max="11266" width="3.28515625" style="802" customWidth="1"/>
    <col min="11267" max="11267" width="2.85546875" style="802" customWidth="1"/>
    <col min="11268" max="11268" width="3.42578125" style="802" customWidth="1"/>
    <col min="11269" max="11269" width="3.28515625" style="802" customWidth="1"/>
    <col min="11270" max="11270" width="3.5703125" style="802" customWidth="1"/>
    <col min="11271" max="11271" width="16.5703125" style="802" customWidth="1"/>
    <col min="11272" max="11272" width="8.140625" style="802" customWidth="1"/>
    <col min="11273" max="11273" width="8.5703125" style="802" customWidth="1"/>
    <col min="11274" max="11274" width="7.7109375" style="802" customWidth="1"/>
    <col min="11275" max="11275" width="8.140625" style="802" customWidth="1"/>
    <col min="11276" max="11276" width="8.42578125" style="802" customWidth="1"/>
    <col min="11277" max="11277" width="9" style="802" bestFit="1" customWidth="1"/>
    <col min="11278" max="11278" width="8.7109375" style="802" bestFit="1" customWidth="1"/>
    <col min="11279" max="11520" width="8.85546875" style="802"/>
    <col min="11521" max="11521" width="4.28515625" style="802" customWidth="1"/>
    <col min="11522" max="11522" width="3.28515625" style="802" customWidth="1"/>
    <col min="11523" max="11523" width="2.85546875" style="802" customWidth="1"/>
    <col min="11524" max="11524" width="3.42578125" style="802" customWidth="1"/>
    <col min="11525" max="11525" width="3.28515625" style="802" customWidth="1"/>
    <col min="11526" max="11526" width="3.5703125" style="802" customWidth="1"/>
    <col min="11527" max="11527" width="16.5703125" style="802" customWidth="1"/>
    <col min="11528" max="11528" width="8.140625" style="802" customWidth="1"/>
    <col min="11529" max="11529" width="8.5703125" style="802" customWidth="1"/>
    <col min="11530" max="11530" width="7.7109375" style="802" customWidth="1"/>
    <col min="11531" max="11531" width="8.140625" style="802" customWidth="1"/>
    <col min="11532" max="11532" width="8.42578125" style="802" customWidth="1"/>
    <col min="11533" max="11533" width="9" style="802" bestFit="1" customWidth="1"/>
    <col min="11534" max="11534" width="8.7109375" style="802" bestFit="1" customWidth="1"/>
    <col min="11535" max="11776" width="8.85546875" style="802"/>
    <col min="11777" max="11777" width="4.28515625" style="802" customWidth="1"/>
    <col min="11778" max="11778" width="3.28515625" style="802" customWidth="1"/>
    <col min="11779" max="11779" width="2.85546875" style="802" customWidth="1"/>
    <col min="11780" max="11780" width="3.42578125" style="802" customWidth="1"/>
    <col min="11781" max="11781" width="3.28515625" style="802" customWidth="1"/>
    <col min="11782" max="11782" width="3.5703125" style="802" customWidth="1"/>
    <col min="11783" max="11783" width="16.5703125" style="802" customWidth="1"/>
    <col min="11784" max="11784" width="8.140625" style="802" customWidth="1"/>
    <col min="11785" max="11785" width="8.5703125" style="802" customWidth="1"/>
    <col min="11786" max="11786" width="7.7109375" style="802" customWidth="1"/>
    <col min="11787" max="11787" width="8.140625" style="802" customWidth="1"/>
    <col min="11788" max="11788" width="8.42578125" style="802" customWidth="1"/>
    <col min="11789" max="11789" width="9" style="802" bestFit="1" customWidth="1"/>
    <col min="11790" max="11790" width="8.7109375" style="802" bestFit="1" customWidth="1"/>
    <col min="11791" max="12032" width="8.85546875" style="802"/>
    <col min="12033" max="12033" width="4.28515625" style="802" customWidth="1"/>
    <col min="12034" max="12034" width="3.28515625" style="802" customWidth="1"/>
    <col min="12035" max="12035" width="2.85546875" style="802" customWidth="1"/>
    <col min="12036" max="12036" width="3.42578125" style="802" customWidth="1"/>
    <col min="12037" max="12037" width="3.28515625" style="802" customWidth="1"/>
    <col min="12038" max="12038" width="3.5703125" style="802" customWidth="1"/>
    <col min="12039" max="12039" width="16.5703125" style="802" customWidth="1"/>
    <col min="12040" max="12040" width="8.140625" style="802" customWidth="1"/>
    <col min="12041" max="12041" width="8.5703125" style="802" customWidth="1"/>
    <col min="12042" max="12042" width="7.7109375" style="802" customWidth="1"/>
    <col min="12043" max="12043" width="8.140625" style="802" customWidth="1"/>
    <col min="12044" max="12044" width="8.42578125" style="802" customWidth="1"/>
    <col min="12045" max="12045" width="9" style="802" bestFit="1" customWidth="1"/>
    <col min="12046" max="12046" width="8.7109375" style="802" bestFit="1" customWidth="1"/>
    <col min="12047" max="12288" width="8.85546875" style="802"/>
    <col min="12289" max="12289" width="4.28515625" style="802" customWidth="1"/>
    <col min="12290" max="12290" width="3.28515625" style="802" customWidth="1"/>
    <col min="12291" max="12291" width="2.85546875" style="802" customWidth="1"/>
    <col min="12292" max="12292" width="3.42578125" style="802" customWidth="1"/>
    <col min="12293" max="12293" width="3.28515625" style="802" customWidth="1"/>
    <col min="12294" max="12294" width="3.5703125" style="802" customWidth="1"/>
    <col min="12295" max="12295" width="16.5703125" style="802" customWidth="1"/>
    <col min="12296" max="12296" width="8.140625" style="802" customWidth="1"/>
    <col min="12297" max="12297" width="8.5703125" style="802" customWidth="1"/>
    <col min="12298" max="12298" width="7.7109375" style="802" customWidth="1"/>
    <col min="12299" max="12299" width="8.140625" style="802" customWidth="1"/>
    <col min="12300" max="12300" width="8.42578125" style="802" customWidth="1"/>
    <col min="12301" max="12301" width="9" style="802" bestFit="1" customWidth="1"/>
    <col min="12302" max="12302" width="8.7109375" style="802" bestFit="1" customWidth="1"/>
    <col min="12303" max="12544" width="8.85546875" style="802"/>
    <col min="12545" max="12545" width="4.28515625" style="802" customWidth="1"/>
    <col min="12546" max="12546" width="3.28515625" style="802" customWidth="1"/>
    <col min="12547" max="12547" width="2.85546875" style="802" customWidth="1"/>
    <col min="12548" max="12548" width="3.42578125" style="802" customWidth="1"/>
    <col min="12549" max="12549" width="3.28515625" style="802" customWidth="1"/>
    <col min="12550" max="12550" width="3.5703125" style="802" customWidth="1"/>
    <col min="12551" max="12551" width="16.5703125" style="802" customWidth="1"/>
    <col min="12552" max="12552" width="8.140625" style="802" customWidth="1"/>
    <col min="12553" max="12553" width="8.5703125" style="802" customWidth="1"/>
    <col min="12554" max="12554" width="7.7109375" style="802" customWidth="1"/>
    <col min="12555" max="12555" width="8.140625" style="802" customWidth="1"/>
    <col min="12556" max="12556" width="8.42578125" style="802" customWidth="1"/>
    <col min="12557" max="12557" width="9" style="802" bestFit="1" customWidth="1"/>
    <col min="12558" max="12558" width="8.7109375" style="802" bestFit="1" customWidth="1"/>
    <col min="12559" max="12800" width="8.85546875" style="802"/>
    <col min="12801" max="12801" width="4.28515625" style="802" customWidth="1"/>
    <col min="12802" max="12802" width="3.28515625" style="802" customWidth="1"/>
    <col min="12803" max="12803" width="2.85546875" style="802" customWidth="1"/>
    <col min="12804" max="12804" width="3.42578125" style="802" customWidth="1"/>
    <col min="12805" max="12805" width="3.28515625" style="802" customWidth="1"/>
    <col min="12806" max="12806" width="3.5703125" style="802" customWidth="1"/>
    <col min="12807" max="12807" width="16.5703125" style="802" customWidth="1"/>
    <col min="12808" max="12808" width="8.140625" style="802" customWidth="1"/>
    <col min="12809" max="12809" width="8.5703125" style="802" customWidth="1"/>
    <col min="12810" max="12810" width="7.7109375" style="802" customWidth="1"/>
    <col min="12811" max="12811" width="8.140625" style="802" customWidth="1"/>
    <col min="12812" max="12812" width="8.42578125" style="802" customWidth="1"/>
    <col min="12813" max="12813" width="9" style="802" bestFit="1" customWidth="1"/>
    <col min="12814" max="12814" width="8.7109375" style="802" bestFit="1" customWidth="1"/>
    <col min="12815" max="13056" width="8.85546875" style="802"/>
    <col min="13057" max="13057" width="4.28515625" style="802" customWidth="1"/>
    <col min="13058" max="13058" width="3.28515625" style="802" customWidth="1"/>
    <col min="13059" max="13059" width="2.85546875" style="802" customWidth="1"/>
    <col min="13060" max="13060" width="3.42578125" style="802" customWidth="1"/>
    <col min="13061" max="13061" width="3.28515625" style="802" customWidth="1"/>
    <col min="13062" max="13062" width="3.5703125" style="802" customWidth="1"/>
    <col min="13063" max="13063" width="16.5703125" style="802" customWidth="1"/>
    <col min="13064" max="13064" width="8.140625" style="802" customWidth="1"/>
    <col min="13065" max="13065" width="8.5703125" style="802" customWidth="1"/>
    <col min="13066" max="13066" width="7.7109375" style="802" customWidth="1"/>
    <col min="13067" max="13067" width="8.140625" style="802" customWidth="1"/>
    <col min="13068" max="13068" width="8.42578125" style="802" customWidth="1"/>
    <col min="13069" max="13069" width="9" style="802" bestFit="1" customWidth="1"/>
    <col min="13070" max="13070" width="8.7109375" style="802" bestFit="1" customWidth="1"/>
    <col min="13071" max="13312" width="8.85546875" style="802"/>
    <col min="13313" max="13313" width="4.28515625" style="802" customWidth="1"/>
    <col min="13314" max="13314" width="3.28515625" style="802" customWidth="1"/>
    <col min="13315" max="13315" width="2.85546875" style="802" customWidth="1"/>
    <col min="13316" max="13316" width="3.42578125" style="802" customWidth="1"/>
    <col min="13317" max="13317" width="3.28515625" style="802" customWidth="1"/>
    <col min="13318" max="13318" width="3.5703125" style="802" customWidth="1"/>
    <col min="13319" max="13319" width="16.5703125" style="802" customWidth="1"/>
    <col min="13320" max="13320" width="8.140625" style="802" customWidth="1"/>
    <col min="13321" max="13321" width="8.5703125" style="802" customWidth="1"/>
    <col min="13322" max="13322" width="7.7109375" style="802" customWidth="1"/>
    <col min="13323" max="13323" width="8.140625" style="802" customWidth="1"/>
    <col min="13324" max="13324" width="8.42578125" style="802" customWidth="1"/>
    <col min="13325" max="13325" width="9" style="802" bestFit="1" customWidth="1"/>
    <col min="13326" max="13326" width="8.7109375" style="802" bestFit="1" customWidth="1"/>
    <col min="13327" max="13568" width="8.85546875" style="802"/>
    <col min="13569" max="13569" width="4.28515625" style="802" customWidth="1"/>
    <col min="13570" max="13570" width="3.28515625" style="802" customWidth="1"/>
    <col min="13571" max="13571" width="2.85546875" style="802" customWidth="1"/>
    <col min="13572" max="13572" width="3.42578125" style="802" customWidth="1"/>
    <col min="13573" max="13573" width="3.28515625" style="802" customWidth="1"/>
    <col min="13574" max="13574" width="3.5703125" style="802" customWidth="1"/>
    <col min="13575" max="13575" width="16.5703125" style="802" customWidth="1"/>
    <col min="13576" max="13576" width="8.140625" style="802" customWidth="1"/>
    <col min="13577" max="13577" width="8.5703125" style="802" customWidth="1"/>
    <col min="13578" max="13578" width="7.7109375" style="802" customWidth="1"/>
    <col min="13579" max="13579" width="8.140625" style="802" customWidth="1"/>
    <col min="13580" max="13580" width="8.42578125" style="802" customWidth="1"/>
    <col min="13581" max="13581" width="9" style="802" bestFit="1" customWidth="1"/>
    <col min="13582" max="13582" width="8.7109375" style="802" bestFit="1" customWidth="1"/>
    <col min="13583" max="13824" width="8.85546875" style="802"/>
    <col min="13825" max="13825" width="4.28515625" style="802" customWidth="1"/>
    <col min="13826" max="13826" width="3.28515625" style="802" customWidth="1"/>
    <col min="13827" max="13827" width="2.85546875" style="802" customWidth="1"/>
    <col min="13828" max="13828" width="3.42578125" style="802" customWidth="1"/>
    <col min="13829" max="13829" width="3.28515625" style="802" customWidth="1"/>
    <col min="13830" max="13830" width="3.5703125" style="802" customWidth="1"/>
    <col min="13831" max="13831" width="16.5703125" style="802" customWidth="1"/>
    <col min="13832" max="13832" width="8.140625" style="802" customWidth="1"/>
    <col min="13833" max="13833" width="8.5703125" style="802" customWidth="1"/>
    <col min="13834" max="13834" width="7.7109375" style="802" customWidth="1"/>
    <col min="13835" max="13835" width="8.140625" style="802" customWidth="1"/>
    <col min="13836" max="13836" width="8.42578125" style="802" customWidth="1"/>
    <col min="13837" max="13837" width="9" style="802" bestFit="1" customWidth="1"/>
    <col min="13838" max="13838" width="8.7109375" style="802" bestFit="1" customWidth="1"/>
    <col min="13839" max="14080" width="8.85546875" style="802"/>
    <col min="14081" max="14081" width="4.28515625" style="802" customWidth="1"/>
    <col min="14082" max="14082" width="3.28515625" style="802" customWidth="1"/>
    <col min="14083" max="14083" width="2.85546875" style="802" customWidth="1"/>
    <col min="14084" max="14084" width="3.42578125" style="802" customWidth="1"/>
    <col min="14085" max="14085" width="3.28515625" style="802" customWidth="1"/>
    <col min="14086" max="14086" width="3.5703125" style="802" customWidth="1"/>
    <col min="14087" max="14087" width="16.5703125" style="802" customWidth="1"/>
    <col min="14088" max="14088" width="8.140625" style="802" customWidth="1"/>
    <col min="14089" max="14089" width="8.5703125" style="802" customWidth="1"/>
    <col min="14090" max="14090" width="7.7109375" style="802" customWidth="1"/>
    <col min="14091" max="14091" width="8.140625" style="802" customWidth="1"/>
    <col min="14092" max="14092" width="8.42578125" style="802" customWidth="1"/>
    <col min="14093" max="14093" width="9" style="802" bestFit="1" customWidth="1"/>
    <col min="14094" max="14094" width="8.7109375" style="802" bestFit="1" customWidth="1"/>
    <col min="14095" max="14336" width="8.85546875" style="802"/>
    <col min="14337" max="14337" width="4.28515625" style="802" customWidth="1"/>
    <col min="14338" max="14338" width="3.28515625" style="802" customWidth="1"/>
    <col min="14339" max="14339" width="2.85546875" style="802" customWidth="1"/>
    <col min="14340" max="14340" width="3.42578125" style="802" customWidth="1"/>
    <col min="14341" max="14341" width="3.28515625" style="802" customWidth="1"/>
    <col min="14342" max="14342" width="3.5703125" style="802" customWidth="1"/>
    <col min="14343" max="14343" width="16.5703125" style="802" customWidth="1"/>
    <col min="14344" max="14344" width="8.140625" style="802" customWidth="1"/>
    <col min="14345" max="14345" width="8.5703125" style="802" customWidth="1"/>
    <col min="14346" max="14346" width="7.7109375" style="802" customWidth="1"/>
    <col min="14347" max="14347" width="8.140625" style="802" customWidth="1"/>
    <col min="14348" max="14348" width="8.42578125" style="802" customWidth="1"/>
    <col min="14349" max="14349" width="9" style="802" bestFit="1" customWidth="1"/>
    <col min="14350" max="14350" width="8.7109375" style="802" bestFit="1" customWidth="1"/>
    <col min="14351" max="14592" width="8.85546875" style="802"/>
    <col min="14593" max="14593" width="4.28515625" style="802" customWidth="1"/>
    <col min="14594" max="14594" width="3.28515625" style="802" customWidth="1"/>
    <col min="14595" max="14595" width="2.85546875" style="802" customWidth="1"/>
    <col min="14596" max="14596" width="3.42578125" style="802" customWidth="1"/>
    <col min="14597" max="14597" width="3.28515625" style="802" customWidth="1"/>
    <col min="14598" max="14598" width="3.5703125" style="802" customWidth="1"/>
    <col min="14599" max="14599" width="16.5703125" style="802" customWidth="1"/>
    <col min="14600" max="14600" width="8.140625" style="802" customWidth="1"/>
    <col min="14601" max="14601" width="8.5703125" style="802" customWidth="1"/>
    <col min="14602" max="14602" width="7.7109375" style="802" customWidth="1"/>
    <col min="14603" max="14603" width="8.140625" style="802" customWidth="1"/>
    <col min="14604" max="14604" width="8.42578125" style="802" customWidth="1"/>
    <col min="14605" max="14605" width="9" style="802" bestFit="1" customWidth="1"/>
    <col min="14606" max="14606" width="8.7109375" style="802" bestFit="1" customWidth="1"/>
    <col min="14607" max="14848" width="8.85546875" style="802"/>
    <col min="14849" max="14849" width="4.28515625" style="802" customWidth="1"/>
    <col min="14850" max="14850" width="3.28515625" style="802" customWidth="1"/>
    <col min="14851" max="14851" width="2.85546875" style="802" customWidth="1"/>
    <col min="14852" max="14852" width="3.42578125" style="802" customWidth="1"/>
    <col min="14853" max="14853" width="3.28515625" style="802" customWidth="1"/>
    <col min="14854" max="14854" width="3.5703125" style="802" customWidth="1"/>
    <col min="14855" max="14855" width="16.5703125" style="802" customWidth="1"/>
    <col min="14856" max="14856" width="8.140625" style="802" customWidth="1"/>
    <col min="14857" max="14857" width="8.5703125" style="802" customWidth="1"/>
    <col min="14858" max="14858" width="7.7109375" style="802" customWidth="1"/>
    <col min="14859" max="14859" width="8.140625" style="802" customWidth="1"/>
    <col min="14860" max="14860" width="8.42578125" style="802" customWidth="1"/>
    <col min="14861" max="14861" width="9" style="802" bestFit="1" customWidth="1"/>
    <col min="14862" max="14862" width="8.7109375" style="802" bestFit="1" customWidth="1"/>
    <col min="14863" max="15104" width="8.85546875" style="802"/>
    <col min="15105" max="15105" width="4.28515625" style="802" customWidth="1"/>
    <col min="15106" max="15106" width="3.28515625" style="802" customWidth="1"/>
    <col min="15107" max="15107" width="2.85546875" style="802" customWidth="1"/>
    <col min="15108" max="15108" width="3.42578125" style="802" customWidth="1"/>
    <col min="15109" max="15109" width="3.28515625" style="802" customWidth="1"/>
    <col min="15110" max="15110" width="3.5703125" style="802" customWidth="1"/>
    <col min="15111" max="15111" width="16.5703125" style="802" customWidth="1"/>
    <col min="15112" max="15112" width="8.140625" style="802" customWidth="1"/>
    <col min="15113" max="15113" width="8.5703125" style="802" customWidth="1"/>
    <col min="15114" max="15114" width="7.7109375" style="802" customWidth="1"/>
    <col min="15115" max="15115" width="8.140625" style="802" customWidth="1"/>
    <col min="15116" max="15116" width="8.42578125" style="802" customWidth="1"/>
    <col min="15117" max="15117" width="9" style="802" bestFit="1" customWidth="1"/>
    <col min="15118" max="15118" width="8.7109375" style="802" bestFit="1" customWidth="1"/>
    <col min="15119" max="15360" width="8.85546875" style="802"/>
    <col min="15361" max="15361" width="4.28515625" style="802" customWidth="1"/>
    <col min="15362" max="15362" width="3.28515625" style="802" customWidth="1"/>
    <col min="15363" max="15363" width="2.85546875" style="802" customWidth="1"/>
    <col min="15364" max="15364" width="3.42578125" style="802" customWidth="1"/>
    <col min="15365" max="15365" width="3.28515625" style="802" customWidth="1"/>
    <col min="15366" max="15366" width="3.5703125" style="802" customWidth="1"/>
    <col min="15367" max="15367" width="16.5703125" style="802" customWidth="1"/>
    <col min="15368" max="15368" width="8.140625" style="802" customWidth="1"/>
    <col min="15369" max="15369" width="8.5703125" style="802" customWidth="1"/>
    <col min="15370" max="15370" width="7.7109375" style="802" customWidth="1"/>
    <col min="15371" max="15371" width="8.140625" style="802" customWidth="1"/>
    <col min="15372" max="15372" width="8.42578125" style="802" customWidth="1"/>
    <col min="15373" max="15373" width="9" style="802" bestFit="1" customWidth="1"/>
    <col min="15374" max="15374" width="8.7109375" style="802" bestFit="1" customWidth="1"/>
    <col min="15375" max="15616" width="8.85546875" style="802"/>
    <col min="15617" max="15617" width="4.28515625" style="802" customWidth="1"/>
    <col min="15618" max="15618" width="3.28515625" style="802" customWidth="1"/>
    <col min="15619" max="15619" width="2.85546875" style="802" customWidth="1"/>
    <col min="15620" max="15620" width="3.42578125" style="802" customWidth="1"/>
    <col min="15621" max="15621" width="3.28515625" style="802" customWidth="1"/>
    <col min="15622" max="15622" width="3.5703125" style="802" customWidth="1"/>
    <col min="15623" max="15623" width="16.5703125" style="802" customWidth="1"/>
    <col min="15624" max="15624" width="8.140625" style="802" customWidth="1"/>
    <col min="15625" max="15625" width="8.5703125" style="802" customWidth="1"/>
    <col min="15626" max="15626" width="7.7109375" style="802" customWidth="1"/>
    <col min="15627" max="15627" width="8.140625" style="802" customWidth="1"/>
    <col min="15628" max="15628" width="8.42578125" style="802" customWidth="1"/>
    <col min="15629" max="15629" width="9" style="802" bestFit="1" customWidth="1"/>
    <col min="15630" max="15630" width="8.7109375" style="802" bestFit="1" customWidth="1"/>
    <col min="15631" max="15872" width="8.85546875" style="802"/>
    <col min="15873" max="15873" width="4.28515625" style="802" customWidth="1"/>
    <col min="15874" max="15874" width="3.28515625" style="802" customWidth="1"/>
    <col min="15875" max="15875" width="2.85546875" style="802" customWidth="1"/>
    <col min="15876" max="15876" width="3.42578125" style="802" customWidth="1"/>
    <col min="15877" max="15877" width="3.28515625" style="802" customWidth="1"/>
    <col min="15878" max="15878" width="3.5703125" style="802" customWidth="1"/>
    <col min="15879" max="15879" width="16.5703125" style="802" customWidth="1"/>
    <col min="15880" max="15880" width="8.140625" style="802" customWidth="1"/>
    <col min="15881" max="15881" width="8.5703125" style="802" customWidth="1"/>
    <col min="15882" max="15882" width="7.7109375" style="802" customWidth="1"/>
    <col min="15883" max="15883" width="8.140625" style="802" customWidth="1"/>
    <col min="15884" max="15884" width="8.42578125" style="802" customWidth="1"/>
    <col min="15885" max="15885" width="9" style="802" bestFit="1" customWidth="1"/>
    <col min="15886" max="15886" width="8.7109375" style="802" bestFit="1" customWidth="1"/>
    <col min="15887" max="16128" width="8.85546875" style="802"/>
    <col min="16129" max="16129" width="4.28515625" style="802" customWidth="1"/>
    <col min="16130" max="16130" width="3.28515625" style="802" customWidth="1"/>
    <col min="16131" max="16131" width="2.85546875" style="802" customWidth="1"/>
    <col min="16132" max="16132" width="3.42578125" style="802" customWidth="1"/>
    <col min="16133" max="16133" width="3.28515625" style="802" customWidth="1"/>
    <col min="16134" max="16134" width="3.5703125" style="802" customWidth="1"/>
    <col min="16135" max="16135" width="16.5703125" style="802" customWidth="1"/>
    <col min="16136" max="16136" width="8.140625" style="802" customWidth="1"/>
    <col min="16137" max="16137" width="8.5703125" style="802" customWidth="1"/>
    <col min="16138" max="16138" width="7.7109375" style="802" customWidth="1"/>
    <col min="16139" max="16139" width="8.140625" style="802" customWidth="1"/>
    <col min="16140" max="16140" width="8.42578125" style="802" customWidth="1"/>
    <col min="16141" max="16141" width="9" style="802" bestFit="1" customWidth="1"/>
    <col min="16142" max="16142" width="8.7109375" style="802" bestFit="1" customWidth="1"/>
    <col min="16143" max="16384" width="8.85546875" style="802"/>
  </cols>
  <sheetData>
    <row r="1" spans="3:15">
      <c r="C1" s="1025" t="s">
        <v>477</v>
      </c>
      <c r="D1" s="1025"/>
      <c r="E1" s="1025"/>
      <c r="F1" s="1025"/>
      <c r="G1" s="1025"/>
      <c r="H1" s="1025"/>
      <c r="I1" s="1025"/>
      <c r="J1" s="1025"/>
      <c r="K1" s="1025"/>
      <c r="L1" s="1025"/>
      <c r="M1" s="1025"/>
      <c r="N1" s="1025"/>
    </row>
    <row r="2" spans="3:15">
      <c r="C2" s="1025" t="s">
        <v>508</v>
      </c>
      <c r="D2" s="1025"/>
      <c r="E2" s="1025"/>
      <c r="F2" s="1025"/>
      <c r="G2" s="1025"/>
      <c r="H2" s="1025"/>
      <c r="I2" s="1025"/>
      <c r="J2" s="1025"/>
      <c r="K2" s="1025"/>
      <c r="L2" s="1025"/>
      <c r="M2" s="1025"/>
      <c r="N2" s="1025"/>
    </row>
    <row r="3" spans="3:15" ht="16.5" thickBot="1">
      <c r="C3" s="1026"/>
      <c r="D3" s="1026"/>
      <c r="E3" s="1026"/>
      <c r="F3" s="1026"/>
      <c r="G3" s="1026"/>
      <c r="H3" s="803"/>
      <c r="M3" s="804"/>
      <c r="N3" s="805" t="s">
        <v>624</v>
      </c>
    </row>
    <row r="4" spans="3:15" ht="16.5" thickTop="1">
      <c r="C4" s="1027" t="s">
        <v>625</v>
      </c>
      <c r="D4" s="1028"/>
      <c r="E4" s="1028"/>
      <c r="F4" s="1028"/>
      <c r="G4" s="1028"/>
      <c r="H4" s="1033" t="s">
        <v>4</v>
      </c>
      <c r="I4" s="1034"/>
      <c r="J4" s="1033" t="s">
        <v>44</v>
      </c>
      <c r="K4" s="1034"/>
      <c r="L4" s="1037" t="s">
        <v>118</v>
      </c>
      <c r="M4" s="1033" t="s">
        <v>621</v>
      </c>
      <c r="N4" s="1039"/>
    </row>
    <row r="5" spans="3:15">
      <c r="C5" s="1029"/>
      <c r="D5" s="1030"/>
      <c r="E5" s="1030"/>
      <c r="F5" s="1030"/>
      <c r="G5" s="1030"/>
      <c r="H5" s="1035"/>
      <c r="I5" s="1036"/>
      <c r="J5" s="1035"/>
      <c r="K5" s="1036"/>
      <c r="L5" s="1038"/>
      <c r="M5" s="1035" t="s">
        <v>638</v>
      </c>
      <c r="N5" s="1040"/>
    </row>
    <row r="6" spans="3:15" ht="16.5" thickBot="1">
      <c r="C6" s="1031"/>
      <c r="D6" s="1032"/>
      <c r="E6" s="1032"/>
      <c r="F6" s="1032"/>
      <c r="G6" s="1032"/>
      <c r="H6" s="806" t="s">
        <v>636</v>
      </c>
      <c r="I6" s="807" t="s">
        <v>5</v>
      </c>
      <c r="J6" s="806" t="s">
        <v>636</v>
      </c>
      <c r="K6" s="807" t="s">
        <v>5</v>
      </c>
      <c r="L6" s="807" t="s">
        <v>636</v>
      </c>
      <c r="M6" s="807" t="str">
        <f>J4</f>
        <v>2017/18</v>
      </c>
      <c r="N6" s="808" t="str">
        <f>L4</f>
        <v>2018/19</v>
      </c>
    </row>
    <row r="7" spans="3:15" ht="16.5" thickTop="1">
      <c r="C7" s="809" t="s">
        <v>509</v>
      </c>
      <c r="D7" s="810"/>
      <c r="E7" s="810"/>
      <c r="F7" s="810"/>
      <c r="G7" s="810"/>
      <c r="H7" s="811">
        <v>-21.599583517965627</v>
      </c>
      <c r="I7" s="811">
        <v>-93.500734272370835</v>
      </c>
      <c r="J7" s="811">
        <v>-58.310335641574859</v>
      </c>
      <c r="K7" s="811">
        <v>-2346.9503472674737</v>
      </c>
      <c r="L7" s="812">
        <v>-230.42619608035167</v>
      </c>
      <c r="M7" s="839">
        <f>J7/H7%-100</f>
        <v>169.96046286297496</v>
      </c>
      <c r="N7" s="840">
        <f>L7/J7%-100</f>
        <v>295.17213122686849</v>
      </c>
      <c r="O7" s="813"/>
    </row>
    <row r="8" spans="3:15">
      <c r="C8" s="814"/>
      <c r="D8" s="815" t="s">
        <v>510</v>
      </c>
      <c r="E8" s="815"/>
      <c r="F8" s="815"/>
      <c r="G8" s="815"/>
      <c r="H8" s="816">
        <v>70.707567809276469</v>
      </c>
      <c r="I8" s="816">
        <v>773.69423403299299</v>
      </c>
      <c r="J8" s="816">
        <v>71.554369846442398</v>
      </c>
      <c r="K8" s="816">
        <v>893.79443232856875</v>
      </c>
      <c r="L8" s="817">
        <v>68.94115212517282</v>
      </c>
      <c r="M8" s="841">
        <f>J8/H8%-100</f>
        <v>1.1976116042487206</v>
      </c>
      <c r="N8" s="842">
        <f>L8/J8%-100</f>
        <v>-3.6520728599491719</v>
      </c>
      <c r="O8" s="813"/>
    </row>
    <row r="9" spans="3:15">
      <c r="C9" s="814"/>
      <c r="D9" s="815"/>
      <c r="E9" s="815" t="s">
        <v>511</v>
      </c>
      <c r="F9" s="815"/>
      <c r="G9" s="815"/>
      <c r="H9" s="816">
        <v>0</v>
      </c>
      <c r="I9" s="816">
        <v>0</v>
      </c>
      <c r="J9" s="816">
        <v>0</v>
      </c>
      <c r="K9" s="816">
        <v>0</v>
      </c>
      <c r="L9" s="817">
        <v>0</v>
      </c>
      <c r="M9" s="841" t="s">
        <v>392</v>
      </c>
      <c r="N9" s="842" t="s">
        <v>392</v>
      </c>
    </row>
    <row r="10" spans="3:15">
      <c r="C10" s="814"/>
      <c r="D10" s="815"/>
      <c r="E10" s="815" t="s">
        <v>512</v>
      </c>
      <c r="F10" s="815"/>
      <c r="G10" s="815"/>
      <c r="H10" s="816">
        <v>70.707567809276469</v>
      </c>
      <c r="I10" s="816">
        <v>773.69423403299299</v>
      </c>
      <c r="J10" s="816">
        <v>71.554369846442398</v>
      </c>
      <c r="K10" s="816">
        <v>893.79443232856875</v>
      </c>
      <c r="L10" s="817">
        <v>68.94115212517282</v>
      </c>
      <c r="M10" s="841">
        <f t="shared" ref="M10:M23" si="0">J10/H10%-100</f>
        <v>1.1976116042487206</v>
      </c>
      <c r="N10" s="842">
        <f t="shared" ref="N10:N35" si="1">L10/J10%-100</f>
        <v>-3.6520728599491719</v>
      </c>
    </row>
    <row r="11" spans="3:15">
      <c r="C11" s="814"/>
      <c r="D11" s="815" t="s">
        <v>513</v>
      </c>
      <c r="E11" s="815"/>
      <c r="F11" s="815"/>
      <c r="G11" s="815"/>
      <c r="H11" s="816">
        <v>-645.25713574135796</v>
      </c>
      <c r="I11" s="816">
        <v>-9219.333436580624</v>
      </c>
      <c r="J11" s="816">
        <v>-745.99011726996048</v>
      </c>
      <c r="K11" s="816">
        <v>-11739.865969972105</v>
      </c>
      <c r="L11" s="817">
        <v>-1075.5338857746206</v>
      </c>
      <c r="M11" s="841">
        <f t="shared" si="0"/>
        <v>15.6112929170271</v>
      </c>
      <c r="N11" s="842">
        <f t="shared" si="1"/>
        <v>44.175353114685294</v>
      </c>
    </row>
    <row r="12" spans="3:15">
      <c r="C12" s="814"/>
      <c r="D12" s="815"/>
      <c r="E12" s="815" t="s">
        <v>511</v>
      </c>
      <c r="F12" s="815"/>
      <c r="G12" s="815"/>
      <c r="H12" s="816">
        <v>-62.174643157010919</v>
      </c>
      <c r="I12" s="816">
        <v>-1145.3845235936735</v>
      </c>
      <c r="J12" s="816">
        <v>-88.643142606491878</v>
      </c>
      <c r="K12" s="816">
        <v>-1644.9638539463035</v>
      </c>
      <c r="L12" s="817">
        <v>-143.76191773358758</v>
      </c>
      <c r="M12" s="841">
        <f t="shared" si="0"/>
        <v>42.571212483905214</v>
      </c>
      <c r="N12" s="842">
        <f t="shared" si="1"/>
        <v>62.180529149086169</v>
      </c>
    </row>
    <row r="13" spans="3:15">
      <c r="C13" s="814"/>
      <c r="D13" s="815"/>
      <c r="E13" s="815" t="s">
        <v>512</v>
      </c>
      <c r="F13" s="815"/>
      <c r="G13" s="815"/>
      <c r="H13" s="816">
        <v>-583.08249258434705</v>
      </c>
      <c r="I13" s="816">
        <v>-8073.9489129869507</v>
      </c>
      <c r="J13" s="816">
        <v>-657.34697466346847</v>
      </c>
      <c r="K13" s="816">
        <v>-10094.9021160258</v>
      </c>
      <c r="L13" s="817">
        <v>-931.77196804103301</v>
      </c>
      <c r="M13" s="841">
        <f t="shared" si="0"/>
        <v>12.736530940924894</v>
      </c>
      <c r="N13" s="842">
        <f t="shared" si="1"/>
        <v>41.747357781338764</v>
      </c>
    </row>
    <row r="14" spans="3:15">
      <c r="C14" s="809"/>
      <c r="D14" s="810" t="s">
        <v>514</v>
      </c>
      <c r="E14" s="810"/>
      <c r="F14" s="810"/>
      <c r="G14" s="810"/>
      <c r="H14" s="818">
        <v>-574.54956793208146</v>
      </c>
      <c r="I14" s="818">
        <v>-8445.6392025476307</v>
      </c>
      <c r="J14" s="818">
        <v>-674.43574742351802</v>
      </c>
      <c r="K14" s="818">
        <v>-10846.071537643533</v>
      </c>
      <c r="L14" s="819">
        <v>-1006.5927336494478</v>
      </c>
      <c r="M14" s="843">
        <f t="shared" si="0"/>
        <v>17.385128292924634</v>
      </c>
      <c r="N14" s="844">
        <f t="shared" si="1"/>
        <v>49.249611619021863</v>
      </c>
    </row>
    <row r="15" spans="3:15">
      <c r="C15" s="809"/>
      <c r="D15" s="810" t="s">
        <v>515</v>
      </c>
      <c r="E15" s="810"/>
      <c r="F15" s="810"/>
      <c r="G15" s="810"/>
      <c r="H15" s="818">
        <v>-29.946625284090707</v>
      </c>
      <c r="I15" s="818">
        <v>26.112814428879172</v>
      </c>
      <c r="J15" s="818">
        <v>-22.764541814934567</v>
      </c>
      <c r="K15" s="818">
        <v>17.719357961504425</v>
      </c>
      <c r="L15" s="819">
        <v>-29.300688037247969</v>
      </c>
      <c r="M15" s="843">
        <f t="shared" si="0"/>
        <v>-23.982947664462401</v>
      </c>
      <c r="N15" s="844">
        <f t="shared" si="1"/>
        <v>28.711960361202586</v>
      </c>
    </row>
    <row r="16" spans="3:15">
      <c r="C16" s="814"/>
      <c r="D16" s="815"/>
      <c r="E16" s="815" t="s">
        <v>516</v>
      </c>
      <c r="F16" s="815"/>
      <c r="G16" s="815"/>
      <c r="H16" s="816">
        <v>89.144041280566753</v>
      </c>
      <c r="I16" s="816">
        <v>1491.8479560838475</v>
      </c>
      <c r="J16" s="816">
        <v>111.87413397062652</v>
      </c>
      <c r="K16" s="816">
        <v>1697.4583177837947</v>
      </c>
      <c r="L16" s="817">
        <v>135.05655525692845</v>
      </c>
      <c r="M16" s="841">
        <f t="shared" si="0"/>
        <v>25.4981627078364</v>
      </c>
      <c r="N16" s="842">
        <f t="shared" si="1"/>
        <v>20.72187775986599</v>
      </c>
    </row>
    <row r="17" spans="3:14">
      <c r="C17" s="814"/>
      <c r="D17" s="820"/>
      <c r="E17" s="820"/>
      <c r="F17" s="820" t="s">
        <v>517</v>
      </c>
      <c r="G17" s="820"/>
      <c r="H17" s="821">
        <v>33.746694634896052</v>
      </c>
      <c r="I17" s="821">
        <v>552.26181494785521</v>
      </c>
      <c r="J17" s="821">
        <v>41.5247422390064</v>
      </c>
      <c r="K17" s="821">
        <v>642.58872221743286</v>
      </c>
      <c r="L17" s="822">
        <v>39.778534827042954</v>
      </c>
      <c r="M17" s="845">
        <f t="shared" si="0"/>
        <v>23.048324252969635</v>
      </c>
      <c r="N17" s="846">
        <f t="shared" si="1"/>
        <v>-4.2052215566148448</v>
      </c>
    </row>
    <row r="18" spans="3:14">
      <c r="C18" s="814"/>
      <c r="D18" s="815"/>
      <c r="E18" s="815"/>
      <c r="F18" s="815" t="s">
        <v>626</v>
      </c>
      <c r="G18" s="815"/>
      <c r="H18" s="816">
        <v>24.420753335199183</v>
      </c>
      <c r="I18" s="816">
        <v>240.83994300843079</v>
      </c>
      <c r="J18" s="816">
        <v>17.434116385612633</v>
      </c>
      <c r="K18" s="816">
        <v>213.49983042802276</v>
      </c>
      <c r="L18" s="817">
        <v>20.196967220557521</v>
      </c>
      <c r="M18" s="841">
        <f t="shared" si="0"/>
        <v>-28.609424343663747</v>
      </c>
      <c r="N18" s="842">
        <f t="shared" si="1"/>
        <v>15.847380927346052</v>
      </c>
    </row>
    <row r="19" spans="3:14">
      <c r="C19" s="814"/>
      <c r="D19" s="815"/>
      <c r="E19" s="815"/>
      <c r="F19" s="815" t="s">
        <v>512</v>
      </c>
      <c r="G19" s="815"/>
      <c r="H19" s="816">
        <v>30.976593310471536</v>
      </c>
      <c r="I19" s="816">
        <v>698.74619812756168</v>
      </c>
      <c r="J19" s="816">
        <v>52.91527534600749</v>
      </c>
      <c r="K19" s="816">
        <v>841.3697651383394</v>
      </c>
      <c r="L19" s="817">
        <v>75.081053209327962</v>
      </c>
      <c r="M19" s="841">
        <f t="shared" si="0"/>
        <v>70.823417590337982</v>
      </c>
      <c r="N19" s="842">
        <f t="shared" si="1"/>
        <v>41.889185529850778</v>
      </c>
    </row>
    <row r="20" spans="3:14">
      <c r="C20" s="814"/>
      <c r="D20" s="815"/>
      <c r="E20" s="815" t="s">
        <v>519</v>
      </c>
      <c r="F20" s="815"/>
      <c r="G20" s="815"/>
      <c r="H20" s="816">
        <v>-119.09066656465747</v>
      </c>
      <c r="I20" s="816">
        <v>-1465.7351416549682</v>
      </c>
      <c r="J20" s="816">
        <v>-134.63867578556108</v>
      </c>
      <c r="K20" s="816">
        <v>-1679.7389598222903</v>
      </c>
      <c r="L20" s="817">
        <v>-164.35724329417644</v>
      </c>
      <c r="M20" s="841">
        <f t="shared" si="0"/>
        <v>13.05560684930937</v>
      </c>
      <c r="N20" s="842">
        <f t="shared" si="1"/>
        <v>22.072831105341606</v>
      </c>
    </row>
    <row r="21" spans="3:14">
      <c r="C21" s="814"/>
      <c r="D21" s="815"/>
      <c r="E21" s="815"/>
      <c r="F21" s="815" t="s">
        <v>154</v>
      </c>
      <c r="G21" s="815"/>
      <c r="H21" s="816">
        <v>-34.331860676905492</v>
      </c>
      <c r="I21" s="816">
        <v>-442.51014543543573</v>
      </c>
      <c r="J21" s="816">
        <v>-42.267824201614737</v>
      </c>
      <c r="K21" s="816">
        <v>-605.57395383734831</v>
      </c>
      <c r="L21" s="817">
        <v>-54.747290987759541</v>
      </c>
      <c r="M21" s="841">
        <f t="shared" si="0"/>
        <v>23.115448356830967</v>
      </c>
      <c r="N21" s="842">
        <f t="shared" si="1"/>
        <v>29.524743754536729</v>
      </c>
    </row>
    <row r="22" spans="3:14">
      <c r="C22" s="814"/>
      <c r="D22" s="815"/>
      <c r="E22" s="815"/>
      <c r="F22" s="815" t="s">
        <v>517</v>
      </c>
      <c r="G22" s="815"/>
      <c r="H22" s="816">
        <v>-65.179750328289913</v>
      </c>
      <c r="I22" s="816">
        <v>-754.04337179929303</v>
      </c>
      <c r="J22" s="816">
        <v>-69.191182530136587</v>
      </c>
      <c r="K22" s="816">
        <v>-762.20919624529643</v>
      </c>
      <c r="L22" s="817">
        <v>-69.452002805624687</v>
      </c>
      <c r="M22" s="841">
        <f t="shared" si="0"/>
        <v>6.1544148015945979</v>
      </c>
      <c r="N22" s="842">
        <f t="shared" si="1"/>
        <v>0.37695594431342272</v>
      </c>
    </row>
    <row r="23" spans="3:14">
      <c r="C23" s="814"/>
      <c r="D23" s="815"/>
      <c r="E23" s="815" t="s">
        <v>627</v>
      </c>
      <c r="F23" s="815"/>
      <c r="G23" s="823"/>
      <c r="H23" s="816">
        <v>-27.358940352501808</v>
      </c>
      <c r="I23" s="816">
        <v>-330.82715583823995</v>
      </c>
      <c r="J23" s="816">
        <v>-34.920155473190064</v>
      </c>
      <c r="K23" s="816">
        <v>-364.69355166940295</v>
      </c>
      <c r="L23" s="817">
        <v>-34.872530516343836</v>
      </c>
      <c r="M23" s="841">
        <f t="shared" si="0"/>
        <v>27.637090557115926</v>
      </c>
      <c r="N23" s="842">
        <f t="shared" si="1"/>
        <v>-0.13638243072196587</v>
      </c>
    </row>
    <row r="24" spans="3:14">
      <c r="C24" s="814"/>
      <c r="D24" s="815"/>
      <c r="E24" s="815"/>
      <c r="F24" s="815" t="s">
        <v>628</v>
      </c>
      <c r="G24" s="815"/>
      <c r="H24" s="816">
        <v>-1.3783282022576733</v>
      </c>
      <c r="I24" s="816">
        <v>-12.678968584645656</v>
      </c>
      <c r="J24" s="816">
        <v>-1.4675699385905059</v>
      </c>
      <c r="K24" s="816">
        <v>-23.973121567864091</v>
      </c>
      <c r="L24" s="817">
        <v>-12.990238808680651</v>
      </c>
      <c r="M24" s="841" t="s">
        <v>392</v>
      </c>
      <c r="N24" s="842">
        <f t="shared" si="1"/>
        <v>785.15296389600553</v>
      </c>
    </row>
    <row r="25" spans="3:14">
      <c r="C25" s="814"/>
      <c r="D25" s="815"/>
      <c r="E25" s="815"/>
      <c r="F25" s="815" t="s">
        <v>512</v>
      </c>
      <c r="G25" s="815"/>
      <c r="H25" s="816">
        <v>-18.200727357204396</v>
      </c>
      <c r="I25" s="816">
        <v>-256.50265583559406</v>
      </c>
      <c r="J25" s="816">
        <v>-21.71209911521925</v>
      </c>
      <c r="K25" s="816">
        <v>-287.98268817178121</v>
      </c>
      <c r="L25" s="817">
        <v>-27.167710692111534</v>
      </c>
      <c r="M25" s="841">
        <f t="shared" ref="M25:M40" si="2">J25/H25%-100</f>
        <v>19.292480399828335</v>
      </c>
      <c r="N25" s="842">
        <f t="shared" si="1"/>
        <v>25.127057259369892</v>
      </c>
    </row>
    <row r="26" spans="3:14">
      <c r="C26" s="809"/>
      <c r="D26" s="810" t="s">
        <v>522</v>
      </c>
      <c r="E26" s="810"/>
      <c r="F26" s="810"/>
      <c r="G26" s="810"/>
      <c r="H26" s="818">
        <v>-604.49619321617217</v>
      </c>
      <c r="I26" s="818">
        <v>-8419.5263881187511</v>
      </c>
      <c r="J26" s="818">
        <v>-697.20028923845257</v>
      </c>
      <c r="K26" s="818">
        <v>-10828.35217968203</v>
      </c>
      <c r="L26" s="819">
        <v>-1035.8934216866958</v>
      </c>
      <c r="M26" s="843">
        <f t="shared" si="2"/>
        <v>15.335761757084995</v>
      </c>
      <c r="N26" s="844">
        <f t="shared" si="1"/>
        <v>48.579029251148967</v>
      </c>
    </row>
    <row r="27" spans="3:14">
      <c r="C27" s="809"/>
      <c r="D27" s="810" t="s">
        <v>523</v>
      </c>
      <c r="E27" s="810"/>
      <c r="F27" s="810"/>
      <c r="G27" s="810"/>
      <c r="H27" s="818">
        <v>25.09820390424375</v>
      </c>
      <c r="I27" s="818">
        <v>294.19686464937354</v>
      </c>
      <c r="J27" s="818">
        <v>28.679046913906728</v>
      </c>
      <c r="K27" s="818">
        <v>210.47611248614498</v>
      </c>
      <c r="L27" s="819">
        <v>36.230861310242418</v>
      </c>
      <c r="M27" s="843">
        <f t="shared" si="2"/>
        <v>14.267327747136164</v>
      </c>
      <c r="N27" s="844">
        <f t="shared" si="1"/>
        <v>26.332166543072077</v>
      </c>
    </row>
    <row r="28" spans="3:14">
      <c r="C28" s="814"/>
      <c r="D28" s="815"/>
      <c r="E28" s="815" t="s">
        <v>524</v>
      </c>
      <c r="F28" s="815"/>
      <c r="G28" s="815"/>
      <c r="H28" s="816">
        <v>28.474433030095042</v>
      </c>
      <c r="I28" s="816">
        <v>490.14225421518154</v>
      </c>
      <c r="J28" s="816">
        <v>31.743829056415741</v>
      </c>
      <c r="K28" s="816">
        <v>660.40215464380321</v>
      </c>
      <c r="L28" s="817">
        <v>41.129626406038298</v>
      </c>
      <c r="M28" s="841">
        <f t="shared" si="2"/>
        <v>11.481865232804552</v>
      </c>
      <c r="N28" s="842">
        <f t="shared" si="1"/>
        <v>29.567313171142473</v>
      </c>
    </row>
    <row r="29" spans="3:14">
      <c r="C29" s="814"/>
      <c r="D29" s="815"/>
      <c r="E29" s="815" t="s">
        <v>525</v>
      </c>
      <c r="F29" s="815"/>
      <c r="G29" s="815"/>
      <c r="H29" s="816">
        <v>-3.3762291258512924</v>
      </c>
      <c r="I29" s="816">
        <v>-195.94538956580797</v>
      </c>
      <c r="J29" s="816">
        <v>-3.0647821425090163</v>
      </c>
      <c r="K29" s="816">
        <v>-449.92604215765834</v>
      </c>
      <c r="L29" s="817">
        <v>-4.8987650957958779</v>
      </c>
      <c r="M29" s="841">
        <f t="shared" si="2"/>
        <v>-9.2246992645603427</v>
      </c>
      <c r="N29" s="842">
        <f t="shared" si="1"/>
        <v>59.840565104097493</v>
      </c>
    </row>
    <row r="30" spans="3:14">
      <c r="C30" s="809"/>
      <c r="D30" s="810" t="s">
        <v>629</v>
      </c>
      <c r="E30" s="810"/>
      <c r="F30" s="810"/>
      <c r="G30" s="810"/>
      <c r="H30" s="818">
        <v>-579.39798931192831</v>
      </c>
      <c r="I30" s="818">
        <v>-8125.3295234693751</v>
      </c>
      <c r="J30" s="818">
        <v>-668.52124232454594</v>
      </c>
      <c r="K30" s="818">
        <v>-10617.876067195884</v>
      </c>
      <c r="L30" s="819">
        <v>-999.66256037645337</v>
      </c>
      <c r="M30" s="843">
        <f t="shared" si="2"/>
        <v>15.382043889806582</v>
      </c>
      <c r="N30" s="844">
        <f t="shared" si="1"/>
        <v>49.533402543871432</v>
      </c>
    </row>
    <row r="31" spans="3:14">
      <c r="C31" s="809"/>
      <c r="D31" s="810" t="s">
        <v>527</v>
      </c>
      <c r="E31" s="810"/>
      <c r="F31" s="810"/>
      <c r="G31" s="810"/>
      <c r="H31" s="818">
        <v>557.79840579396273</v>
      </c>
      <c r="I31" s="818">
        <v>8031.8287891970067</v>
      </c>
      <c r="J31" s="818">
        <v>610.21090668297097</v>
      </c>
      <c r="K31" s="818">
        <v>8270.9257199284111</v>
      </c>
      <c r="L31" s="819">
        <v>769.23636429610167</v>
      </c>
      <c r="M31" s="843">
        <f t="shared" si="2"/>
        <v>9.39631600674889</v>
      </c>
      <c r="N31" s="844">
        <f t="shared" si="1"/>
        <v>26.060736684890301</v>
      </c>
    </row>
    <row r="32" spans="3:14">
      <c r="C32" s="814"/>
      <c r="D32" s="815"/>
      <c r="E32" s="815" t="s">
        <v>528</v>
      </c>
      <c r="F32" s="815"/>
      <c r="G32" s="815"/>
      <c r="H32" s="816">
        <v>559.36473012902036</v>
      </c>
      <c r="I32" s="816">
        <v>8068.8324578677857</v>
      </c>
      <c r="J32" s="816">
        <v>614.94054899781008</v>
      </c>
      <c r="K32" s="816">
        <v>8326.6096902903228</v>
      </c>
      <c r="L32" s="817">
        <v>773.05742508126605</v>
      </c>
      <c r="M32" s="841">
        <f t="shared" si="2"/>
        <v>9.9355243323923759</v>
      </c>
      <c r="N32" s="842">
        <f t="shared" si="1"/>
        <v>25.712546739866895</v>
      </c>
    </row>
    <row r="33" spans="3:14">
      <c r="C33" s="814"/>
      <c r="D33" s="815"/>
      <c r="E33" s="815"/>
      <c r="F33" s="815" t="s">
        <v>529</v>
      </c>
      <c r="G33" s="815"/>
      <c r="H33" s="816">
        <v>37.320263084242931</v>
      </c>
      <c r="I33" s="816">
        <v>1084.6184323472864</v>
      </c>
      <c r="J33" s="816">
        <v>34.881801345160341</v>
      </c>
      <c r="K33" s="816">
        <v>584.84584480224771</v>
      </c>
      <c r="L33" s="817">
        <v>51.486906383365117</v>
      </c>
      <c r="M33" s="841">
        <f t="shared" si="2"/>
        <v>-6.5338814294482859</v>
      </c>
      <c r="N33" s="842">
        <f t="shared" si="1"/>
        <v>47.603920663084239</v>
      </c>
    </row>
    <row r="34" spans="3:14">
      <c r="C34" s="814"/>
      <c r="D34" s="820"/>
      <c r="E34" s="820"/>
      <c r="F34" s="820" t="s">
        <v>530</v>
      </c>
      <c r="G34" s="820"/>
      <c r="H34" s="821">
        <v>484.5619500936844</v>
      </c>
      <c r="I34" s="821">
        <v>6556.3344592357098</v>
      </c>
      <c r="J34" s="821">
        <v>541.50325558526424</v>
      </c>
      <c r="K34" s="821">
        <v>7223.7880740471237</v>
      </c>
      <c r="L34" s="822">
        <v>671.51724546816331</v>
      </c>
      <c r="M34" s="845">
        <f t="shared" si="2"/>
        <v>11.751088891847758</v>
      </c>
      <c r="N34" s="846">
        <f t="shared" si="1"/>
        <v>24.009826079877982</v>
      </c>
    </row>
    <row r="35" spans="3:14">
      <c r="C35" s="814"/>
      <c r="D35" s="815"/>
      <c r="E35" s="815"/>
      <c r="F35" s="815" t="s">
        <v>531</v>
      </c>
      <c r="G35" s="815"/>
      <c r="H35" s="816">
        <v>37.482516951093039</v>
      </c>
      <c r="I35" s="816">
        <v>427.87956628478804</v>
      </c>
      <c r="J35" s="816">
        <v>38.555492067385437</v>
      </c>
      <c r="K35" s="816">
        <v>517.97577144095158</v>
      </c>
      <c r="L35" s="817">
        <v>50.05327322973752</v>
      </c>
      <c r="M35" s="841">
        <f t="shared" si="2"/>
        <v>2.8626015635300348</v>
      </c>
      <c r="N35" s="842">
        <f t="shared" si="1"/>
        <v>29.821383532744989</v>
      </c>
    </row>
    <row r="36" spans="3:14">
      <c r="C36" s="814"/>
      <c r="D36" s="815"/>
      <c r="E36" s="815"/>
      <c r="F36" s="815" t="s">
        <v>512</v>
      </c>
      <c r="G36" s="815"/>
      <c r="H36" s="816">
        <v>0</v>
      </c>
      <c r="I36" s="816">
        <v>0</v>
      </c>
      <c r="J36" s="816">
        <v>0</v>
      </c>
      <c r="K36" s="816">
        <v>0</v>
      </c>
      <c r="L36" s="817">
        <v>0</v>
      </c>
      <c r="M36" s="841" t="s">
        <v>392</v>
      </c>
      <c r="N36" s="842" t="s">
        <v>392</v>
      </c>
    </row>
    <row r="37" spans="3:14">
      <c r="C37" s="814"/>
      <c r="D37" s="815"/>
      <c r="E37" s="815" t="s">
        <v>532</v>
      </c>
      <c r="F37" s="815"/>
      <c r="G37" s="815"/>
      <c r="H37" s="816">
        <v>-1.5663243350576392</v>
      </c>
      <c r="I37" s="816">
        <v>-37.003668670778261</v>
      </c>
      <c r="J37" s="816">
        <v>-4.7296423148390607</v>
      </c>
      <c r="K37" s="816">
        <v>-55.683970361910426</v>
      </c>
      <c r="L37" s="817">
        <v>-3.8210607851644287</v>
      </c>
      <c r="M37" s="841">
        <f t="shared" si="2"/>
        <v>201.95804336175462</v>
      </c>
      <c r="N37" s="842">
        <f>L37/J37%-100</f>
        <v>-19.210364530611429</v>
      </c>
    </row>
    <row r="38" spans="3:14">
      <c r="C38" s="809" t="s">
        <v>533</v>
      </c>
      <c r="D38" s="810" t="s">
        <v>534</v>
      </c>
      <c r="E38" s="810"/>
      <c r="F38" s="810"/>
      <c r="G38" s="810"/>
      <c r="H38" s="818">
        <v>5.6534937960630662</v>
      </c>
      <c r="I38" s="818">
        <v>125.15715312860414</v>
      </c>
      <c r="J38" s="818">
        <v>6.5763719660785638</v>
      </c>
      <c r="K38" s="818">
        <v>169.32034828486562</v>
      </c>
      <c r="L38" s="819">
        <v>15.478988468173974</v>
      </c>
      <c r="M38" s="843">
        <f t="shared" si="2"/>
        <v>16.324032594820636</v>
      </c>
      <c r="N38" s="844">
        <f>L38/J38%-100</f>
        <v>135.37276401054862</v>
      </c>
    </row>
    <row r="39" spans="3:14">
      <c r="C39" s="809" t="s">
        <v>630</v>
      </c>
      <c r="D39" s="809"/>
      <c r="E39" s="810"/>
      <c r="F39" s="810"/>
      <c r="G39" s="810"/>
      <c r="H39" s="818">
        <v>-15.946089721902563</v>
      </c>
      <c r="I39" s="818">
        <v>31.656418856233543</v>
      </c>
      <c r="J39" s="818">
        <v>-51.733963675496312</v>
      </c>
      <c r="K39" s="818">
        <v>-2177.6299989826084</v>
      </c>
      <c r="L39" s="819">
        <v>-214.94720761217769</v>
      </c>
      <c r="M39" s="843">
        <f t="shared" si="2"/>
        <v>224.43040631107039</v>
      </c>
      <c r="N39" s="844">
        <f>L39/J39%-100</f>
        <v>315.48567389973061</v>
      </c>
    </row>
    <row r="40" spans="3:14">
      <c r="C40" s="809" t="s">
        <v>536</v>
      </c>
      <c r="D40" s="810" t="s">
        <v>537</v>
      </c>
      <c r="E40" s="810"/>
      <c r="F40" s="810"/>
      <c r="G40" s="810"/>
      <c r="H40" s="818">
        <v>49.265975027482213</v>
      </c>
      <c r="I40" s="818">
        <v>250.02394029823051</v>
      </c>
      <c r="J40" s="818">
        <v>101.02736547351977</v>
      </c>
      <c r="K40" s="818">
        <v>959.68867408583219</v>
      </c>
      <c r="L40" s="819">
        <v>32.028659310801117</v>
      </c>
      <c r="M40" s="843">
        <f t="shared" si="2"/>
        <v>105.06519036142757</v>
      </c>
      <c r="N40" s="844">
        <f>L40/J40%-100</f>
        <v>-68.297045893772079</v>
      </c>
    </row>
    <row r="41" spans="3:14">
      <c r="C41" s="814"/>
      <c r="D41" s="815" t="s">
        <v>538</v>
      </c>
      <c r="E41" s="815"/>
      <c r="F41" s="815"/>
      <c r="G41" s="815"/>
      <c r="H41" s="816">
        <v>11.504869857262804</v>
      </c>
      <c r="I41" s="816">
        <v>127.4857610801094</v>
      </c>
      <c r="J41" s="816">
        <v>44.892669850862653</v>
      </c>
      <c r="K41" s="816">
        <v>168.56061033235039</v>
      </c>
      <c r="L41" s="817">
        <v>2.6852537909743028</v>
      </c>
      <c r="M41" s="841" t="s">
        <v>392</v>
      </c>
      <c r="N41" s="842">
        <f>L41/J41%-100</f>
        <v>-94.018502798129518</v>
      </c>
    </row>
    <row r="42" spans="3:14">
      <c r="C42" s="814"/>
      <c r="D42" s="815" t="s">
        <v>539</v>
      </c>
      <c r="E42" s="815"/>
      <c r="F42" s="815"/>
      <c r="G42" s="815"/>
      <c r="H42" s="816">
        <v>0</v>
      </c>
      <c r="I42" s="816">
        <v>0</v>
      </c>
      <c r="J42" s="816">
        <v>0</v>
      </c>
      <c r="K42" s="816">
        <v>0</v>
      </c>
      <c r="L42" s="817">
        <v>0</v>
      </c>
      <c r="M42" s="841" t="s">
        <v>392</v>
      </c>
      <c r="N42" s="842" t="s">
        <v>392</v>
      </c>
    </row>
    <row r="43" spans="3:14">
      <c r="C43" s="814"/>
      <c r="D43" s="815" t="s">
        <v>540</v>
      </c>
      <c r="E43" s="815"/>
      <c r="F43" s="815"/>
      <c r="G43" s="815"/>
      <c r="H43" s="816">
        <v>-15.270968179864248</v>
      </c>
      <c r="I43" s="816">
        <v>-462.90261348682697</v>
      </c>
      <c r="J43" s="816">
        <v>-35.481295435029693</v>
      </c>
      <c r="K43" s="816">
        <v>-387.92147940738272</v>
      </c>
      <c r="L43" s="817">
        <v>-49.531623999297125</v>
      </c>
      <c r="M43" s="841">
        <f t="shared" ref="M43:M53" si="3">J43/H43%-100</f>
        <v>132.3447669926656</v>
      </c>
      <c r="N43" s="842">
        <f t="shared" ref="N43:N63" si="4">L43/J43%-100</f>
        <v>39.59925473971262</v>
      </c>
    </row>
    <row r="44" spans="3:14">
      <c r="C44" s="814"/>
      <c r="D44" s="815"/>
      <c r="E44" s="815" t="s">
        <v>541</v>
      </c>
      <c r="F44" s="815"/>
      <c r="G44" s="815"/>
      <c r="H44" s="816">
        <v>-1.6027614516279505</v>
      </c>
      <c r="I44" s="816">
        <v>-86.870009878092077</v>
      </c>
      <c r="J44" s="816">
        <v>-1.5732527536796967</v>
      </c>
      <c r="K44" s="816">
        <v>38.080615435264917</v>
      </c>
      <c r="L44" s="817">
        <v>-5.0236992645055842</v>
      </c>
      <c r="M44" s="847">
        <f t="shared" si="3"/>
        <v>-1.8411160262359232</v>
      </c>
      <c r="N44" s="848">
        <f t="shared" si="4"/>
        <v>219.31927357225999</v>
      </c>
    </row>
    <row r="45" spans="3:14">
      <c r="C45" s="814"/>
      <c r="D45" s="815"/>
      <c r="E45" s="815" t="s">
        <v>512</v>
      </c>
      <c r="F45" s="815"/>
      <c r="G45" s="815"/>
      <c r="H45" s="816">
        <v>-13.668206728236299</v>
      </c>
      <c r="I45" s="816">
        <v>-376.03260360873492</v>
      </c>
      <c r="J45" s="816">
        <v>-33.908042681349997</v>
      </c>
      <c r="K45" s="816">
        <v>-426.00209484264758</v>
      </c>
      <c r="L45" s="817">
        <v>-44.507924734791544</v>
      </c>
      <c r="M45" s="841">
        <f t="shared" si="3"/>
        <v>148.07967391436566</v>
      </c>
      <c r="N45" s="842">
        <f t="shared" si="4"/>
        <v>31.260672145112238</v>
      </c>
    </row>
    <row r="46" spans="3:14">
      <c r="C46" s="814"/>
      <c r="D46" s="815" t="s">
        <v>542</v>
      </c>
      <c r="E46" s="815"/>
      <c r="F46" s="815"/>
      <c r="G46" s="815"/>
      <c r="H46" s="816">
        <v>53.032073350083664</v>
      </c>
      <c r="I46" s="816">
        <v>585.44079270494819</v>
      </c>
      <c r="J46" s="816">
        <v>91.615991057686813</v>
      </c>
      <c r="K46" s="816">
        <v>1179.0495431608645</v>
      </c>
      <c r="L46" s="817">
        <v>78.875029519123942</v>
      </c>
      <c r="M46" s="841">
        <f t="shared" si="3"/>
        <v>72.7558160000589</v>
      </c>
      <c r="N46" s="842">
        <f t="shared" si="4"/>
        <v>-13.906918859329267</v>
      </c>
    </row>
    <row r="47" spans="3:14">
      <c r="C47" s="814"/>
      <c r="D47" s="815"/>
      <c r="E47" s="815" t="s">
        <v>541</v>
      </c>
      <c r="F47" s="815"/>
      <c r="G47" s="815"/>
      <c r="H47" s="816">
        <v>11.356469819945893</v>
      </c>
      <c r="I47" s="816">
        <v>230.9917345505242</v>
      </c>
      <c r="J47" s="816">
        <v>4.7256067842869669</v>
      </c>
      <c r="K47" s="816">
        <v>517.75588608269243</v>
      </c>
      <c r="L47" s="817">
        <v>12.847543811858714</v>
      </c>
      <c r="M47" s="841">
        <f t="shared" si="3"/>
        <v>-58.388417710694171</v>
      </c>
      <c r="N47" s="842">
        <f t="shared" si="4"/>
        <v>171.870775507134</v>
      </c>
    </row>
    <row r="48" spans="3:14">
      <c r="C48" s="814"/>
      <c r="D48" s="815"/>
      <c r="E48" s="815" t="s">
        <v>543</v>
      </c>
      <c r="F48" s="815"/>
      <c r="G48" s="815"/>
      <c r="H48" s="816">
        <v>-3.0172782685374444</v>
      </c>
      <c r="I48" s="816">
        <v>532.84423990388689</v>
      </c>
      <c r="J48" s="816">
        <v>31.719022542236864</v>
      </c>
      <c r="K48" s="816">
        <v>795.08129791715839</v>
      </c>
      <c r="L48" s="817">
        <v>9.5788341136939064</v>
      </c>
      <c r="M48" s="847">
        <f t="shared" si="3"/>
        <v>-1151.2461801414136</v>
      </c>
      <c r="N48" s="848">
        <f t="shared" si="4"/>
        <v>-69.800979519659577</v>
      </c>
    </row>
    <row r="49" spans="3:14">
      <c r="C49" s="814"/>
      <c r="D49" s="815"/>
      <c r="E49" s="815"/>
      <c r="F49" s="815" t="s">
        <v>544</v>
      </c>
      <c r="G49" s="815"/>
      <c r="H49" s="816">
        <v>-3.1461890101688592</v>
      </c>
      <c r="I49" s="816">
        <v>426.12295587250071</v>
      </c>
      <c r="J49" s="816">
        <v>18.647041621990446</v>
      </c>
      <c r="K49" s="816">
        <v>763.53717895834495</v>
      </c>
      <c r="L49" s="817">
        <v>15.22446199945519</v>
      </c>
      <c r="M49" s="847">
        <f t="shared" si="3"/>
        <v>-692.68663013318576</v>
      </c>
      <c r="N49" s="848">
        <f t="shared" si="4"/>
        <v>-18.354544875896067</v>
      </c>
    </row>
    <row r="50" spans="3:14">
      <c r="C50" s="814"/>
      <c r="D50" s="815"/>
      <c r="E50" s="815"/>
      <c r="F50" s="815"/>
      <c r="G50" s="815" t="s">
        <v>545</v>
      </c>
      <c r="H50" s="816">
        <v>0.7002518891687658</v>
      </c>
      <c r="I50" s="816">
        <v>595.0619643040767</v>
      </c>
      <c r="J50" s="816">
        <v>22.437859440491277</v>
      </c>
      <c r="K50" s="816">
        <v>940.52778712842257</v>
      </c>
      <c r="L50" s="817">
        <v>18.944883319713067</v>
      </c>
      <c r="M50" s="841">
        <f t="shared" si="3"/>
        <v>3104.2554668615239</v>
      </c>
      <c r="N50" s="842">
        <f t="shared" si="4"/>
        <v>-15.567332213851003</v>
      </c>
    </row>
    <row r="51" spans="3:14">
      <c r="C51" s="814"/>
      <c r="D51" s="815"/>
      <c r="E51" s="815"/>
      <c r="F51" s="815"/>
      <c r="G51" s="815" t="s">
        <v>546</v>
      </c>
      <c r="H51" s="816">
        <v>-3.8464408993376251</v>
      </c>
      <c r="I51" s="816">
        <v>-168.9390084315761</v>
      </c>
      <c r="J51" s="816">
        <v>-3.7908178185008281</v>
      </c>
      <c r="K51" s="816">
        <v>-176.99060817007771</v>
      </c>
      <c r="L51" s="817">
        <v>-3.7204213202578775</v>
      </c>
      <c r="M51" s="841">
        <f t="shared" si="3"/>
        <v>-1.4460921743624198</v>
      </c>
      <c r="N51" s="842">
        <f t="shared" si="4"/>
        <v>-1.8570266790291328</v>
      </c>
    </row>
    <row r="52" spans="3:14">
      <c r="C52" s="814"/>
      <c r="D52" s="815"/>
      <c r="E52" s="815"/>
      <c r="F52" s="815" t="s">
        <v>547</v>
      </c>
      <c r="G52" s="815"/>
      <c r="H52" s="816">
        <v>0.12891074163141469</v>
      </c>
      <c r="I52" s="816">
        <v>106.72128403138619</v>
      </c>
      <c r="J52" s="816">
        <v>13.071980920246418</v>
      </c>
      <c r="K52" s="816">
        <v>31.544118958813488</v>
      </c>
      <c r="L52" s="817">
        <v>-5.6456278857612849</v>
      </c>
      <c r="M52" s="847">
        <f t="shared" si="3"/>
        <v>10040.334897476738</v>
      </c>
      <c r="N52" s="848">
        <f t="shared" si="4"/>
        <v>-143.18877085428656</v>
      </c>
    </row>
    <row r="53" spans="3:14">
      <c r="C53" s="814"/>
      <c r="D53" s="815"/>
      <c r="E53" s="815" t="s">
        <v>548</v>
      </c>
      <c r="F53" s="815"/>
      <c r="G53" s="815"/>
      <c r="H53" s="816">
        <v>44.692601921821037</v>
      </c>
      <c r="I53" s="816">
        <v>-179.8110863139753</v>
      </c>
      <c r="J53" s="816">
        <v>55.171069305000572</v>
      </c>
      <c r="K53" s="816">
        <v>-133.79758314353228</v>
      </c>
      <c r="L53" s="817">
        <v>56.447834377553882</v>
      </c>
      <c r="M53" s="841">
        <f t="shared" si="3"/>
        <v>23.44564185703284</v>
      </c>
      <c r="N53" s="842">
        <f t="shared" si="4"/>
        <v>2.3141930882198523</v>
      </c>
    </row>
    <row r="54" spans="3:14">
      <c r="C54" s="814"/>
      <c r="D54" s="815"/>
      <c r="E54" s="815"/>
      <c r="F54" s="815" t="s">
        <v>549</v>
      </c>
      <c r="G54" s="815"/>
      <c r="H54" s="816">
        <v>0.45619927232017909</v>
      </c>
      <c r="I54" s="816">
        <v>2.2097713816835296</v>
      </c>
      <c r="J54" s="816">
        <v>-8.1879325470318801E-2</v>
      </c>
      <c r="K54" s="816">
        <v>-1.7336701174124338</v>
      </c>
      <c r="L54" s="817">
        <v>-7.0825388177608264E-2</v>
      </c>
      <c r="M54" s="841" t="s">
        <v>392</v>
      </c>
      <c r="N54" s="842">
        <f t="shared" si="4"/>
        <v>-13.500278891180628</v>
      </c>
    </row>
    <row r="55" spans="3:14">
      <c r="C55" s="814"/>
      <c r="D55" s="815"/>
      <c r="E55" s="815"/>
      <c r="F55" s="815" t="s">
        <v>550</v>
      </c>
      <c r="G55" s="815"/>
      <c r="H55" s="816">
        <v>44.23640264950086</v>
      </c>
      <c r="I55" s="816">
        <v>-182.02085769565883</v>
      </c>
      <c r="J55" s="816">
        <v>55.25294863047089</v>
      </c>
      <c r="K55" s="816">
        <v>-132.06391302611982</v>
      </c>
      <c r="L55" s="817">
        <v>56.518659765731492</v>
      </c>
      <c r="M55" s="841">
        <f t="shared" ref="M55:M63" si="5">J55/H55%-100</f>
        <v>24.903801668181828</v>
      </c>
      <c r="N55" s="842">
        <f t="shared" si="4"/>
        <v>2.2907576276618613</v>
      </c>
    </row>
    <row r="56" spans="3:14">
      <c r="C56" s="814"/>
      <c r="D56" s="815"/>
      <c r="E56" s="815" t="s">
        <v>631</v>
      </c>
      <c r="F56" s="815"/>
      <c r="G56" s="815"/>
      <c r="H56" s="816">
        <v>2.7987685418415226E-4</v>
      </c>
      <c r="I56" s="816">
        <v>1.4159045645124284</v>
      </c>
      <c r="J56" s="816">
        <v>2.9242616239405093E-4</v>
      </c>
      <c r="K56" s="816">
        <v>9.9423045458175707E-3</v>
      </c>
      <c r="L56" s="817">
        <v>8.1721601743404526E-4</v>
      </c>
      <c r="M56" s="841">
        <f t="shared" si="5"/>
        <v>4.4838678233969063</v>
      </c>
      <c r="N56" s="842">
        <f t="shared" si="4"/>
        <v>179.46063742847605</v>
      </c>
    </row>
    <row r="57" spans="3:14">
      <c r="C57" s="809" t="s">
        <v>632</v>
      </c>
      <c r="D57" s="810"/>
      <c r="E57" s="810"/>
      <c r="F57" s="810"/>
      <c r="G57" s="810"/>
      <c r="H57" s="818">
        <v>33.319885305579682</v>
      </c>
      <c r="I57" s="818">
        <v>281.68035915446416</v>
      </c>
      <c r="J57" s="818">
        <v>49.293401798023446</v>
      </c>
      <c r="K57" s="818">
        <v>-1217.9413248967762</v>
      </c>
      <c r="L57" s="819">
        <v>-182.91854830137655</v>
      </c>
      <c r="M57" s="843">
        <f t="shared" si="5"/>
        <v>47.939890386624086</v>
      </c>
      <c r="N57" s="844">
        <f t="shared" si="4"/>
        <v>-471.08120281670472</v>
      </c>
    </row>
    <row r="58" spans="3:14">
      <c r="C58" s="809" t="s">
        <v>553</v>
      </c>
      <c r="D58" s="810" t="s">
        <v>554</v>
      </c>
      <c r="E58" s="810"/>
      <c r="F58" s="810"/>
      <c r="G58" s="810"/>
      <c r="H58" s="818">
        <v>-8.325389550378743</v>
      </c>
      <c r="I58" s="818">
        <v>315.15928565511831</v>
      </c>
      <c r="J58" s="818">
        <v>-26.157033730960652</v>
      </c>
      <c r="K58" s="818">
        <v>1083.083594480144</v>
      </c>
      <c r="L58" s="819">
        <v>14.414235216839522</v>
      </c>
      <c r="M58" s="849">
        <f t="shared" si="5"/>
        <v>214.18390181839243</v>
      </c>
      <c r="N58" s="850">
        <f t="shared" si="4"/>
        <v>-155.10653602812073</v>
      </c>
    </row>
    <row r="59" spans="3:14">
      <c r="C59" s="809" t="s">
        <v>633</v>
      </c>
      <c r="D59" s="810"/>
      <c r="E59" s="810"/>
      <c r="F59" s="810"/>
      <c r="G59" s="810"/>
      <c r="H59" s="818">
        <v>24.994495755200941</v>
      </c>
      <c r="I59" s="818">
        <v>596.83964480958252</v>
      </c>
      <c r="J59" s="818">
        <v>23.136368067062794</v>
      </c>
      <c r="K59" s="818">
        <v>-134.85773041663214</v>
      </c>
      <c r="L59" s="819">
        <v>-168.50431308453705</v>
      </c>
      <c r="M59" s="843">
        <f t="shared" si="5"/>
        <v>-7.4341475272670863</v>
      </c>
      <c r="N59" s="844">
        <f t="shared" si="4"/>
        <v>-828.30926875001512</v>
      </c>
    </row>
    <row r="60" spans="3:14">
      <c r="C60" s="809" t="s">
        <v>556</v>
      </c>
      <c r="D60" s="810"/>
      <c r="E60" s="810"/>
      <c r="F60" s="810"/>
      <c r="G60" s="810"/>
      <c r="H60" s="818">
        <v>-24.994495755200937</v>
      </c>
      <c r="I60" s="818">
        <v>-596.83964480958241</v>
      </c>
      <c r="J60" s="818">
        <v>-23.136368067062776</v>
      </c>
      <c r="K60" s="818">
        <v>134.85773041663217</v>
      </c>
      <c r="L60" s="818">
        <v>168.50431308453705</v>
      </c>
      <c r="M60" s="843">
        <f t="shared" si="5"/>
        <v>-7.4341475272671431</v>
      </c>
      <c r="N60" s="844">
        <f t="shared" si="4"/>
        <v>-828.30926875001569</v>
      </c>
    </row>
    <row r="61" spans="3:14">
      <c r="C61" s="814"/>
      <c r="D61" s="815" t="s">
        <v>557</v>
      </c>
      <c r="E61" s="815"/>
      <c r="F61" s="815"/>
      <c r="G61" s="815"/>
      <c r="H61" s="816">
        <v>-24.994868924339844</v>
      </c>
      <c r="I61" s="816">
        <v>-580.75082071283452</v>
      </c>
      <c r="J61" s="816">
        <v>-23.136757968612628</v>
      </c>
      <c r="K61" s="816">
        <v>144.07669530167536</v>
      </c>
      <c r="L61" s="816">
        <v>168.50367747207903</v>
      </c>
      <c r="M61" s="841">
        <f t="shared" si="5"/>
        <v>-7.4339695933264096</v>
      </c>
      <c r="N61" s="842">
        <f t="shared" si="4"/>
        <v>-828.29424805615145</v>
      </c>
    </row>
    <row r="62" spans="3:14">
      <c r="C62" s="814"/>
      <c r="D62" s="815"/>
      <c r="E62" s="815" t="s">
        <v>549</v>
      </c>
      <c r="F62" s="815"/>
      <c r="G62" s="815"/>
      <c r="H62" s="816">
        <v>52.50013993842731</v>
      </c>
      <c r="I62" s="816">
        <v>-586.60537557732516</v>
      </c>
      <c r="J62" s="816">
        <v>50.320401598596632</v>
      </c>
      <c r="K62" s="816">
        <v>-239.33827914130529</v>
      </c>
      <c r="L62" s="816">
        <v>298.90547534731752</v>
      </c>
      <c r="M62" s="841">
        <f t="shared" si="5"/>
        <v>-4.1518714852705187</v>
      </c>
      <c r="N62" s="842">
        <f t="shared" si="4"/>
        <v>494.00455054328017</v>
      </c>
    </row>
    <row r="63" spans="3:14">
      <c r="C63" s="814"/>
      <c r="D63" s="815"/>
      <c r="E63" s="815" t="s">
        <v>550</v>
      </c>
      <c r="F63" s="815"/>
      <c r="G63" s="815"/>
      <c r="H63" s="816">
        <v>-77.495008862767151</v>
      </c>
      <c r="I63" s="816">
        <v>5.8545548644908401</v>
      </c>
      <c r="J63" s="816">
        <v>-73.45715956720926</v>
      </c>
      <c r="K63" s="816">
        <v>383.41497444298051</v>
      </c>
      <c r="L63" s="816">
        <v>-130.40179787523849</v>
      </c>
      <c r="M63" s="847">
        <f t="shared" si="5"/>
        <v>-5.2104636863883087</v>
      </c>
      <c r="N63" s="848">
        <f t="shared" si="4"/>
        <v>77.520882434785705</v>
      </c>
    </row>
    <row r="64" spans="3:14">
      <c r="C64" s="814"/>
      <c r="D64" s="815" t="s">
        <v>558</v>
      </c>
      <c r="E64" s="815"/>
      <c r="F64" s="815"/>
      <c r="G64" s="815"/>
      <c r="H64" s="816">
        <v>3.7316913890713299E-4</v>
      </c>
      <c r="I64" s="816">
        <v>-16.088824096747995</v>
      </c>
      <c r="J64" s="816">
        <v>3.899015498551201E-4</v>
      </c>
      <c r="K64" s="816">
        <v>-9.2189648850431709</v>
      </c>
      <c r="L64" s="816">
        <v>6.3561245800459077E-4</v>
      </c>
      <c r="M64" s="841" t="s">
        <v>392</v>
      </c>
      <c r="N64" s="842" t="s">
        <v>392</v>
      </c>
    </row>
    <row r="65" spans="3:14" ht="16.5" thickBot="1">
      <c r="C65" s="824" t="s">
        <v>634</v>
      </c>
      <c r="D65" s="825"/>
      <c r="E65" s="825"/>
      <c r="F65" s="825"/>
      <c r="G65" s="825"/>
      <c r="H65" s="826">
        <v>19.698106166620097</v>
      </c>
      <c r="I65" s="826">
        <v>-776.65073112355753</v>
      </c>
      <c r="J65" s="826">
        <v>32.034701237937796</v>
      </c>
      <c r="K65" s="826">
        <v>1.0601472730997799</v>
      </c>
      <c r="L65" s="826">
        <v>224.95214746209092</v>
      </c>
      <c r="M65" s="851">
        <f>J65/H65%-100</f>
        <v>62.628330698222015</v>
      </c>
      <c r="N65" s="852">
        <f>L65/J65%-100</f>
        <v>602.21397037936606</v>
      </c>
    </row>
    <row r="66" spans="3:14" ht="16.5" thickTop="1">
      <c r="C66" s="827" t="s">
        <v>635</v>
      </c>
    </row>
    <row r="70" spans="3:14">
      <c r="H70" s="813"/>
    </row>
  </sheetData>
  <mergeCells count="9">
    <mergeCell ref="C1:N1"/>
    <mergeCell ref="C2:N2"/>
    <mergeCell ref="C3:G3"/>
    <mergeCell ref="C4:G6"/>
    <mergeCell ref="H4:I5"/>
    <mergeCell ref="J4:K5"/>
    <mergeCell ref="L4:L5"/>
    <mergeCell ref="M4:N4"/>
    <mergeCell ref="M5:N5"/>
  </mergeCells>
  <pageMargins left="0.5" right="0.5" top="0.5" bottom="0.5" header="0.5" footer="0.5"/>
  <pageSetup paperSize="9" scale="73"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I53"/>
  <sheetViews>
    <sheetView zoomScaleSheetLayoutView="70" workbookViewId="0">
      <selection activeCell="H11" sqref="H11"/>
    </sheetView>
  </sheetViews>
  <sheetFormatPr defaultRowHeight="15.75"/>
  <cols>
    <col min="1" max="1" width="6.85546875" style="284" customWidth="1"/>
    <col min="2" max="2" width="31.28515625" style="284" customWidth="1"/>
    <col min="3" max="3" width="14.85546875" style="284" customWidth="1"/>
    <col min="4" max="4" width="15.85546875" style="284" customWidth="1"/>
    <col min="5" max="6" width="12.85546875" style="284" customWidth="1"/>
    <col min="7" max="7" width="12.42578125" style="284" customWidth="1"/>
    <col min="8" max="8" width="11.85546875" style="284" customWidth="1"/>
    <col min="9" max="256" width="9.140625" style="284"/>
    <col min="257" max="257" width="6.85546875" style="284" customWidth="1"/>
    <col min="258" max="258" width="31.28515625" style="284" customWidth="1"/>
    <col min="259" max="259" width="14.85546875" style="284" customWidth="1"/>
    <col min="260" max="260" width="15.85546875" style="284" customWidth="1"/>
    <col min="261" max="262" width="12.85546875" style="284" customWidth="1"/>
    <col min="263" max="263" width="12.42578125" style="284" customWidth="1"/>
    <col min="264" max="264" width="11.85546875" style="284" customWidth="1"/>
    <col min="265" max="512" width="9.140625" style="284"/>
    <col min="513" max="513" width="6.85546875" style="284" customWidth="1"/>
    <col min="514" max="514" width="31.28515625" style="284" customWidth="1"/>
    <col min="515" max="515" width="14.85546875" style="284" customWidth="1"/>
    <col min="516" max="516" width="15.85546875" style="284" customWidth="1"/>
    <col min="517" max="518" width="12.85546875" style="284" customWidth="1"/>
    <col min="519" max="519" width="12.42578125" style="284" customWidth="1"/>
    <col min="520" max="520" width="11.85546875" style="284" customWidth="1"/>
    <col min="521" max="768" width="9.140625" style="284"/>
    <col min="769" max="769" width="6.85546875" style="284" customWidth="1"/>
    <col min="770" max="770" width="31.28515625" style="284" customWidth="1"/>
    <col min="771" max="771" width="14.85546875" style="284" customWidth="1"/>
    <col min="772" max="772" width="15.85546875" style="284" customWidth="1"/>
    <col min="773" max="774" width="12.85546875" style="284" customWidth="1"/>
    <col min="775" max="775" width="12.42578125" style="284" customWidth="1"/>
    <col min="776" max="776" width="11.85546875" style="284" customWidth="1"/>
    <col min="777" max="1024" width="9.140625" style="284"/>
    <col min="1025" max="1025" width="6.85546875" style="284" customWidth="1"/>
    <col min="1026" max="1026" width="31.28515625" style="284" customWidth="1"/>
    <col min="1027" max="1027" width="14.85546875" style="284" customWidth="1"/>
    <col min="1028" max="1028" width="15.85546875" style="284" customWidth="1"/>
    <col min="1029" max="1030" width="12.85546875" style="284" customWidth="1"/>
    <col min="1031" max="1031" width="12.42578125" style="284" customWidth="1"/>
    <col min="1032" max="1032" width="11.85546875" style="284" customWidth="1"/>
    <col min="1033" max="1280" width="9.140625" style="284"/>
    <col min="1281" max="1281" width="6.85546875" style="284" customWidth="1"/>
    <col min="1282" max="1282" width="31.28515625" style="284" customWidth="1"/>
    <col min="1283" max="1283" width="14.85546875" style="284" customWidth="1"/>
    <col min="1284" max="1284" width="15.85546875" style="284" customWidth="1"/>
    <col min="1285" max="1286" width="12.85546875" style="284" customWidth="1"/>
    <col min="1287" max="1287" width="12.42578125" style="284" customWidth="1"/>
    <col min="1288" max="1288" width="11.85546875" style="284" customWidth="1"/>
    <col min="1289" max="1536" width="9.140625" style="284"/>
    <col min="1537" max="1537" width="6.85546875" style="284" customWidth="1"/>
    <col min="1538" max="1538" width="31.28515625" style="284" customWidth="1"/>
    <col min="1539" max="1539" width="14.85546875" style="284" customWidth="1"/>
    <col min="1540" max="1540" width="15.85546875" style="284" customWidth="1"/>
    <col min="1541" max="1542" width="12.85546875" style="284" customWidth="1"/>
    <col min="1543" max="1543" width="12.42578125" style="284" customWidth="1"/>
    <col min="1544" max="1544" width="11.85546875" style="284" customWidth="1"/>
    <col min="1545" max="1792" width="9.140625" style="284"/>
    <col min="1793" max="1793" width="6.85546875" style="284" customWidth="1"/>
    <col min="1794" max="1794" width="31.28515625" style="284" customWidth="1"/>
    <col min="1795" max="1795" width="14.85546875" style="284" customWidth="1"/>
    <col min="1796" max="1796" width="15.85546875" style="284" customWidth="1"/>
    <col min="1797" max="1798" width="12.85546875" style="284" customWidth="1"/>
    <col min="1799" max="1799" width="12.42578125" style="284" customWidth="1"/>
    <col min="1800" max="1800" width="11.85546875" style="284" customWidth="1"/>
    <col min="1801" max="2048" width="9.140625" style="284"/>
    <col min="2049" max="2049" width="6.85546875" style="284" customWidth="1"/>
    <col min="2050" max="2050" width="31.28515625" style="284" customWidth="1"/>
    <col min="2051" max="2051" width="14.85546875" style="284" customWidth="1"/>
    <col min="2052" max="2052" width="15.85546875" style="284" customWidth="1"/>
    <col min="2053" max="2054" width="12.85546875" style="284" customWidth="1"/>
    <col min="2055" max="2055" width="12.42578125" style="284" customWidth="1"/>
    <col min="2056" max="2056" width="11.85546875" style="284" customWidth="1"/>
    <col min="2057" max="2304" width="9.140625" style="284"/>
    <col min="2305" max="2305" width="6.85546875" style="284" customWidth="1"/>
    <col min="2306" max="2306" width="31.28515625" style="284" customWidth="1"/>
    <col min="2307" max="2307" width="14.85546875" style="284" customWidth="1"/>
    <col min="2308" max="2308" width="15.85546875" style="284" customWidth="1"/>
    <col min="2309" max="2310" width="12.85546875" style="284" customWidth="1"/>
    <col min="2311" max="2311" width="12.42578125" style="284" customWidth="1"/>
    <col min="2312" max="2312" width="11.85546875" style="284" customWidth="1"/>
    <col min="2313" max="2560" width="9.140625" style="284"/>
    <col min="2561" max="2561" width="6.85546875" style="284" customWidth="1"/>
    <col min="2562" max="2562" width="31.28515625" style="284" customWidth="1"/>
    <col min="2563" max="2563" width="14.85546875" style="284" customWidth="1"/>
    <col min="2564" max="2564" width="15.85546875" style="284" customWidth="1"/>
    <col min="2565" max="2566" width="12.85546875" style="284" customWidth="1"/>
    <col min="2567" max="2567" width="12.42578125" style="284" customWidth="1"/>
    <col min="2568" max="2568" width="11.85546875" style="284" customWidth="1"/>
    <col min="2569" max="2816" width="9.140625" style="284"/>
    <col min="2817" max="2817" width="6.85546875" style="284" customWidth="1"/>
    <col min="2818" max="2818" width="31.28515625" style="284" customWidth="1"/>
    <col min="2819" max="2819" width="14.85546875" style="284" customWidth="1"/>
    <col min="2820" max="2820" width="15.85546875" style="284" customWidth="1"/>
    <col min="2821" max="2822" width="12.85546875" style="284" customWidth="1"/>
    <col min="2823" max="2823" width="12.42578125" style="284" customWidth="1"/>
    <col min="2824" max="2824" width="11.85546875" style="284" customWidth="1"/>
    <col min="2825" max="3072" width="9.140625" style="284"/>
    <col min="3073" max="3073" width="6.85546875" style="284" customWidth="1"/>
    <col min="3074" max="3074" width="31.28515625" style="284" customWidth="1"/>
    <col min="3075" max="3075" width="14.85546875" style="284" customWidth="1"/>
    <col min="3076" max="3076" width="15.85546875" style="284" customWidth="1"/>
    <col min="3077" max="3078" width="12.85546875" style="284" customWidth="1"/>
    <col min="3079" max="3079" width="12.42578125" style="284" customWidth="1"/>
    <col min="3080" max="3080" width="11.85546875" style="284" customWidth="1"/>
    <col min="3081" max="3328" width="9.140625" style="284"/>
    <col min="3329" max="3329" width="6.85546875" style="284" customWidth="1"/>
    <col min="3330" max="3330" width="31.28515625" style="284" customWidth="1"/>
    <col min="3331" max="3331" width="14.85546875" style="284" customWidth="1"/>
    <col min="3332" max="3332" width="15.85546875" style="284" customWidth="1"/>
    <col min="3333" max="3334" width="12.85546875" style="284" customWidth="1"/>
    <col min="3335" max="3335" width="12.42578125" style="284" customWidth="1"/>
    <col min="3336" max="3336" width="11.85546875" style="284" customWidth="1"/>
    <col min="3337" max="3584" width="9.140625" style="284"/>
    <col min="3585" max="3585" width="6.85546875" style="284" customWidth="1"/>
    <col min="3586" max="3586" width="31.28515625" style="284" customWidth="1"/>
    <col min="3587" max="3587" width="14.85546875" style="284" customWidth="1"/>
    <col min="3588" max="3588" width="15.85546875" style="284" customWidth="1"/>
    <col min="3589" max="3590" width="12.85546875" style="284" customWidth="1"/>
    <col min="3591" max="3591" width="12.42578125" style="284" customWidth="1"/>
    <col min="3592" max="3592" width="11.85546875" style="284" customWidth="1"/>
    <col min="3593" max="3840" width="9.140625" style="284"/>
    <col min="3841" max="3841" width="6.85546875" style="284" customWidth="1"/>
    <col min="3842" max="3842" width="31.28515625" style="284" customWidth="1"/>
    <col min="3843" max="3843" width="14.85546875" style="284" customWidth="1"/>
    <col min="3844" max="3844" width="15.85546875" style="284" customWidth="1"/>
    <col min="3845" max="3846" width="12.85546875" style="284" customWidth="1"/>
    <col min="3847" max="3847" width="12.42578125" style="284" customWidth="1"/>
    <col min="3848" max="3848" width="11.85546875" style="284" customWidth="1"/>
    <col min="3849" max="4096" width="9.140625" style="284"/>
    <col min="4097" max="4097" width="6.85546875" style="284" customWidth="1"/>
    <col min="4098" max="4098" width="31.28515625" style="284" customWidth="1"/>
    <col min="4099" max="4099" width="14.85546875" style="284" customWidth="1"/>
    <col min="4100" max="4100" width="15.85546875" style="284" customWidth="1"/>
    <col min="4101" max="4102" width="12.85546875" style="284" customWidth="1"/>
    <col min="4103" max="4103" width="12.42578125" style="284" customWidth="1"/>
    <col min="4104" max="4104" width="11.85546875" style="284" customWidth="1"/>
    <col min="4105" max="4352" width="9.140625" style="284"/>
    <col min="4353" max="4353" width="6.85546875" style="284" customWidth="1"/>
    <col min="4354" max="4354" width="31.28515625" style="284" customWidth="1"/>
    <col min="4355" max="4355" width="14.85546875" style="284" customWidth="1"/>
    <col min="4356" max="4356" width="15.85546875" style="284" customWidth="1"/>
    <col min="4357" max="4358" width="12.85546875" style="284" customWidth="1"/>
    <col min="4359" max="4359" width="12.42578125" style="284" customWidth="1"/>
    <col min="4360" max="4360" width="11.85546875" style="284" customWidth="1"/>
    <col min="4361" max="4608" width="9.140625" style="284"/>
    <col min="4609" max="4609" width="6.85546875" style="284" customWidth="1"/>
    <col min="4610" max="4610" width="31.28515625" style="284" customWidth="1"/>
    <col min="4611" max="4611" width="14.85546875" style="284" customWidth="1"/>
    <col min="4612" max="4612" width="15.85546875" style="284" customWidth="1"/>
    <col min="4613" max="4614" width="12.85546875" style="284" customWidth="1"/>
    <col min="4615" max="4615" width="12.42578125" style="284" customWidth="1"/>
    <col min="4616" max="4616" width="11.85546875" style="284" customWidth="1"/>
    <col min="4617" max="4864" width="9.140625" style="284"/>
    <col min="4865" max="4865" width="6.85546875" style="284" customWidth="1"/>
    <col min="4866" max="4866" width="31.28515625" style="284" customWidth="1"/>
    <col min="4867" max="4867" width="14.85546875" style="284" customWidth="1"/>
    <col min="4868" max="4868" width="15.85546875" style="284" customWidth="1"/>
    <col min="4869" max="4870" width="12.85546875" style="284" customWidth="1"/>
    <col min="4871" max="4871" width="12.42578125" style="284" customWidth="1"/>
    <col min="4872" max="4872" width="11.85546875" style="284" customWidth="1"/>
    <col min="4873" max="5120" width="9.140625" style="284"/>
    <col min="5121" max="5121" width="6.85546875" style="284" customWidth="1"/>
    <col min="5122" max="5122" width="31.28515625" style="284" customWidth="1"/>
    <col min="5123" max="5123" width="14.85546875" style="284" customWidth="1"/>
    <col min="5124" max="5124" width="15.85546875" style="284" customWidth="1"/>
    <col min="5125" max="5126" width="12.85546875" style="284" customWidth="1"/>
    <col min="5127" max="5127" width="12.42578125" style="284" customWidth="1"/>
    <col min="5128" max="5128" width="11.85546875" style="284" customWidth="1"/>
    <col min="5129" max="5376" width="9.140625" style="284"/>
    <col min="5377" max="5377" width="6.85546875" style="284" customWidth="1"/>
    <col min="5378" max="5378" width="31.28515625" style="284" customWidth="1"/>
    <col min="5379" max="5379" width="14.85546875" style="284" customWidth="1"/>
    <col min="5380" max="5380" width="15.85546875" style="284" customWidth="1"/>
    <col min="5381" max="5382" width="12.85546875" style="284" customWidth="1"/>
    <col min="5383" max="5383" width="12.42578125" style="284" customWidth="1"/>
    <col min="5384" max="5384" width="11.85546875" style="284" customWidth="1"/>
    <col min="5385" max="5632" width="9.140625" style="284"/>
    <col min="5633" max="5633" width="6.85546875" style="284" customWidth="1"/>
    <col min="5634" max="5634" width="31.28515625" style="284" customWidth="1"/>
    <col min="5635" max="5635" width="14.85546875" style="284" customWidth="1"/>
    <col min="5636" max="5636" width="15.85546875" style="284" customWidth="1"/>
    <col min="5637" max="5638" width="12.85546875" style="284" customWidth="1"/>
    <col min="5639" max="5639" width="12.42578125" style="284" customWidth="1"/>
    <col min="5640" max="5640" width="11.85546875" style="284" customWidth="1"/>
    <col min="5641" max="5888" width="9.140625" style="284"/>
    <col min="5889" max="5889" width="6.85546875" style="284" customWidth="1"/>
    <col min="5890" max="5890" width="31.28515625" style="284" customWidth="1"/>
    <col min="5891" max="5891" width="14.85546875" style="284" customWidth="1"/>
    <col min="5892" max="5892" width="15.85546875" style="284" customWidth="1"/>
    <col min="5893" max="5894" width="12.85546875" style="284" customWidth="1"/>
    <col min="5895" max="5895" width="12.42578125" style="284" customWidth="1"/>
    <col min="5896" max="5896" width="11.85546875" style="284" customWidth="1"/>
    <col min="5897" max="6144" width="9.140625" style="284"/>
    <col min="6145" max="6145" width="6.85546875" style="284" customWidth="1"/>
    <col min="6146" max="6146" width="31.28515625" style="284" customWidth="1"/>
    <col min="6147" max="6147" width="14.85546875" style="284" customWidth="1"/>
    <col min="6148" max="6148" width="15.85546875" style="284" customWidth="1"/>
    <col min="6149" max="6150" width="12.85546875" style="284" customWidth="1"/>
    <col min="6151" max="6151" width="12.42578125" style="284" customWidth="1"/>
    <col min="6152" max="6152" width="11.85546875" style="284" customWidth="1"/>
    <col min="6153" max="6400" width="9.140625" style="284"/>
    <col min="6401" max="6401" width="6.85546875" style="284" customWidth="1"/>
    <col min="6402" max="6402" width="31.28515625" style="284" customWidth="1"/>
    <col min="6403" max="6403" width="14.85546875" style="284" customWidth="1"/>
    <col min="6404" max="6404" width="15.85546875" style="284" customWidth="1"/>
    <col min="6405" max="6406" width="12.85546875" style="284" customWidth="1"/>
    <col min="6407" max="6407" width="12.42578125" style="284" customWidth="1"/>
    <col min="6408" max="6408" width="11.85546875" style="284" customWidth="1"/>
    <col min="6409" max="6656" width="9.140625" style="284"/>
    <col min="6657" max="6657" width="6.85546875" style="284" customWidth="1"/>
    <col min="6658" max="6658" width="31.28515625" style="284" customWidth="1"/>
    <col min="6659" max="6659" width="14.85546875" style="284" customWidth="1"/>
    <col min="6660" max="6660" width="15.85546875" style="284" customWidth="1"/>
    <col min="6661" max="6662" width="12.85546875" style="284" customWidth="1"/>
    <col min="6663" max="6663" width="12.42578125" style="284" customWidth="1"/>
    <col min="6664" max="6664" width="11.85546875" style="284" customWidth="1"/>
    <col min="6665" max="6912" width="9.140625" style="284"/>
    <col min="6913" max="6913" width="6.85546875" style="284" customWidth="1"/>
    <col min="6914" max="6914" width="31.28515625" style="284" customWidth="1"/>
    <col min="6915" max="6915" width="14.85546875" style="284" customWidth="1"/>
    <col min="6916" max="6916" width="15.85546875" style="284" customWidth="1"/>
    <col min="6917" max="6918" width="12.85546875" style="284" customWidth="1"/>
    <col min="6919" max="6919" width="12.42578125" style="284" customWidth="1"/>
    <col min="6920" max="6920" width="11.85546875" style="284" customWidth="1"/>
    <col min="6921" max="7168" width="9.140625" style="284"/>
    <col min="7169" max="7169" width="6.85546875" style="284" customWidth="1"/>
    <col min="7170" max="7170" width="31.28515625" style="284" customWidth="1"/>
    <col min="7171" max="7171" width="14.85546875" style="284" customWidth="1"/>
    <col min="7172" max="7172" width="15.85546875" style="284" customWidth="1"/>
    <col min="7173" max="7174" width="12.85546875" style="284" customWidth="1"/>
    <col min="7175" max="7175" width="12.42578125" style="284" customWidth="1"/>
    <col min="7176" max="7176" width="11.85546875" style="284" customWidth="1"/>
    <col min="7177" max="7424" width="9.140625" style="284"/>
    <col min="7425" max="7425" width="6.85546875" style="284" customWidth="1"/>
    <col min="7426" max="7426" width="31.28515625" style="284" customWidth="1"/>
    <col min="7427" max="7427" width="14.85546875" style="284" customWidth="1"/>
    <col min="7428" max="7428" width="15.85546875" style="284" customWidth="1"/>
    <col min="7429" max="7430" width="12.85546875" style="284" customWidth="1"/>
    <col min="7431" max="7431" width="12.42578125" style="284" customWidth="1"/>
    <col min="7432" max="7432" width="11.85546875" style="284" customWidth="1"/>
    <col min="7433" max="7680" width="9.140625" style="284"/>
    <col min="7681" max="7681" width="6.85546875" style="284" customWidth="1"/>
    <col min="7682" max="7682" width="31.28515625" style="284" customWidth="1"/>
    <col min="7683" max="7683" width="14.85546875" style="284" customWidth="1"/>
    <col min="7684" max="7684" width="15.85546875" style="284" customWidth="1"/>
    <col min="7685" max="7686" width="12.85546875" style="284" customWidth="1"/>
    <col min="7687" max="7687" width="12.42578125" style="284" customWidth="1"/>
    <col min="7688" max="7688" width="11.85546875" style="284" customWidth="1"/>
    <col min="7689" max="7936" width="9.140625" style="284"/>
    <col min="7937" max="7937" width="6.85546875" style="284" customWidth="1"/>
    <col min="7938" max="7938" width="31.28515625" style="284" customWidth="1"/>
    <col min="7939" max="7939" width="14.85546875" style="284" customWidth="1"/>
    <col min="7940" max="7940" width="15.85546875" style="284" customWidth="1"/>
    <col min="7941" max="7942" width="12.85546875" style="284" customWidth="1"/>
    <col min="7943" max="7943" width="12.42578125" style="284" customWidth="1"/>
    <col min="7944" max="7944" width="11.85546875" style="284" customWidth="1"/>
    <col min="7945" max="8192" width="9.140625" style="284"/>
    <col min="8193" max="8193" width="6.85546875" style="284" customWidth="1"/>
    <col min="8194" max="8194" width="31.28515625" style="284" customWidth="1"/>
    <col min="8195" max="8195" width="14.85546875" style="284" customWidth="1"/>
    <col min="8196" max="8196" width="15.85546875" style="284" customWidth="1"/>
    <col min="8197" max="8198" width="12.85546875" style="284" customWidth="1"/>
    <col min="8199" max="8199" width="12.42578125" style="284" customWidth="1"/>
    <col min="8200" max="8200" width="11.85546875" style="284" customWidth="1"/>
    <col min="8201" max="8448" width="9.140625" style="284"/>
    <col min="8449" max="8449" width="6.85546875" style="284" customWidth="1"/>
    <col min="8450" max="8450" width="31.28515625" style="284" customWidth="1"/>
    <col min="8451" max="8451" width="14.85546875" style="284" customWidth="1"/>
    <col min="8452" max="8452" width="15.85546875" style="284" customWidth="1"/>
    <col min="8453" max="8454" width="12.85546875" style="284" customWidth="1"/>
    <col min="8455" max="8455" width="12.42578125" style="284" customWidth="1"/>
    <col min="8456" max="8456" width="11.85546875" style="284" customWidth="1"/>
    <col min="8457" max="8704" width="9.140625" style="284"/>
    <col min="8705" max="8705" width="6.85546875" style="284" customWidth="1"/>
    <col min="8706" max="8706" width="31.28515625" style="284" customWidth="1"/>
    <col min="8707" max="8707" width="14.85546875" style="284" customWidth="1"/>
    <col min="8708" max="8708" width="15.85546875" style="284" customWidth="1"/>
    <col min="8709" max="8710" width="12.85546875" style="284" customWidth="1"/>
    <col min="8711" max="8711" width="12.42578125" style="284" customWidth="1"/>
    <col min="8712" max="8712" width="11.85546875" style="284" customWidth="1"/>
    <col min="8713" max="8960" width="9.140625" style="284"/>
    <col min="8961" max="8961" width="6.85546875" style="284" customWidth="1"/>
    <col min="8962" max="8962" width="31.28515625" style="284" customWidth="1"/>
    <col min="8963" max="8963" width="14.85546875" style="284" customWidth="1"/>
    <col min="8964" max="8964" width="15.85546875" style="284" customWidth="1"/>
    <col min="8965" max="8966" width="12.85546875" style="284" customWidth="1"/>
    <col min="8967" max="8967" width="12.42578125" style="284" customWidth="1"/>
    <col min="8968" max="8968" width="11.85546875" style="284" customWidth="1"/>
    <col min="8969" max="9216" width="9.140625" style="284"/>
    <col min="9217" max="9217" width="6.85546875" style="284" customWidth="1"/>
    <col min="9218" max="9218" width="31.28515625" style="284" customWidth="1"/>
    <col min="9219" max="9219" width="14.85546875" style="284" customWidth="1"/>
    <col min="9220" max="9220" width="15.85546875" style="284" customWidth="1"/>
    <col min="9221" max="9222" width="12.85546875" style="284" customWidth="1"/>
    <col min="9223" max="9223" width="12.42578125" style="284" customWidth="1"/>
    <col min="9224" max="9224" width="11.85546875" style="284" customWidth="1"/>
    <col min="9225" max="9472" width="9.140625" style="284"/>
    <col min="9473" max="9473" width="6.85546875" style="284" customWidth="1"/>
    <col min="9474" max="9474" width="31.28515625" style="284" customWidth="1"/>
    <col min="9475" max="9475" width="14.85546875" style="284" customWidth="1"/>
    <col min="9476" max="9476" width="15.85546875" style="284" customWidth="1"/>
    <col min="9477" max="9478" width="12.85546875" style="284" customWidth="1"/>
    <col min="9479" max="9479" width="12.42578125" style="284" customWidth="1"/>
    <col min="9480" max="9480" width="11.85546875" style="284" customWidth="1"/>
    <col min="9481" max="9728" width="9.140625" style="284"/>
    <col min="9729" max="9729" width="6.85546875" style="284" customWidth="1"/>
    <col min="9730" max="9730" width="31.28515625" style="284" customWidth="1"/>
    <col min="9731" max="9731" width="14.85546875" style="284" customWidth="1"/>
    <col min="9732" max="9732" width="15.85546875" style="284" customWidth="1"/>
    <col min="9733" max="9734" width="12.85546875" style="284" customWidth="1"/>
    <col min="9735" max="9735" width="12.42578125" style="284" customWidth="1"/>
    <col min="9736" max="9736" width="11.85546875" style="284" customWidth="1"/>
    <col min="9737" max="9984" width="9.140625" style="284"/>
    <col min="9985" max="9985" width="6.85546875" style="284" customWidth="1"/>
    <col min="9986" max="9986" width="31.28515625" style="284" customWidth="1"/>
    <col min="9987" max="9987" width="14.85546875" style="284" customWidth="1"/>
    <col min="9988" max="9988" width="15.85546875" style="284" customWidth="1"/>
    <col min="9989" max="9990" width="12.85546875" style="284" customWidth="1"/>
    <col min="9991" max="9991" width="12.42578125" style="284" customWidth="1"/>
    <col min="9992" max="9992" width="11.85546875" style="284" customWidth="1"/>
    <col min="9993" max="10240" width="9.140625" style="284"/>
    <col min="10241" max="10241" width="6.85546875" style="284" customWidth="1"/>
    <col min="10242" max="10242" width="31.28515625" style="284" customWidth="1"/>
    <col min="10243" max="10243" width="14.85546875" style="284" customWidth="1"/>
    <col min="10244" max="10244" width="15.85546875" style="284" customWidth="1"/>
    <col min="10245" max="10246" width="12.85546875" style="284" customWidth="1"/>
    <col min="10247" max="10247" width="12.42578125" style="284" customWidth="1"/>
    <col min="10248" max="10248" width="11.85546875" style="284" customWidth="1"/>
    <col min="10249" max="10496" width="9.140625" style="284"/>
    <col min="10497" max="10497" width="6.85546875" style="284" customWidth="1"/>
    <col min="10498" max="10498" width="31.28515625" style="284" customWidth="1"/>
    <col min="10499" max="10499" width="14.85546875" style="284" customWidth="1"/>
    <col min="10500" max="10500" width="15.85546875" style="284" customWidth="1"/>
    <col min="10501" max="10502" width="12.85546875" style="284" customWidth="1"/>
    <col min="10503" max="10503" width="12.42578125" style="284" customWidth="1"/>
    <col min="10504" max="10504" width="11.85546875" style="284" customWidth="1"/>
    <col min="10505" max="10752" width="9.140625" style="284"/>
    <col min="10753" max="10753" width="6.85546875" style="284" customWidth="1"/>
    <col min="10754" max="10754" width="31.28515625" style="284" customWidth="1"/>
    <col min="10755" max="10755" width="14.85546875" style="284" customWidth="1"/>
    <col min="10756" max="10756" width="15.85546875" style="284" customWidth="1"/>
    <col min="10757" max="10758" width="12.85546875" style="284" customWidth="1"/>
    <col min="10759" max="10759" width="12.42578125" style="284" customWidth="1"/>
    <col min="10760" max="10760" width="11.85546875" style="284" customWidth="1"/>
    <col min="10761" max="11008" width="9.140625" style="284"/>
    <col min="11009" max="11009" width="6.85546875" style="284" customWidth="1"/>
    <col min="11010" max="11010" width="31.28515625" style="284" customWidth="1"/>
    <col min="11011" max="11011" width="14.85546875" style="284" customWidth="1"/>
    <col min="11012" max="11012" width="15.85546875" style="284" customWidth="1"/>
    <col min="11013" max="11014" width="12.85546875" style="284" customWidth="1"/>
    <col min="11015" max="11015" width="12.42578125" style="284" customWidth="1"/>
    <col min="11016" max="11016" width="11.85546875" style="284" customWidth="1"/>
    <col min="11017" max="11264" width="9.140625" style="284"/>
    <col min="11265" max="11265" width="6.85546875" style="284" customWidth="1"/>
    <col min="11266" max="11266" width="31.28515625" style="284" customWidth="1"/>
    <col min="11267" max="11267" width="14.85546875" style="284" customWidth="1"/>
    <col min="11268" max="11268" width="15.85546875" style="284" customWidth="1"/>
    <col min="11269" max="11270" width="12.85546875" style="284" customWidth="1"/>
    <col min="11271" max="11271" width="12.42578125" style="284" customWidth="1"/>
    <col min="11272" max="11272" width="11.85546875" style="284" customWidth="1"/>
    <col min="11273" max="11520" width="9.140625" style="284"/>
    <col min="11521" max="11521" width="6.85546875" style="284" customWidth="1"/>
    <col min="11522" max="11522" width="31.28515625" style="284" customWidth="1"/>
    <col min="11523" max="11523" width="14.85546875" style="284" customWidth="1"/>
    <col min="11524" max="11524" width="15.85546875" style="284" customWidth="1"/>
    <col min="11525" max="11526" width="12.85546875" style="284" customWidth="1"/>
    <col min="11527" max="11527" width="12.42578125" style="284" customWidth="1"/>
    <col min="11528" max="11528" width="11.85546875" style="284" customWidth="1"/>
    <col min="11529" max="11776" width="9.140625" style="284"/>
    <col min="11777" max="11777" width="6.85546875" style="284" customWidth="1"/>
    <col min="11778" max="11778" width="31.28515625" style="284" customWidth="1"/>
    <col min="11779" max="11779" width="14.85546875" style="284" customWidth="1"/>
    <col min="11780" max="11780" width="15.85546875" style="284" customWidth="1"/>
    <col min="11781" max="11782" width="12.85546875" style="284" customWidth="1"/>
    <col min="11783" max="11783" width="12.42578125" style="284" customWidth="1"/>
    <col min="11784" max="11784" width="11.85546875" style="284" customWidth="1"/>
    <col min="11785" max="12032" width="9.140625" style="284"/>
    <col min="12033" max="12033" width="6.85546875" style="284" customWidth="1"/>
    <col min="12034" max="12034" width="31.28515625" style="284" customWidth="1"/>
    <col min="12035" max="12035" width="14.85546875" style="284" customWidth="1"/>
    <col min="12036" max="12036" width="15.85546875" style="284" customWidth="1"/>
    <col min="12037" max="12038" width="12.85546875" style="284" customWidth="1"/>
    <col min="12039" max="12039" width="12.42578125" style="284" customWidth="1"/>
    <col min="12040" max="12040" width="11.85546875" style="284" customWidth="1"/>
    <col min="12041" max="12288" width="9.140625" style="284"/>
    <col min="12289" max="12289" width="6.85546875" style="284" customWidth="1"/>
    <col min="12290" max="12290" width="31.28515625" style="284" customWidth="1"/>
    <col min="12291" max="12291" width="14.85546875" style="284" customWidth="1"/>
    <col min="12292" max="12292" width="15.85546875" style="284" customWidth="1"/>
    <col min="12293" max="12294" width="12.85546875" style="284" customWidth="1"/>
    <col min="12295" max="12295" width="12.42578125" style="284" customWidth="1"/>
    <col min="12296" max="12296" width="11.85546875" style="284" customWidth="1"/>
    <col min="12297" max="12544" width="9.140625" style="284"/>
    <col min="12545" max="12545" width="6.85546875" style="284" customWidth="1"/>
    <col min="12546" max="12546" width="31.28515625" style="284" customWidth="1"/>
    <col min="12547" max="12547" width="14.85546875" style="284" customWidth="1"/>
    <col min="12548" max="12548" width="15.85546875" style="284" customWidth="1"/>
    <col min="12549" max="12550" width="12.85546875" style="284" customWidth="1"/>
    <col min="12551" max="12551" width="12.42578125" style="284" customWidth="1"/>
    <col min="12552" max="12552" width="11.85546875" style="284" customWidth="1"/>
    <col min="12553" max="12800" width="9.140625" style="284"/>
    <col min="12801" max="12801" width="6.85546875" style="284" customWidth="1"/>
    <col min="12802" max="12802" width="31.28515625" style="284" customWidth="1"/>
    <col min="12803" max="12803" width="14.85546875" style="284" customWidth="1"/>
    <col min="12804" max="12804" width="15.85546875" style="284" customWidth="1"/>
    <col min="12805" max="12806" width="12.85546875" style="284" customWidth="1"/>
    <col min="12807" max="12807" width="12.42578125" style="284" customWidth="1"/>
    <col min="12808" max="12808" width="11.85546875" style="284" customWidth="1"/>
    <col min="12809" max="13056" width="9.140625" style="284"/>
    <col min="13057" max="13057" width="6.85546875" style="284" customWidth="1"/>
    <col min="13058" max="13058" width="31.28515625" style="284" customWidth="1"/>
    <col min="13059" max="13059" width="14.85546875" style="284" customWidth="1"/>
    <col min="13060" max="13060" width="15.85546875" style="284" customWidth="1"/>
    <col min="13061" max="13062" width="12.85546875" style="284" customWidth="1"/>
    <col min="13063" max="13063" width="12.42578125" style="284" customWidth="1"/>
    <col min="13064" max="13064" width="11.85546875" style="284" customWidth="1"/>
    <col min="13065" max="13312" width="9.140625" style="284"/>
    <col min="13313" max="13313" width="6.85546875" style="284" customWidth="1"/>
    <col min="13314" max="13314" width="31.28515625" style="284" customWidth="1"/>
    <col min="13315" max="13315" width="14.85546875" style="284" customWidth="1"/>
    <col min="13316" max="13316" width="15.85546875" style="284" customWidth="1"/>
    <col min="13317" max="13318" width="12.85546875" style="284" customWidth="1"/>
    <col min="13319" max="13319" width="12.42578125" style="284" customWidth="1"/>
    <col min="13320" max="13320" width="11.85546875" style="284" customWidth="1"/>
    <col min="13321" max="13568" width="9.140625" style="284"/>
    <col min="13569" max="13569" width="6.85546875" style="284" customWidth="1"/>
    <col min="13570" max="13570" width="31.28515625" style="284" customWidth="1"/>
    <col min="13571" max="13571" width="14.85546875" style="284" customWidth="1"/>
    <col min="13572" max="13572" width="15.85546875" style="284" customWidth="1"/>
    <col min="13573" max="13574" width="12.85546875" style="284" customWidth="1"/>
    <col min="13575" max="13575" width="12.42578125" style="284" customWidth="1"/>
    <col min="13576" max="13576" width="11.85546875" style="284" customWidth="1"/>
    <col min="13577" max="13824" width="9.140625" style="284"/>
    <col min="13825" max="13825" width="6.85546875" style="284" customWidth="1"/>
    <col min="13826" max="13826" width="31.28515625" style="284" customWidth="1"/>
    <col min="13827" max="13827" width="14.85546875" style="284" customWidth="1"/>
    <col min="13828" max="13828" width="15.85546875" style="284" customWidth="1"/>
    <col min="13829" max="13830" width="12.85546875" style="284" customWidth="1"/>
    <col min="13831" max="13831" width="12.42578125" style="284" customWidth="1"/>
    <col min="13832" max="13832" width="11.85546875" style="284" customWidth="1"/>
    <col min="13833" max="14080" width="9.140625" style="284"/>
    <col min="14081" max="14081" width="6.85546875" style="284" customWidth="1"/>
    <col min="14082" max="14082" width="31.28515625" style="284" customWidth="1"/>
    <col min="14083" max="14083" width="14.85546875" style="284" customWidth="1"/>
    <col min="14084" max="14084" width="15.85546875" style="284" customWidth="1"/>
    <col min="14085" max="14086" width="12.85546875" style="284" customWidth="1"/>
    <col min="14087" max="14087" width="12.42578125" style="284" customWidth="1"/>
    <col min="14088" max="14088" width="11.85546875" style="284" customWidth="1"/>
    <col min="14089" max="14336" width="9.140625" style="284"/>
    <col min="14337" max="14337" width="6.85546875" style="284" customWidth="1"/>
    <col min="14338" max="14338" width="31.28515625" style="284" customWidth="1"/>
    <col min="14339" max="14339" width="14.85546875" style="284" customWidth="1"/>
    <col min="14340" max="14340" width="15.85546875" style="284" customWidth="1"/>
    <col min="14341" max="14342" width="12.85546875" style="284" customWidth="1"/>
    <col min="14343" max="14343" width="12.42578125" style="284" customWidth="1"/>
    <col min="14344" max="14344" width="11.85546875" style="284" customWidth="1"/>
    <col min="14345" max="14592" width="9.140625" style="284"/>
    <col min="14593" max="14593" width="6.85546875" style="284" customWidth="1"/>
    <col min="14594" max="14594" width="31.28515625" style="284" customWidth="1"/>
    <col min="14595" max="14595" width="14.85546875" style="284" customWidth="1"/>
    <col min="14596" max="14596" width="15.85546875" style="284" customWidth="1"/>
    <col min="14597" max="14598" width="12.85546875" style="284" customWidth="1"/>
    <col min="14599" max="14599" width="12.42578125" style="284" customWidth="1"/>
    <col min="14600" max="14600" width="11.85546875" style="284" customWidth="1"/>
    <col min="14601" max="14848" width="9.140625" style="284"/>
    <col min="14849" max="14849" width="6.85546875" style="284" customWidth="1"/>
    <col min="14850" max="14850" width="31.28515625" style="284" customWidth="1"/>
    <col min="14851" max="14851" width="14.85546875" style="284" customWidth="1"/>
    <col min="14852" max="14852" width="15.85546875" style="284" customWidth="1"/>
    <col min="14853" max="14854" width="12.85546875" style="284" customWidth="1"/>
    <col min="14855" max="14855" width="12.42578125" style="284" customWidth="1"/>
    <col min="14856" max="14856" width="11.85546875" style="284" customWidth="1"/>
    <col min="14857" max="15104" width="9.140625" style="284"/>
    <col min="15105" max="15105" width="6.85546875" style="284" customWidth="1"/>
    <col min="15106" max="15106" width="31.28515625" style="284" customWidth="1"/>
    <col min="15107" max="15107" width="14.85546875" style="284" customWidth="1"/>
    <col min="15108" max="15108" width="15.85546875" style="284" customWidth="1"/>
    <col min="15109" max="15110" width="12.85546875" style="284" customWidth="1"/>
    <col min="15111" max="15111" width="12.42578125" style="284" customWidth="1"/>
    <col min="15112" max="15112" width="11.85546875" style="284" customWidth="1"/>
    <col min="15113" max="15360" width="9.140625" style="284"/>
    <col min="15361" max="15361" width="6.85546875" style="284" customWidth="1"/>
    <col min="15362" max="15362" width="31.28515625" style="284" customWidth="1"/>
    <col min="15363" max="15363" width="14.85546875" style="284" customWidth="1"/>
    <col min="15364" max="15364" width="15.85546875" style="284" customWidth="1"/>
    <col min="15365" max="15366" width="12.85546875" style="284" customWidth="1"/>
    <col min="15367" max="15367" width="12.42578125" style="284" customWidth="1"/>
    <col min="15368" max="15368" width="11.85546875" style="284" customWidth="1"/>
    <col min="15369" max="15616" width="9.140625" style="284"/>
    <col min="15617" max="15617" width="6.85546875" style="284" customWidth="1"/>
    <col min="15618" max="15618" width="31.28515625" style="284" customWidth="1"/>
    <col min="15619" max="15619" width="14.85546875" style="284" customWidth="1"/>
    <col min="15620" max="15620" width="15.85546875" style="284" customWidth="1"/>
    <col min="15621" max="15622" width="12.85546875" style="284" customWidth="1"/>
    <col min="15623" max="15623" width="12.42578125" style="284" customWidth="1"/>
    <col min="15624" max="15624" width="11.85546875" style="284" customWidth="1"/>
    <col min="15625" max="15872" width="9.140625" style="284"/>
    <col min="15873" max="15873" width="6.85546875" style="284" customWidth="1"/>
    <col min="15874" max="15874" width="31.28515625" style="284" customWidth="1"/>
    <col min="15875" max="15875" width="14.85546875" style="284" customWidth="1"/>
    <col min="15876" max="15876" width="15.85546875" style="284" customWidth="1"/>
    <col min="15877" max="15878" width="12.85546875" style="284" customWidth="1"/>
    <col min="15879" max="15879" width="12.42578125" style="284" customWidth="1"/>
    <col min="15880" max="15880" width="11.85546875" style="284" customWidth="1"/>
    <col min="15881" max="16128" width="9.140625" style="284"/>
    <col min="16129" max="16129" width="6.85546875" style="284" customWidth="1"/>
    <col min="16130" max="16130" width="31.28515625" style="284" customWidth="1"/>
    <col min="16131" max="16131" width="14.85546875" style="284" customWidth="1"/>
    <col min="16132" max="16132" width="15.85546875" style="284" customWidth="1"/>
    <col min="16133" max="16134" width="12.85546875" style="284" customWidth="1"/>
    <col min="16135" max="16135" width="12.42578125" style="284" customWidth="1"/>
    <col min="16136" max="16136" width="11.85546875" style="284" customWidth="1"/>
    <col min="16137" max="16384" width="9.140625" style="284"/>
  </cols>
  <sheetData>
    <row r="1" spans="1:9" ht="15" customHeight="1">
      <c r="A1" s="1046" t="s">
        <v>478</v>
      </c>
      <c r="B1" s="1046"/>
      <c r="C1" s="1046"/>
      <c r="D1" s="1046"/>
      <c r="E1" s="1046"/>
      <c r="F1" s="1046"/>
      <c r="G1" s="1046"/>
      <c r="H1" s="1046"/>
      <c r="I1" s="712"/>
    </row>
    <row r="2" spans="1:9" ht="15" customHeight="1">
      <c r="A2" s="1047" t="s">
        <v>95</v>
      </c>
      <c r="B2" s="1047"/>
      <c r="C2" s="1047"/>
      <c r="D2" s="1047"/>
      <c r="E2" s="1047"/>
      <c r="F2" s="1047"/>
      <c r="G2" s="1047"/>
      <c r="H2" s="1047"/>
    </row>
    <row r="3" spans="1:9" ht="15" customHeight="1">
      <c r="A3" s="1048" t="s">
        <v>562</v>
      </c>
      <c r="B3" s="1048"/>
      <c r="C3" s="1048"/>
      <c r="D3" s="1048"/>
      <c r="E3" s="1048"/>
      <c r="F3" s="1048"/>
      <c r="G3" s="1048"/>
      <c r="H3" s="1048"/>
    </row>
    <row r="4" spans="1:9" ht="12" customHeight="1" thickBot="1">
      <c r="A4" s="554"/>
      <c r="B4" s="554"/>
      <c r="C4" s="554"/>
      <c r="D4" s="554"/>
      <c r="E4" s="554"/>
      <c r="F4" s="554"/>
      <c r="G4" s="554"/>
      <c r="H4" s="554"/>
    </row>
    <row r="5" spans="1:9" ht="15" customHeight="1" thickTop="1">
      <c r="A5" s="713" t="s">
        <v>186</v>
      </c>
      <c r="B5" s="714"/>
      <c r="C5" s="715"/>
      <c r="D5" s="716"/>
      <c r="E5" s="715"/>
      <c r="F5" s="715"/>
      <c r="G5" s="1049" t="s">
        <v>122</v>
      </c>
      <c r="H5" s="1050"/>
    </row>
    <row r="6" spans="1:9" ht="15" customHeight="1">
      <c r="A6" s="717"/>
      <c r="B6" s="718"/>
      <c r="C6" s="719" t="s">
        <v>67</v>
      </c>
      <c r="D6" s="720" t="s">
        <v>120</v>
      </c>
      <c r="E6" s="719" t="s">
        <v>67</v>
      </c>
      <c r="F6" s="720" t="s">
        <v>120</v>
      </c>
      <c r="G6" s="1051" t="s">
        <v>563</v>
      </c>
      <c r="H6" s="1052"/>
    </row>
    <row r="7" spans="1:9" ht="15" customHeight="1">
      <c r="A7" s="717"/>
      <c r="B7" s="718"/>
      <c r="C7" s="721">
        <v>2017</v>
      </c>
      <c r="D7" s="722">
        <v>2017</v>
      </c>
      <c r="E7" s="721">
        <v>2018</v>
      </c>
      <c r="F7" s="721">
        <v>2018</v>
      </c>
      <c r="G7" s="723">
        <v>2017</v>
      </c>
      <c r="H7" s="724">
        <v>2018</v>
      </c>
    </row>
    <row r="8" spans="1:9" ht="15" customHeight="1">
      <c r="A8" s="725"/>
      <c r="B8" s="726"/>
      <c r="C8" s="727"/>
      <c r="D8" s="727"/>
      <c r="E8" s="726"/>
      <c r="F8" s="727"/>
      <c r="G8" s="728"/>
      <c r="H8" s="729"/>
    </row>
    <row r="9" spans="1:9" ht="15" customHeight="1">
      <c r="A9" s="1041" t="s">
        <v>564</v>
      </c>
      <c r="B9" s="1042"/>
      <c r="C9" s="730">
        <v>955657.73971067986</v>
      </c>
      <c r="D9" s="730">
        <v>948668.56474859011</v>
      </c>
      <c r="E9" s="730">
        <v>1020106.31942692</v>
      </c>
      <c r="F9" s="730">
        <v>995559.78976002987</v>
      </c>
      <c r="G9" s="731">
        <f>D9/C9*100-100</f>
        <v>-0.73134707873612115</v>
      </c>
      <c r="H9" s="732">
        <f>F9/E9*100-100</f>
        <v>-2.406271699275436</v>
      </c>
    </row>
    <row r="10" spans="1:9" ht="15" customHeight="1">
      <c r="A10" s="733" t="s">
        <v>565</v>
      </c>
      <c r="B10" s="734"/>
      <c r="C10" s="735">
        <v>28391.375846990002</v>
      </c>
      <c r="D10" s="735">
        <v>29624.024966330002</v>
      </c>
      <c r="E10" s="735">
        <v>30710.003094740001</v>
      </c>
      <c r="F10" s="735">
        <v>30255.180899250001</v>
      </c>
      <c r="G10" s="736">
        <f>D10/C10*100-100</f>
        <v>4.3416322124828639</v>
      </c>
      <c r="H10" s="737">
        <f>F10/E10*100-100</f>
        <v>-1.4810229555721008</v>
      </c>
    </row>
    <row r="11" spans="1:9" ht="15" customHeight="1">
      <c r="A11" s="733" t="s">
        <v>566</v>
      </c>
      <c r="B11" s="734"/>
      <c r="C11" s="730">
        <v>927266.36386368982</v>
      </c>
      <c r="D11" s="730">
        <v>919044.53978226008</v>
      </c>
      <c r="E11" s="730">
        <v>989396.31633218005</v>
      </c>
      <c r="F11" s="730">
        <v>965304.6088607799</v>
      </c>
      <c r="G11" s="731">
        <f>D11/C11*100-100</f>
        <v>-0.8866733876953532</v>
      </c>
      <c r="H11" s="732">
        <f>F11/E11*100-100</f>
        <v>-2.4349906173808336</v>
      </c>
    </row>
    <row r="12" spans="1:9" ht="15" customHeight="1">
      <c r="A12" s="738"/>
      <c r="B12" s="739" t="s">
        <v>567</v>
      </c>
      <c r="C12" s="735">
        <v>683870.35827257985</v>
      </c>
      <c r="D12" s="735">
        <v>674761.15882377001</v>
      </c>
      <c r="E12" s="735">
        <v>737632.07076531998</v>
      </c>
      <c r="F12" s="735">
        <v>718788.17087593989</v>
      </c>
      <c r="G12" s="736">
        <f>D12/C12*100-100</f>
        <v>-1.332006766870137</v>
      </c>
      <c r="H12" s="737">
        <f>F12/E12*100-100</f>
        <v>-2.5546475860016358</v>
      </c>
    </row>
    <row r="13" spans="1:9" ht="15" customHeight="1">
      <c r="A13" s="738"/>
      <c r="B13" s="740" t="s">
        <v>568</v>
      </c>
      <c r="C13" s="735">
        <v>243396.00559111001</v>
      </c>
      <c r="D13" s="735">
        <v>244283.38095849002</v>
      </c>
      <c r="E13" s="735">
        <v>251764.24556686002</v>
      </c>
      <c r="F13" s="735">
        <v>246516.43798483998</v>
      </c>
      <c r="G13" s="736">
        <f>D13/C13*100-100</f>
        <v>0.36458090806581822</v>
      </c>
      <c r="H13" s="737">
        <f>F13/E13*100-100</f>
        <v>-2.0844133646556173</v>
      </c>
    </row>
    <row r="14" spans="1:9" ht="15" customHeight="1">
      <c r="A14" s="738"/>
      <c r="B14" s="740"/>
      <c r="C14" s="741"/>
      <c r="D14" s="741"/>
      <c r="E14" s="741"/>
      <c r="F14" s="741"/>
      <c r="G14" s="736"/>
      <c r="H14" s="737"/>
    </row>
    <row r="15" spans="1:9" ht="15" customHeight="1">
      <c r="A15" s="742"/>
      <c r="B15" s="726"/>
      <c r="C15" s="743"/>
      <c r="D15" s="743"/>
      <c r="E15" s="743"/>
      <c r="F15" s="743"/>
      <c r="G15" s="744"/>
      <c r="H15" s="729"/>
    </row>
    <row r="16" spans="1:9" ht="15" customHeight="1">
      <c r="A16" s="1041" t="s">
        <v>618</v>
      </c>
      <c r="B16" s="1042"/>
      <c r="C16" s="730">
        <f>C17+C18</f>
        <v>152165.7633257861</v>
      </c>
      <c r="D16" s="730">
        <f>D17+D18</f>
        <v>159706.3011702587</v>
      </c>
      <c r="E16" s="730">
        <f>E17+E18</f>
        <v>113188.89634090001</v>
      </c>
      <c r="F16" s="730">
        <f>F17+F18</f>
        <v>127567.55179013585</v>
      </c>
      <c r="G16" s="731">
        <f>D16/C16*100-100</f>
        <v>4.9554759754520745</v>
      </c>
      <c r="H16" s="732">
        <f>F16/E16*100-100</f>
        <v>12.703238492520057</v>
      </c>
    </row>
    <row r="17" spans="1:8" ht="15" customHeight="1">
      <c r="A17" s="738"/>
      <c r="B17" s="745" t="s">
        <v>567</v>
      </c>
      <c r="C17" s="735">
        <v>141502.96432003897</v>
      </c>
      <c r="D17" s="735">
        <v>152673.84236271755</v>
      </c>
      <c r="E17" s="735">
        <v>102007.38248562046</v>
      </c>
      <c r="F17" s="735">
        <v>117775.80510241148</v>
      </c>
      <c r="G17" s="736">
        <f>D17/C17*100-100</f>
        <v>7.8944480748920967</v>
      </c>
      <c r="H17" s="737">
        <f>F17/E17*100-100</f>
        <v>15.458119042525013</v>
      </c>
    </row>
    <row r="18" spans="1:8" ht="15" customHeight="1">
      <c r="A18" s="738"/>
      <c r="B18" s="745" t="s">
        <v>568</v>
      </c>
      <c r="C18" s="735">
        <v>10662.799005747132</v>
      </c>
      <c r="D18" s="735">
        <v>7032.4588075411566</v>
      </c>
      <c r="E18" s="735">
        <v>11181.513855279552</v>
      </c>
      <c r="F18" s="735">
        <v>9791.7466877243696</v>
      </c>
      <c r="G18" s="736">
        <f>D18/C18*100-100</f>
        <v>-34.046784491100908</v>
      </c>
      <c r="H18" s="737">
        <f>F18/E18*100-100</f>
        <v>-12.429150341739998</v>
      </c>
    </row>
    <row r="19" spans="1:8" ht="15" customHeight="1">
      <c r="A19" s="746"/>
      <c r="B19" s="747"/>
      <c r="C19" s="747"/>
      <c r="D19" s="747"/>
      <c r="E19" s="747"/>
      <c r="F19" s="747"/>
      <c r="G19" s="748"/>
      <c r="H19" s="749"/>
    </row>
    <row r="20" spans="1:8" ht="15" customHeight="1">
      <c r="A20" s="750"/>
      <c r="B20" s="745"/>
      <c r="C20" s="751"/>
      <c r="D20" s="751"/>
      <c r="E20" s="751"/>
      <c r="F20" s="751"/>
      <c r="G20" s="752"/>
      <c r="H20" s="753"/>
    </row>
    <row r="21" spans="1:8" ht="15" customHeight="1">
      <c r="A21" s="1041" t="s">
        <v>570</v>
      </c>
      <c r="B21" s="1043"/>
      <c r="C21" s="730">
        <v>1079432.127189476</v>
      </c>
      <c r="D21" s="730">
        <v>1078750.8409525186</v>
      </c>
      <c r="E21" s="730">
        <v>1102585.2126730799</v>
      </c>
      <c r="F21" s="730">
        <v>1092872.1606509157</v>
      </c>
      <c r="G21" s="731">
        <f>D21/C21*100-100</f>
        <v>-6.3115245488504002E-2</v>
      </c>
      <c r="H21" s="732">
        <f>F21/E21*100-100</f>
        <v>-0.88093436321499041</v>
      </c>
    </row>
    <row r="22" spans="1:8" ht="15" customHeight="1">
      <c r="A22" s="738"/>
      <c r="B22" s="745" t="s">
        <v>567</v>
      </c>
      <c r="C22" s="735">
        <v>825373.32259261888</v>
      </c>
      <c r="D22" s="735">
        <v>827435.0011864875</v>
      </c>
      <c r="E22" s="735">
        <v>839639.45325094042</v>
      </c>
      <c r="F22" s="735">
        <v>836563.97597835143</v>
      </c>
      <c r="G22" s="736">
        <f>D22/C22*100-100</f>
        <v>0.24978740376447206</v>
      </c>
      <c r="H22" s="737">
        <f>F22/E22*100-100</f>
        <v>-0.36628546463380474</v>
      </c>
    </row>
    <row r="23" spans="1:8" ht="15" customHeight="1">
      <c r="A23" s="738"/>
      <c r="B23" s="745" t="s">
        <v>571</v>
      </c>
      <c r="C23" s="735">
        <v>76.463661012355487</v>
      </c>
      <c r="D23" s="735">
        <v>76.703068936277859</v>
      </c>
      <c r="E23" s="735">
        <v>76.151887727148065</v>
      </c>
      <c r="F23" s="735">
        <v>76.547285775867252</v>
      </c>
      <c r="G23" s="736" t="s">
        <v>392</v>
      </c>
      <c r="H23" s="737"/>
    </row>
    <row r="24" spans="1:8" ht="15" customHeight="1">
      <c r="A24" s="738"/>
      <c r="B24" s="745" t="s">
        <v>568</v>
      </c>
      <c r="C24" s="735">
        <v>254058.80459685714</v>
      </c>
      <c r="D24" s="735">
        <v>251315.83976603116</v>
      </c>
      <c r="E24" s="735">
        <v>262945.75942213956</v>
      </c>
      <c r="F24" s="735">
        <v>256308.18467256436</v>
      </c>
      <c r="G24" s="736">
        <f>D24/C24*100-100</f>
        <v>-1.0796574577206854</v>
      </c>
      <c r="H24" s="737">
        <f>F24/E24*100-100</f>
        <v>-2.5243132896161598</v>
      </c>
    </row>
    <row r="25" spans="1:8" ht="15" customHeight="1">
      <c r="A25" s="738"/>
      <c r="B25" s="745" t="s">
        <v>571</v>
      </c>
      <c r="C25" s="735">
        <v>23.536338987644513</v>
      </c>
      <c r="D25" s="735">
        <v>23.296931063722141</v>
      </c>
      <c r="E25" s="735">
        <v>23.848112272851949</v>
      </c>
      <c r="F25" s="735">
        <v>23.452714224132762</v>
      </c>
      <c r="G25" s="736" t="s">
        <v>392</v>
      </c>
      <c r="H25" s="737"/>
    </row>
    <row r="26" spans="1:8" ht="15" customHeight="1">
      <c r="A26" s="746"/>
      <c r="B26" s="747"/>
      <c r="C26" s="754"/>
      <c r="D26" s="754"/>
      <c r="E26" s="754"/>
      <c r="F26" s="754"/>
      <c r="G26" s="748"/>
      <c r="H26" s="749"/>
    </row>
    <row r="27" spans="1:8" ht="15" customHeight="1">
      <c r="A27" s="738"/>
      <c r="B27" s="739"/>
      <c r="C27" s="739"/>
      <c r="D27" s="739"/>
      <c r="E27" s="739"/>
      <c r="F27" s="739"/>
      <c r="G27" s="736"/>
      <c r="H27" s="737"/>
    </row>
    <row r="28" spans="1:8" ht="15" customHeight="1">
      <c r="A28" s="1041" t="s">
        <v>572</v>
      </c>
      <c r="B28" s="1043"/>
      <c r="C28" s="730">
        <v>1107823.503036466</v>
      </c>
      <c r="D28" s="730">
        <v>1108374.8659188489</v>
      </c>
      <c r="E28" s="730">
        <v>1133295.2157678201</v>
      </c>
      <c r="F28" s="730">
        <v>1123127.3415501658</v>
      </c>
      <c r="G28" s="731">
        <f>D28/C28*100-100</f>
        <v>4.9769921009229279E-2</v>
      </c>
      <c r="H28" s="732">
        <f>F28/E28*100-100</f>
        <v>-0.89719554765484588</v>
      </c>
    </row>
    <row r="29" spans="1:8" ht="15" customHeight="1">
      <c r="A29" s="755"/>
      <c r="B29" s="756"/>
      <c r="C29" s="757"/>
      <c r="D29" s="757"/>
      <c r="E29" s="757"/>
      <c r="F29" s="757"/>
      <c r="G29" s="758"/>
      <c r="H29" s="759"/>
    </row>
    <row r="30" spans="1:8" ht="15" customHeight="1">
      <c r="A30" s="760" t="s">
        <v>573</v>
      </c>
      <c r="B30" s="761"/>
      <c r="C30" s="739"/>
      <c r="D30" s="739"/>
      <c r="E30" s="739"/>
      <c r="F30" s="739"/>
      <c r="G30" s="744"/>
      <c r="H30" s="729"/>
    </row>
    <row r="31" spans="1:8" ht="9.75" hidden="1" customHeight="1">
      <c r="A31" s="762"/>
      <c r="B31" s="763"/>
      <c r="C31" s="730"/>
      <c r="D31" s="730"/>
      <c r="E31" s="730"/>
      <c r="F31" s="730"/>
      <c r="G31" s="731"/>
      <c r="H31" s="732"/>
    </row>
    <row r="32" spans="1:8" ht="15" customHeight="1">
      <c r="A32" s="1044" t="s">
        <v>574</v>
      </c>
      <c r="B32" s="1045"/>
      <c r="C32" s="739"/>
      <c r="D32" s="739"/>
      <c r="E32" s="739"/>
      <c r="F32" s="739"/>
      <c r="G32" s="736"/>
      <c r="H32" s="737"/>
    </row>
    <row r="33" spans="1:8" ht="15" customHeight="1">
      <c r="A33" s="738"/>
      <c r="B33" s="739" t="s">
        <v>575</v>
      </c>
      <c r="C33" s="735">
        <v>13.245300022019331</v>
      </c>
      <c r="D33" s="735">
        <v>14.191009069774573</v>
      </c>
      <c r="E33" s="735">
        <v>10.775553575854007</v>
      </c>
      <c r="F33" s="735">
        <v>9.2265597339849439</v>
      </c>
      <c r="G33" s="736" t="s">
        <v>392</v>
      </c>
      <c r="H33" s="737" t="s">
        <v>392</v>
      </c>
    </row>
    <row r="34" spans="1:8" ht="15" customHeight="1">
      <c r="A34" s="738"/>
      <c r="B34" s="739" t="s">
        <v>576</v>
      </c>
      <c r="C34" s="735">
        <v>11.4294218613691</v>
      </c>
      <c r="D34" s="735">
        <v>12.005061774716985</v>
      </c>
      <c r="E34" s="735">
        <v>9.4286355002656421</v>
      </c>
      <c r="F34" s="735">
        <v>8.0035046756108095</v>
      </c>
      <c r="G34" s="736" t="s">
        <v>392</v>
      </c>
      <c r="H34" s="737" t="s">
        <v>392</v>
      </c>
    </row>
    <row r="35" spans="1:8" ht="15" customHeight="1">
      <c r="A35" s="738"/>
      <c r="B35" s="739"/>
      <c r="C35" s="735"/>
      <c r="D35" s="735"/>
      <c r="E35" s="735"/>
      <c r="F35" s="735"/>
      <c r="G35" s="736"/>
      <c r="H35" s="737"/>
    </row>
    <row r="36" spans="1:8" ht="15" customHeight="1">
      <c r="A36" s="1044" t="s">
        <v>577</v>
      </c>
      <c r="B36" s="1045"/>
      <c r="C36" s="730"/>
      <c r="D36" s="730"/>
      <c r="E36" s="730"/>
      <c r="F36" s="730"/>
      <c r="G36" s="731"/>
      <c r="H36" s="732"/>
    </row>
    <row r="37" spans="1:8" ht="15" customHeight="1">
      <c r="A37" s="764"/>
      <c r="B37" s="739" t="s">
        <v>575</v>
      </c>
      <c r="C37" s="735">
        <v>13.593679768794539</v>
      </c>
      <c r="D37" s="735">
        <v>14.580714264914182</v>
      </c>
      <c r="E37" s="735">
        <v>11.075682110010334</v>
      </c>
      <c r="F37" s="735">
        <v>9.4819887254812496</v>
      </c>
      <c r="G37" s="736" t="s">
        <v>392</v>
      </c>
      <c r="H37" s="737" t="s">
        <v>392</v>
      </c>
    </row>
    <row r="38" spans="1:8" ht="15" customHeight="1">
      <c r="A38" s="764"/>
      <c r="B38" s="556" t="s">
        <v>576</v>
      </c>
      <c r="C38" s="735">
        <v>11.730040124997057</v>
      </c>
      <c r="D38" s="735">
        <v>12.334737763124584</v>
      </c>
      <c r="E38" s="735">
        <v>9.6912486952044237</v>
      </c>
      <c r="F38" s="735">
        <v>8.2250744900018873</v>
      </c>
      <c r="G38" s="736" t="s">
        <v>392</v>
      </c>
      <c r="H38" s="737" t="s">
        <v>392</v>
      </c>
    </row>
    <row r="39" spans="1:8" ht="15" customHeight="1">
      <c r="A39" s="765"/>
      <c r="B39" s="747"/>
      <c r="C39" s="754"/>
      <c r="D39" s="754"/>
      <c r="E39" s="754"/>
      <c r="F39" s="754"/>
      <c r="G39" s="748"/>
      <c r="H39" s="749"/>
    </row>
    <row r="40" spans="1:8">
      <c r="A40" s="766"/>
      <c r="B40" s="767"/>
      <c r="C40" s="768"/>
      <c r="D40" s="768"/>
      <c r="E40" s="768"/>
      <c r="F40" s="768"/>
      <c r="G40" s="769"/>
      <c r="H40" s="770"/>
    </row>
    <row r="41" spans="1:8">
      <c r="A41" s="771" t="s">
        <v>578</v>
      </c>
      <c r="B41" s="739"/>
      <c r="C41" s="741">
        <v>93188.607279228629</v>
      </c>
      <c r="D41" s="741">
        <v>98862.080508470477</v>
      </c>
      <c r="E41" s="741">
        <v>79003.518910631596</v>
      </c>
      <c r="F41" s="741">
        <v>85227.884373669265</v>
      </c>
      <c r="G41" s="736">
        <f>D41/C41*100-100</f>
        <v>6.0881618417602823</v>
      </c>
      <c r="H41" s="737">
        <f>F41/E41*100-100</f>
        <v>7.8785926865848239</v>
      </c>
    </row>
    <row r="42" spans="1:8">
      <c r="A42" s="771" t="s">
        <v>579</v>
      </c>
      <c r="B42" s="739"/>
      <c r="C42" s="741">
        <v>1014634.8957572373</v>
      </c>
      <c r="D42" s="741">
        <v>1009512.7854103784</v>
      </c>
      <c r="E42" s="741">
        <v>1054291.6968571884</v>
      </c>
      <c r="F42" s="741">
        <v>1037899.4571764965</v>
      </c>
      <c r="G42" s="736">
        <f>D42/C42*100-100</f>
        <v>-0.50482300266601499</v>
      </c>
      <c r="H42" s="737">
        <f>F42/E42*100-100</f>
        <v>-1.5548106590952671</v>
      </c>
    </row>
    <row r="43" spans="1:8">
      <c r="A43" s="771" t="s">
        <v>580</v>
      </c>
      <c r="B43" s="739"/>
      <c r="C43" s="741">
        <v>-58654.01280804514</v>
      </c>
      <c r="D43" s="741">
        <v>5122.1103468589718</v>
      </c>
      <c r="E43" s="741">
        <v>-39656.80109995103</v>
      </c>
      <c r="F43" s="741">
        <v>16392.239680691855</v>
      </c>
      <c r="G43" s="772" t="s">
        <v>392</v>
      </c>
      <c r="H43" s="737" t="s">
        <v>392</v>
      </c>
    </row>
    <row r="44" spans="1:8">
      <c r="A44" s="771" t="s">
        <v>581</v>
      </c>
      <c r="B44" s="739"/>
      <c r="C44" s="741">
        <v>-23452.11585906001</v>
      </c>
      <c r="D44" s="741">
        <v>-1835.6609381299902</v>
      </c>
      <c r="E44" s="741">
        <v>38696.607862119992</v>
      </c>
      <c r="F44" s="741">
        <v>8381.7758188299995</v>
      </c>
      <c r="G44" s="772" t="s">
        <v>392</v>
      </c>
      <c r="H44" s="737" t="s">
        <v>392</v>
      </c>
    </row>
    <row r="45" spans="1:8" ht="16.5" thickBot="1">
      <c r="A45" s="773" t="s">
        <v>582</v>
      </c>
      <c r="B45" s="774"/>
      <c r="C45" s="775">
        <v>-82106.128667105149</v>
      </c>
      <c r="D45" s="775">
        <v>3286.4494087289813</v>
      </c>
      <c r="E45" s="775">
        <v>-960.19323783103755</v>
      </c>
      <c r="F45" s="775">
        <v>24774.015499521855</v>
      </c>
      <c r="G45" s="776" t="s">
        <v>392</v>
      </c>
      <c r="H45" s="777" t="s">
        <v>392</v>
      </c>
    </row>
    <row r="46" spans="1:8" ht="16.5" thickTop="1">
      <c r="A46" s="778" t="s">
        <v>583</v>
      </c>
      <c r="B46" s="554"/>
      <c r="C46" s="554"/>
      <c r="D46" s="554"/>
      <c r="E46" s="554"/>
      <c r="F46" s="554"/>
      <c r="G46" s="554"/>
      <c r="H46" s="554"/>
    </row>
    <row r="47" spans="1:8">
      <c r="A47" s="779" t="s">
        <v>584</v>
      </c>
      <c r="B47" s="554"/>
      <c r="C47" s="554"/>
      <c r="D47" s="554"/>
      <c r="E47" s="554"/>
      <c r="F47" s="554"/>
      <c r="G47" s="554"/>
      <c r="H47" s="554"/>
    </row>
    <row r="48" spans="1:8">
      <c r="A48" s="780" t="s">
        <v>585</v>
      </c>
      <c r="B48" s="555"/>
      <c r="C48" s="554"/>
      <c r="D48" s="554"/>
      <c r="E48" s="554"/>
      <c r="F48" s="554"/>
      <c r="G48" s="554"/>
      <c r="H48" s="554"/>
    </row>
    <row r="49" spans="1:8">
      <c r="A49" s="781" t="s">
        <v>586</v>
      </c>
      <c r="B49" s="555"/>
      <c r="C49" s="554"/>
      <c r="D49" s="554"/>
      <c r="E49" s="554"/>
      <c r="F49" s="554"/>
      <c r="G49" s="554"/>
      <c r="H49" s="554"/>
    </row>
    <row r="50" spans="1:8">
      <c r="A50" s="555" t="s">
        <v>587</v>
      </c>
      <c r="B50" s="556"/>
      <c r="C50" s="782">
        <v>102.86</v>
      </c>
      <c r="D50" s="783">
        <v>102.29</v>
      </c>
      <c r="E50" s="782">
        <v>109.34</v>
      </c>
      <c r="F50" s="783">
        <v>111.54</v>
      </c>
      <c r="G50" s="556"/>
      <c r="H50" s="554"/>
    </row>
    <row r="52" spans="1:8">
      <c r="C52" s="784"/>
      <c r="D52" s="784"/>
      <c r="E52" s="784"/>
      <c r="F52" s="784"/>
    </row>
    <row r="53" spans="1:8">
      <c r="C53" s="784"/>
      <c r="D53" s="784"/>
      <c r="E53" s="784"/>
      <c r="F53" s="784"/>
    </row>
  </sheetData>
  <mergeCells count="11">
    <mergeCell ref="A9:B9"/>
    <mergeCell ref="A1:H1"/>
    <mergeCell ref="A2:H2"/>
    <mergeCell ref="A3:H3"/>
    <mergeCell ref="G5:H5"/>
    <mergeCell ref="G6:H6"/>
    <mergeCell ref="A16:B16"/>
    <mergeCell ref="A21:B21"/>
    <mergeCell ref="A28:B28"/>
    <mergeCell ref="A32:B32"/>
    <mergeCell ref="A36:B36"/>
  </mergeCells>
  <pageMargins left="0.75" right="0.75" top="1" bottom="1" header="0.5" footer="0.5"/>
  <pageSetup scale="75"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J85"/>
  <sheetViews>
    <sheetView zoomScaleSheetLayoutView="55" workbookViewId="0">
      <selection activeCell="H6" sqref="H6"/>
    </sheetView>
  </sheetViews>
  <sheetFormatPr defaultRowHeight="15.75"/>
  <cols>
    <col min="1" max="1" width="9.140625" style="165"/>
    <col min="2" max="2" width="5.85546875" style="165" customWidth="1"/>
    <col min="3" max="3" width="35.5703125" style="165" customWidth="1"/>
    <col min="4" max="7" width="13.85546875" style="165" customWidth="1"/>
    <col min="8" max="9" width="13.140625" style="165" customWidth="1"/>
    <col min="10" max="257" width="9.140625" style="165"/>
    <col min="258" max="258" width="5.85546875" style="165" customWidth="1"/>
    <col min="259" max="259" width="25.5703125" style="165" customWidth="1"/>
    <col min="260" max="260" width="13.28515625" style="165" customWidth="1"/>
    <col min="261" max="261" width="12" style="165" customWidth="1"/>
    <col min="262" max="262" width="12.28515625" style="165" customWidth="1"/>
    <col min="263" max="263" width="11.7109375" style="165" customWidth="1"/>
    <col min="264" max="264" width="10.42578125" style="165" customWidth="1"/>
    <col min="265" max="265" width="10.7109375" style="165" customWidth="1"/>
    <col min="266" max="513" width="9.140625" style="165"/>
    <col min="514" max="514" width="5.85546875" style="165" customWidth="1"/>
    <col min="515" max="515" width="25.5703125" style="165" customWidth="1"/>
    <col min="516" max="516" width="13.28515625" style="165" customWidth="1"/>
    <col min="517" max="517" width="12" style="165" customWidth="1"/>
    <col min="518" max="518" width="12.28515625" style="165" customWidth="1"/>
    <col min="519" max="519" width="11.7109375" style="165" customWidth="1"/>
    <col min="520" max="520" width="10.42578125" style="165" customWidth="1"/>
    <col min="521" max="521" width="10.7109375" style="165" customWidth="1"/>
    <col min="522" max="769" width="9.140625" style="165"/>
    <col min="770" max="770" width="5.85546875" style="165" customWidth="1"/>
    <col min="771" max="771" width="25.5703125" style="165" customWidth="1"/>
    <col min="772" max="772" width="13.28515625" style="165" customWidth="1"/>
    <col min="773" max="773" width="12" style="165" customWidth="1"/>
    <col min="774" max="774" width="12.28515625" style="165" customWidth="1"/>
    <col min="775" max="775" width="11.7109375" style="165" customWidth="1"/>
    <col min="776" max="776" width="10.42578125" style="165" customWidth="1"/>
    <col min="777" max="777" width="10.7109375" style="165" customWidth="1"/>
    <col min="778" max="1025" width="9.140625" style="165"/>
    <col min="1026" max="1026" width="5.85546875" style="165" customWidth="1"/>
    <col min="1027" max="1027" width="25.5703125" style="165" customWidth="1"/>
    <col min="1028" max="1028" width="13.28515625" style="165" customWidth="1"/>
    <col min="1029" max="1029" width="12" style="165" customWidth="1"/>
    <col min="1030" max="1030" width="12.28515625" style="165" customWidth="1"/>
    <col min="1031" max="1031" width="11.7109375" style="165" customWidth="1"/>
    <col min="1032" max="1032" width="10.42578125" style="165" customWidth="1"/>
    <col min="1033" max="1033" width="10.7109375" style="165" customWidth="1"/>
    <col min="1034" max="1281" width="9.140625" style="165"/>
    <col min="1282" max="1282" width="5.85546875" style="165" customWidth="1"/>
    <col min="1283" max="1283" width="25.5703125" style="165" customWidth="1"/>
    <col min="1284" max="1284" width="13.28515625" style="165" customWidth="1"/>
    <col min="1285" max="1285" width="12" style="165" customWidth="1"/>
    <col min="1286" max="1286" width="12.28515625" style="165" customWidth="1"/>
    <col min="1287" max="1287" width="11.7109375" style="165" customWidth="1"/>
    <col min="1288" max="1288" width="10.42578125" style="165" customWidth="1"/>
    <col min="1289" max="1289" width="10.7109375" style="165" customWidth="1"/>
    <col min="1290" max="1537" width="9.140625" style="165"/>
    <col min="1538" max="1538" width="5.85546875" style="165" customWidth="1"/>
    <col min="1539" max="1539" width="25.5703125" style="165" customWidth="1"/>
    <col min="1540" max="1540" width="13.28515625" style="165" customWidth="1"/>
    <col min="1541" max="1541" width="12" style="165" customWidth="1"/>
    <col min="1542" max="1542" width="12.28515625" style="165" customWidth="1"/>
    <col min="1543" max="1543" width="11.7109375" style="165" customWidth="1"/>
    <col min="1544" max="1544" width="10.42578125" style="165" customWidth="1"/>
    <col min="1545" max="1545" width="10.7109375" style="165" customWidth="1"/>
    <col min="1546" max="1793" width="9.140625" style="165"/>
    <col min="1794" max="1794" width="5.85546875" style="165" customWidth="1"/>
    <col min="1795" max="1795" width="25.5703125" style="165" customWidth="1"/>
    <col min="1796" max="1796" width="13.28515625" style="165" customWidth="1"/>
    <col min="1797" max="1797" width="12" style="165" customWidth="1"/>
    <col min="1798" max="1798" width="12.28515625" style="165" customWidth="1"/>
    <col min="1799" max="1799" width="11.7109375" style="165" customWidth="1"/>
    <col min="1800" max="1800" width="10.42578125" style="165" customWidth="1"/>
    <col min="1801" max="1801" width="10.7109375" style="165" customWidth="1"/>
    <col min="1802" max="2049" width="9.140625" style="165"/>
    <col min="2050" max="2050" width="5.85546875" style="165" customWidth="1"/>
    <col min="2051" max="2051" width="25.5703125" style="165" customWidth="1"/>
    <col min="2052" max="2052" width="13.28515625" style="165" customWidth="1"/>
    <col min="2053" max="2053" width="12" style="165" customWidth="1"/>
    <col min="2054" max="2054" width="12.28515625" style="165" customWidth="1"/>
    <col min="2055" max="2055" width="11.7109375" style="165" customWidth="1"/>
    <col min="2056" max="2056" width="10.42578125" style="165" customWidth="1"/>
    <col min="2057" max="2057" width="10.7109375" style="165" customWidth="1"/>
    <col min="2058" max="2305" width="9.140625" style="165"/>
    <col min="2306" max="2306" width="5.85546875" style="165" customWidth="1"/>
    <col min="2307" max="2307" width="25.5703125" style="165" customWidth="1"/>
    <col min="2308" max="2308" width="13.28515625" style="165" customWidth="1"/>
    <col min="2309" max="2309" width="12" style="165" customWidth="1"/>
    <col min="2310" max="2310" width="12.28515625" style="165" customWidth="1"/>
    <col min="2311" max="2311" width="11.7109375" style="165" customWidth="1"/>
    <col min="2312" max="2312" width="10.42578125" style="165" customWidth="1"/>
    <col min="2313" max="2313" width="10.7109375" style="165" customWidth="1"/>
    <col min="2314" max="2561" width="9.140625" style="165"/>
    <col min="2562" max="2562" width="5.85546875" style="165" customWidth="1"/>
    <col min="2563" max="2563" width="25.5703125" style="165" customWidth="1"/>
    <col min="2564" max="2564" width="13.28515625" style="165" customWidth="1"/>
    <col min="2565" max="2565" width="12" style="165" customWidth="1"/>
    <col min="2566" max="2566" width="12.28515625" style="165" customWidth="1"/>
    <col min="2567" max="2567" width="11.7109375" style="165" customWidth="1"/>
    <col min="2568" max="2568" width="10.42578125" style="165" customWidth="1"/>
    <col min="2569" max="2569" width="10.7109375" style="165" customWidth="1"/>
    <col min="2570" max="2817" width="9.140625" style="165"/>
    <col min="2818" max="2818" width="5.85546875" style="165" customWidth="1"/>
    <col min="2819" max="2819" width="25.5703125" style="165" customWidth="1"/>
    <col min="2820" max="2820" width="13.28515625" style="165" customWidth="1"/>
    <col min="2821" max="2821" width="12" style="165" customWidth="1"/>
    <col min="2822" max="2822" width="12.28515625" style="165" customWidth="1"/>
    <col min="2823" max="2823" width="11.7109375" style="165" customWidth="1"/>
    <col min="2824" max="2824" width="10.42578125" style="165" customWidth="1"/>
    <col min="2825" max="2825" width="10.7109375" style="165" customWidth="1"/>
    <col min="2826" max="3073" width="9.140625" style="165"/>
    <col min="3074" max="3074" width="5.85546875" style="165" customWidth="1"/>
    <col min="3075" max="3075" width="25.5703125" style="165" customWidth="1"/>
    <col min="3076" max="3076" width="13.28515625" style="165" customWidth="1"/>
    <col min="3077" max="3077" width="12" style="165" customWidth="1"/>
    <col min="3078" max="3078" width="12.28515625" style="165" customWidth="1"/>
    <col min="3079" max="3079" width="11.7109375" style="165" customWidth="1"/>
    <col min="3080" max="3080" width="10.42578125" style="165" customWidth="1"/>
    <col min="3081" max="3081" width="10.7109375" style="165" customWidth="1"/>
    <col min="3082" max="3329" width="9.140625" style="165"/>
    <col min="3330" max="3330" width="5.85546875" style="165" customWidth="1"/>
    <col min="3331" max="3331" width="25.5703125" style="165" customWidth="1"/>
    <col min="3332" max="3332" width="13.28515625" style="165" customWidth="1"/>
    <col min="3333" max="3333" width="12" style="165" customWidth="1"/>
    <col min="3334" max="3334" width="12.28515625" style="165" customWidth="1"/>
    <col min="3335" max="3335" width="11.7109375" style="165" customWidth="1"/>
    <col min="3336" max="3336" width="10.42578125" style="165" customWidth="1"/>
    <col min="3337" max="3337" width="10.7109375" style="165" customWidth="1"/>
    <col min="3338" max="3585" width="9.140625" style="165"/>
    <col min="3586" max="3586" width="5.85546875" style="165" customWidth="1"/>
    <col min="3587" max="3587" width="25.5703125" style="165" customWidth="1"/>
    <col min="3588" max="3588" width="13.28515625" style="165" customWidth="1"/>
    <col min="3589" max="3589" width="12" style="165" customWidth="1"/>
    <col min="3590" max="3590" width="12.28515625" style="165" customWidth="1"/>
    <col min="3591" max="3591" width="11.7109375" style="165" customWidth="1"/>
    <col min="3592" max="3592" width="10.42578125" style="165" customWidth="1"/>
    <col min="3593" max="3593" width="10.7109375" style="165" customWidth="1"/>
    <col min="3594" max="3841" width="9.140625" style="165"/>
    <col min="3842" max="3842" width="5.85546875" style="165" customWidth="1"/>
    <col min="3843" max="3843" width="25.5703125" style="165" customWidth="1"/>
    <col min="3844" max="3844" width="13.28515625" style="165" customWidth="1"/>
    <col min="3845" max="3845" width="12" style="165" customWidth="1"/>
    <col min="3846" max="3846" width="12.28515625" style="165" customWidth="1"/>
    <col min="3847" max="3847" width="11.7109375" style="165" customWidth="1"/>
    <col min="3848" max="3848" width="10.42578125" style="165" customWidth="1"/>
    <col min="3849" max="3849" width="10.7109375" style="165" customWidth="1"/>
    <col min="3850" max="4097" width="9.140625" style="165"/>
    <col min="4098" max="4098" width="5.85546875" style="165" customWidth="1"/>
    <col min="4099" max="4099" width="25.5703125" style="165" customWidth="1"/>
    <col min="4100" max="4100" width="13.28515625" style="165" customWidth="1"/>
    <col min="4101" max="4101" width="12" style="165" customWidth="1"/>
    <col min="4102" max="4102" width="12.28515625" style="165" customWidth="1"/>
    <col min="4103" max="4103" width="11.7109375" style="165" customWidth="1"/>
    <col min="4104" max="4104" width="10.42578125" style="165" customWidth="1"/>
    <col min="4105" max="4105" width="10.7109375" style="165" customWidth="1"/>
    <col min="4106" max="4353" width="9.140625" style="165"/>
    <col min="4354" max="4354" width="5.85546875" style="165" customWidth="1"/>
    <col min="4355" max="4355" width="25.5703125" style="165" customWidth="1"/>
    <col min="4356" max="4356" width="13.28515625" style="165" customWidth="1"/>
    <col min="4357" max="4357" width="12" style="165" customWidth="1"/>
    <col min="4358" max="4358" width="12.28515625" style="165" customWidth="1"/>
    <col min="4359" max="4359" width="11.7109375" style="165" customWidth="1"/>
    <col min="4360" max="4360" width="10.42578125" style="165" customWidth="1"/>
    <col min="4361" max="4361" width="10.7109375" style="165" customWidth="1"/>
    <col min="4362" max="4609" width="9.140625" style="165"/>
    <col min="4610" max="4610" width="5.85546875" style="165" customWidth="1"/>
    <col min="4611" max="4611" width="25.5703125" style="165" customWidth="1"/>
    <col min="4612" max="4612" width="13.28515625" style="165" customWidth="1"/>
    <col min="4613" max="4613" width="12" style="165" customWidth="1"/>
    <col min="4614" max="4614" width="12.28515625" style="165" customWidth="1"/>
    <col min="4615" max="4615" width="11.7109375" style="165" customWidth="1"/>
    <col min="4616" max="4616" width="10.42578125" style="165" customWidth="1"/>
    <col min="4617" max="4617" width="10.7109375" style="165" customWidth="1"/>
    <col min="4618" max="4865" width="9.140625" style="165"/>
    <col min="4866" max="4866" width="5.85546875" style="165" customWidth="1"/>
    <col min="4867" max="4867" width="25.5703125" style="165" customWidth="1"/>
    <col min="4868" max="4868" width="13.28515625" style="165" customWidth="1"/>
    <col min="4869" max="4869" width="12" style="165" customWidth="1"/>
    <col min="4870" max="4870" width="12.28515625" style="165" customWidth="1"/>
    <col min="4871" max="4871" width="11.7109375" style="165" customWidth="1"/>
    <col min="4872" max="4872" width="10.42578125" style="165" customWidth="1"/>
    <col min="4873" max="4873" width="10.7109375" style="165" customWidth="1"/>
    <col min="4874" max="5121" width="9.140625" style="165"/>
    <col min="5122" max="5122" width="5.85546875" style="165" customWidth="1"/>
    <col min="5123" max="5123" width="25.5703125" style="165" customWidth="1"/>
    <col min="5124" max="5124" width="13.28515625" style="165" customWidth="1"/>
    <col min="5125" max="5125" width="12" style="165" customWidth="1"/>
    <col min="5126" max="5126" width="12.28515625" style="165" customWidth="1"/>
    <col min="5127" max="5127" width="11.7109375" style="165" customWidth="1"/>
    <col min="5128" max="5128" width="10.42578125" style="165" customWidth="1"/>
    <col min="5129" max="5129" width="10.7109375" style="165" customWidth="1"/>
    <col min="5130" max="5377" width="9.140625" style="165"/>
    <col min="5378" max="5378" width="5.85546875" style="165" customWidth="1"/>
    <col min="5379" max="5379" width="25.5703125" style="165" customWidth="1"/>
    <col min="5380" max="5380" width="13.28515625" style="165" customWidth="1"/>
    <col min="5381" max="5381" width="12" style="165" customWidth="1"/>
    <col min="5382" max="5382" width="12.28515625" style="165" customWidth="1"/>
    <col min="5383" max="5383" width="11.7109375" style="165" customWidth="1"/>
    <col min="5384" max="5384" width="10.42578125" style="165" customWidth="1"/>
    <col min="5385" max="5385" width="10.7109375" style="165" customWidth="1"/>
    <col min="5386" max="5633" width="9.140625" style="165"/>
    <col min="5634" max="5634" width="5.85546875" style="165" customWidth="1"/>
    <col min="5635" max="5635" width="25.5703125" style="165" customWidth="1"/>
    <col min="5636" max="5636" width="13.28515625" style="165" customWidth="1"/>
    <col min="5637" max="5637" width="12" style="165" customWidth="1"/>
    <col min="5638" max="5638" width="12.28515625" style="165" customWidth="1"/>
    <col min="5639" max="5639" width="11.7109375" style="165" customWidth="1"/>
    <col min="5640" max="5640" width="10.42578125" style="165" customWidth="1"/>
    <col min="5641" max="5641" width="10.7109375" style="165" customWidth="1"/>
    <col min="5642" max="5889" width="9.140625" style="165"/>
    <col min="5890" max="5890" width="5.85546875" style="165" customWidth="1"/>
    <col min="5891" max="5891" width="25.5703125" style="165" customWidth="1"/>
    <col min="5892" max="5892" width="13.28515625" style="165" customWidth="1"/>
    <col min="5893" max="5893" width="12" style="165" customWidth="1"/>
    <col min="5894" max="5894" width="12.28515625" style="165" customWidth="1"/>
    <col min="5895" max="5895" width="11.7109375" style="165" customWidth="1"/>
    <col min="5896" max="5896" width="10.42578125" style="165" customWidth="1"/>
    <col min="5897" max="5897" width="10.7109375" style="165" customWidth="1"/>
    <col min="5898" max="6145" width="9.140625" style="165"/>
    <col min="6146" max="6146" width="5.85546875" style="165" customWidth="1"/>
    <col min="6147" max="6147" width="25.5703125" style="165" customWidth="1"/>
    <col min="6148" max="6148" width="13.28515625" style="165" customWidth="1"/>
    <col min="6149" max="6149" width="12" style="165" customWidth="1"/>
    <col min="6150" max="6150" width="12.28515625" style="165" customWidth="1"/>
    <col min="6151" max="6151" width="11.7109375" style="165" customWidth="1"/>
    <col min="6152" max="6152" width="10.42578125" style="165" customWidth="1"/>
    <col min="6153" max="6153" width="10.7109375" style="165" customWidth="1"/>
    <col min="6154" max="6401" width="9.140625" style="165"/>
    <col min="6402" max="6402" width="5.85546875" style="165" customWidth="1"/>
    <col min="6403" max="6403" width="25.5703125" style="165" customWidth="1"/>
    <col min="6404" max="6404" width="13.28515625" style="165" customWidth="1"/>
    <col min="6405" max="6405" width="12" style="165" customWidth="1"/>
    <col min="6406" max="6406" width="12.28515625" style="165" customWidth="1"/>
    <col min="6407" max="6407" width="11.7109375" style="165" customWidth="1"/>
    <col min="6408" max="6408" width="10.42578125" style="165" customWidth="1"/>
    <col min="6409" max="6409" width="10.7109375" style="165" customWidth="1"/>
    <col min="6410" max="6657" width="9.140625" style="165"/>
    <col min="6658" max="6658" width="5.85546875" style="165" customWidth="1"/>
    <col min="6659" max="6659" width="25.5703125" style="165" customWidth="1"/>
    <col min="6660" max="6660" width="13.28515625" style="165" customWidth="1"/>
    <col min="6661" max="6661" width="12" style="165" customWidth="1"/>
    <col min="6662" max="6662" width="12.28515625" style="165" customWidth="1"/>
    <col min="6663" max="6663" width="11.7109375" style="165" customWidth="1"/>
    <col min="6664" max="6664" width="10.42578125" style="165" customWidth="1"/>
    <col min="6665" max="6665" width="10.7109375" style="165" customWidth="1"/>
    <col min="6666" max="6913" width="9.140625" style="165"/>
    <col min="6914" max="6914" width="5.85546875" style="165" customWidth="1"/>
    <col min="6915" max="6915" width="25.5703125" style="165" customWidth="1"/>
    <col min="6916" max="6916" width="13.28515625" style="165" customWidth="1"/>
    <col min="6917" max="6917" width="12" style="165" customWidth="1"/>
    <col min="6918" max="6918" width="12.28515625" style="165" customWidth="1"/>
    <col min="6919" max="6919" width="11.7109375" style="165" customWidth="1"/>
    <col min="6920" max="6920" width="10.42578125" style="165" customWidth="1"/>
    <col min="6921" max="6921" width="10.7109375" style="165" customWidth="1"/>
    <col min="6922" max="7169" width="9.140625" style="165"/>
    <col min="7170" max="7170" width="5.85546875" style="165" customWidth="1"/>
    <col min="7171" max="7171" width="25.5703125" style="165" customWidth="1"/>
    <col min="7172" max="7172" width="13.28515625" style="165" customWidth="1"/>
    <col min="7173" max="7173" width="12" style="165" customWidth="1"/>
    <col min="7174" max="7174" width="12.28515625" style="165" customWidth="1"/>
    <col min="7175" max="7175" width="11.7109375" style="165" customWidth="1"/>
    <col min="7176" max="7176" width="10.42578125" style="165" customWidth="1"/>
    <col min="7177" max="7177" width="10.7109375" style="165" customWidth="1"/>
    <col min="7178" max="7425" width="9.140625" style="165"/>
    <col min="7426" max="7426" width="5.85546875" style="165" customWidth="1"/>
    <col min="7427" max="7427" width="25.5703125" style="165" customWidth="1"/>
    <col min="7428" max="7428" width="13.28515625" style="165" customWidth="1"/>
    <col min="7429" max="7429" width="12" style="165" customWidth="1"/>
    <col min="7430" max="7430" width="12.28515625" style="165" customWidth="1"/>
    <col min="7431" max="7431" width="11.7109375" style="165" customWidth="1"/>
    <col min="7432" max="7432" width="10.42578125" style="165" customWidth="1"/>
    <col min="7433" max="7433" width="10.7109375" style="165" customWidth="1"/>
    <col min="7434" max="7681" width="9.140625" style="165"/>
    <col min="7682" max="7682" width="5.85546875" style="165" customWidth="1"/>
    <col min="7683" max="7683" width="25.5703125" style="165" customWidth="1"/>
    <col min="7684" max="7684" width="13.28515625" style="165" customWidth="1"/>
    <col min="7685" max="7685" width="12" style="165" customWidth="1"/>
    <col min="7686" max="7686" width="12.28515625" style="165" customWidth="1"/>
    <col min="7687" max="7687" width="11.7109375" style="165" customWidth="1"/>
    <col min="7688" max="7688" width="10.42578125" style="165" customWidth="1"/>
    <col min="7689" max="7689" width="10.7109375" style="165" customWidth="1"/>
    <col min="7690" max="7937" width="9.140625" style="165"/>
    <col min="7938" max="7938" width="5.85546875" style="165" customWidth="1"/>
    <col min="7939" max="7939" width="25.5703125" style="165" customWidth="1"/>
    <col min="7940" max="7940" width="13.28515625" style="165" customWidth="1"/>
    <col min="7941" max="7941" width="12" style="165" customWidth="1"/>
    <col min="7942" max="7942" width="12.28515625" style="165" customWidth="1"/>
    <col min="7943" max="7943" width="11.7109375" style="165" customWidth="1"/>
    <col min="7944" max="7944" width="10.42578125" style="165" customWidth="1"/>
    <col min="7945" max="7945" width="10.7109375" style="165" customWidth="1"/>
    <col min="7946" max="8193" width="9.140625" style="165"/>
    <col min="8194" max="8194" width="5.85546875" style="165" customWidth="1"/>
    <col min="8195" max="8195" width="25.5703125" style="165" customWidth="1"/>
    <col min="8196" max="8196" width="13.28515625" style="165" customWidth="1"/>
    <col min="8197" max="8197" width="12" style="165" customWidth="1"/>
    <col min="8198" max="8198" width="12.28515625" style="165" customWidth="1"/>
    <col min="8199" max="8199" width="11.7109375" style="165" customWidth="1"/>
    <col min="8200" max="8200" width="10.42578125" style="165" customWidth="1"/>
    <col min="8201" max="8201" width="10.7109375" style="165" customWidth="1"/>
    <col min="8202" max="8449" width="9.140625" style="165"/>
    <col min="8450" max="8450" width="5.85546875" style="165" customWidth="1"/>
    <col min="8451" max="8451" width="25.5703125" style="165" customWidth="1"/>
    <col min="8452" max="8452" width="13.28515625" style="165" customWidth="1"/>
    <col min="8453" max="8453" width="12" style="165" customWidth="1"/>
    <col min="8454" max="8454" width="12.28515625" style="165" customWidth="1"/>
    <col min="8455" max="8455" width="11.7109375" style="165" customWidth="1"/>
    <col min="8456" max="8456" width="10.42578125" style="165" customWidth="1"/>
    <col min="8457" max="8457" width="10.7109375" style="165" customWidth="1"/>
    <col min="8458" max="8705" width="9.140625" style="165"/>
    <col min="8706" max="8706" width="5.85546875" style="165" customWidth="1"/>
    <col min="8707" max="8707" width="25.5703125" style="165" customWidth="1"/>
    <col min="8708" max="8708" width="13.28515625" style="165" customWidth="1"/>
    <col min="8709" max="8709" width="12" style="165" customWidth="1"/>
    <col min="8710" max="8710" width="12.28515625" style="165" customWidth="1"/>
    <col min="8711" max="8711" width="11.7109375" style="165" customWidth="1"/>
    <col min="8712" max="8712" width="10.42578125" style="165" customWidth="1"/>
    <col min="8713" max="8713" width="10.7109375" style="165" customWidth="1"/>
    <col min="8714" max="8961" width="9.140625" style="165"/>
    <col min="8962" max="8962" width="5.85546875" style="165" customWidth="1"/>
    <col min="8963" max="8963" width="25.5703125" style="165" customWidth="1"/>
    <col min="8964" max="8964" width="13.28515625" style="165" customWidth="1"/>
    <col min="8965" max="8965" width="12" style="165" customWidth="1"/>
    <col min="8966" max="8966" width="12.28515625" style="165" customWidth="1"/>
    <col min="8967" max="8967" width="11.7109375" style="165" customWidth="1"/>
    <col min="8968" max="8968" width="10.42578125" style="165" customWidth="1"/>
    <col min="8969" max="8969" width="10.7109375" style="165" customWidth="1"/>
    <col min="8970" max="9217" width="9.140625" style="165"/>
    <col min="9218" max="9218" width="5.85546875" style="165" customWidth="1"/>
    <col min="9219" max="9219" width="25.5703125" style="165" customWidth="1"/>
    <col min="9220" max="9220" width="13.28515625" style="165" customWidth="1"/>
    <col min="9221" max="9221" width="12" style="165" customWidth="1"/>
    <col min="9222" max="9222" width="12.28515625" style="165" customWidth="1"/>
    <col min="9223" max="9223" width="11.7109375" style="165" customWidth="1"/>
    <col min="9224" max="9224" width="10.42578125" style="165" customWidth="1"/>
    <col min="9225" max="9225" width="10.7109375" style="165" customWidth="1"/>
    <col min="9226" max="9473" width="9.140625" style="165"/>
    <col min="9474" max="9474" width="5.85546875" style="165" customWidth="1"/>
    <col min="9475" max="9475" width="25.5703125" style="165" customWidth="1"/>
    <col min="9476" max="9476" width="13.28515625" style="165" customWidth="1"/>
    <col min="9477" max="9477" width="12" style="165" customWidth="1"/>
    <col min="9478" max="9478" width="12.28515625" style="165" customWidth="1"/>
    <col min="9479" max="9479" width="11.7109375" style="165" customWidth="1"/>
    <col min="9480" max="9480" width="10.42578125" style="165" customWidth="1"/>
    <col min="9481" max="9481" width="10.7109375" style="165" customWidth="1"/>
    <col min="9482" max="9729" width="9.140625" style="165"/>
    <col min="9730" max="9730" width="5.85546875" style="165" customWidth="1"/>
    <col min="9731" max="9731" width="25.5703125" style="165" customWidth="1"/>
    <col min="9732" max="9732" width="13.28515625" style="165" customWidth="1"/>
    <col min="9733" max="9733" width="12" style="165" customWidth="1"/>
    <col min="9734" max="9734" width="12.28515625" style="165" customWidth="1"/>
    <col min="9735" max="9735" width="11.7109375" style="165" customWidth="1"/>
    <col min="9736" max="9736" width="10.42578125" style="165" customWidth="1"/>
    <col min="9737" max="9737" width="10.7109375" style="165" customWidth="1"/>
    <col min="9738" max="9985" width="9.140625" style="165"/>
    <col min="9986" max="9986" width="5.85546875" style="165" customWidth="1"/>
    <col min="9987" max="9987" width="25.5703125" style="165" customWidth="1"/>
    <col min="9988" max="9988" width="13.28515625" style="165" customWidth="1"/>
    <col min="9989" max="9989" width="12" style="165" customWidth="1"/>
    <col min="9990" max="9990" width="12.28515625" style="165" customWidth="1"/>
    <col min="9991" max="9991" width="11.7109375" style="165" customWidth="1"/>
    <col min="9992" max="9992" width="10.42578125" style="165" customWidth="1"/>
    <col min="9993" max="9993" width="10.7109375" style="165" customWidth="1"/>
    <col min="9994" max="10241" width="9.140625" style="165"/>
    <col min="10242" max="10242" width="5.85546875" style="165" customWidth="1"/>
    <col min="10243" max="10243" width="25.5703125" style="165" customWidth="1"/>
    <col min="10244" max="10244" width="13.28515625" style="165" customWidth="1"/>
    <col min="10245" max="10245" width="12" style="165" customWidth="1"/>
    <col min="10246" max="10246" width="12.28515625" style="165" customWidth="1"/>
    <col min="10247" max="10247" width="11.7109375" style="165" customWidth="1"/>
    <col min="10248" max="10248" width="10.42578125" style="165" customWidth="1"/>
    <col min="10249" max="10249" width="10.7109375" style="165" customWidth="1"/>
    <col min="10250" max="10497" width="9.140625" style="165"/>
    <col min="10498" max="10498" width="5.85546875" style="165" customWidth="1"/>
    <col min="10499" max="10499" width="25.5703125" style="165" customWidth="1"/>
    <col min="10500" max="10500" width="13.28515625" style="165" customWidth="1"/>
    <col min="10501" max="10501" width="12" style="165" customWidth="1"/>
    <col min="10502" max="10502" width="12.28515625" style="165" customWidth="1"/>
    <col min="10503" max="10503" width="11.7109375" style="165" customWidth="1"/>
    <col min="10504" max="10504" width="10.42578125" style="165" customWidth="1"/>
    <col min="10505" max="10505" width="10.7109375" style="165" customWidth="1"/>
    <col min="10506" max="10753" width="9.140625" style="165"/>
    <col min="10754" max="10754" width="5.85546875" style="165" customWidth="1"/>
    <col min="10755" max="10755" width="25.5703125" style="165" customWidth="1"/>
    <col min="10756" max="10756" width="13.28515625" style="165" customWidth="1"/>
    <col min="10757" max="10757" width="12" style="165" customWidth="1"/>
    <col min="10758" max="10758" width="12.28515625" style="165" customWidth="1"/>
    <col min="10759" max="10759" width="11.7109375" style="165" customWidth="1"/>
    <col min="10760" max="10760" width="10.42578125" style="165" customWidth="1"/>
    <col min="10761" max="10761" width="10.7109375" style="165" customWidth="1"/>
    <col min="10762" max="11009" width="9.140625" style="165"/>
    <col min="11010" max="11010" width="5.85546875" style="165" customWidth="1"/>
    <col min="11011" max="11011" width="25.5703125" style="165" customWidth="1"/>
    <col min="11012" max="11012" width="13.28515625" style="165" customWidth="1"/>
    <col min="11013" max="11013" width="12" style="165" customWidth="1"/>
    <col min="11014" max="11014" width="12.28515625" style="165" customWidth="1"/>
    <col min="11015" max="11015" width="11.7109375" style="165" customWidth="1"/>
    <col min="11016" max="11016" width="10.42578125" style="165" customWidth="1"/>
    <col min="11017" max="11017" width="10.7109375" style="165" customWidth="1"/>
    <col min="11018" max="11265" width="9.140625" style="165"/>
    <col min="11266" max="11266" width="5.85546875" style="165" customWidth="1"/>
    <col min="11267" max="11267" width="25.5703125" style="165" customWidth="1"/>
    <col min="11268" max="11268" width="13.28515625" style="165" customWidth="1"/>
    <col min="11269" max="11269" width="12" style="165" customWidth="1"/>
    <col min="11270" max="11270" width="12.28515625" style="165" customWidth="1"/>
    <col min="11271" max="11271" width="11.7109375" style="165" customWidth="1"/>
    <col min="11272" max="11272" width="10.42578125" style="165" customWidth="1"/>
    <col min="11273" max="11273" width="10.7109375" style="165" customWidth="1"/>
    <col min="11274" max="11521" width="9.140625" style="165"/>
    <col min="11522" max="11522" width="5.85546875" style="165" customWidth="1"/>
    <col min="11523" max="11523" width="25.5703125" style="165" customWidth="1"/>
    <col min="11524" max="11524" width="13.28515625" style="165" customWidth="1"/>
    <col min="11525" max="11525" width="12" style="165" customWidth="1"/>
    <col min="11526" max="11526" width="12.28515625" style="165" customWidth="1"/>
    <col min="11527" max="11527" width="11.7109375" style="165" customWidth="1"/>
    <col min="11528" max="11528" width="10.42578125" style="165" customWidth="1"/>
    <col min="11529" max="11529" width="10.7109375" style="165" customWidth="1"/>
    <col min="11530" max="11777" width="9.140625" style="165"/>
    <col min="11778" max="11778" width="5.85546875" style="165" customWidth="1"/>
    <col min="11779" max="11779" width="25.5703125" style="165" customWidth="1"/>
    <col min="11780" max="11780" width="13.28515625" style="165" customWidth="1"/>
    <col min="11781" max="11781" width="12" style="165" customWidth="1"/>
    <col min="11782" max="11782" width="12.28515625" style="165" customWidth="1"/>
    <col min="11783" max="11783" width="11.7109375" style="165" customWidth="1"/>
    <col min="11784" max="11784" width="10.42578125" style="165" customWidth="1"/>
    <col min="11785" max="11785" width="10.7109375" style="165" customWidth="1"/>
    <col min="11786" max="12033" width="9.140625" style="165"/>
    <col min="12034" max="12034" width="5.85546875" style="165" customWidth="1"/>
    <col min="12035" max="12035" width="25.5703125" style="165" customWidth="1"/>
    <col min="12036" max="12036" width="13.28515625" style="165" customWidth="1"/>
    <col min="12037" max="12037" width="12" style="165" customWidth="1"/>
    <col min="12038" max="12038" width="12.28515625" style="165" customWidth="1"/>
    <col min="12039" max="12039" width="11.7109375" style="165" customWidth="1"/>
    <col min="12040" max="12040" width="10.42578125" style="165" customWidth="1"/>
    <col min="12041" max="12041" width="10.7109375" style="165" customWidth="1"/>
    <col min="12042" max="12289" width="9.140625" style="165"/>
    <col min="12290" max="12290" width="5.85546875" style="165" customWidth="1"/>
    <col min="12291" max="12291" width="25.5703125" style="165" customWidth="1"/>
    <col min="12292" max="12292" width="13.28515625" style="165" customWidth="1"/>
    <col min="12293" max="12293" width="12" style="165" customWidth="1"/>
    <col min="12294" max="12294" width="12.28515625" style="165" customWidth="1"/>
    <col min="12295" max="12295" width="11.7109375" style="165" customWidth="1"/>
    <col min="12296" max="12296" width="10.42578125" style="165" customWidth="1"/>
    <col min="12297" max="12297" width="10.7109375" style="165" customWidth="1"/>
    <col min="12298" max="12545" width="9.140625" style="165"/>
    <col min="12546" max="12546" width="5.85546875" style="165" customWidth="1"/>
    <col min="12547" max="12547" width="25.5703125" style="165" customWidth="1"/>
    <col min="12548" max="12548" width="13.28515625" style="165" customWidth="1"/>
    <col min="12549" max="12549" width="12" style="165" customWidth="1"/>
    <col min="12550" max="12550" width="12.28515625" style="165" customWidth="1"/>
    <col min="12551" max="12551" width="11.7109375" style="165" customWidth="1"/>
    <col min="12552" max="12552" width="10.42578125" style="165" customWidth="1"/>
    <col min="12553" max="12553" width="10.7109375" style="165" customWidth="1"/>
    <col min="12554" max="12801" width="9.140625" style="165"/>
    <col min="12802" max="12802" width="5.85546875" style="165" customWidth="1"/>
    <col min="12803" max="12803" width="25.5703125" style="165" customWidth="1"/>
    <col min="12804" max="12804" width="13.28515625" style="165" customWidth="1"/>
    <col min="12805" max="12805" width="12" style="165" customWidth="1"/>
    <col min="12806" max="12806" width="12.28515625" style="165" customWidth="1"/>
    <col min="12807" max="12807" width="11.7109375" style="165" customWidth="1"/>
    <col min="12808" max="12808" width="10.42578125" style="165" customWidth="1"/>
    <col min="12809" max="12809" width="10.7109375" style="165" customWidth="1"/>
    <col min="12810" max="13057" width="9.140625" style="165"/>
    <col min="13058" max="13058" width="5.85546875" style="165" customWidth="1"/>
    <col min="13059" max="13059" width="25.5703125" style="165" customWidth="1"/>
    <col min="13060" max="13060" width="13.28515625" style="165" customWidth="1"/>
    <col min="13061" max="13061" width="12" style="165" customWidth="1"/>
    <col min="13062" max="13062" width="12.28515625" style="165" customWidth="1"/>
    <col min="13063" max="13063" width="11.7109375" style="165" customWidth="1"/>
    <col min="13064" max="13064" width="10.42578125" style="165" customWidth="1"/>
    <col min="13065" max="13065" width="10.7109375" style="165" customWidth="1"/>
    <col min="13066" max="13313" width="9.140625" style="165"/>
    <col min="13314" max="13314" width="5.85546875" style="165" customWidth="1"/>
    <col min="13315" max="13315" width="25.5703125" style="165" customWidth="1"/>
    <col min="13316" max="13316" width="13.28515625" style="165" customWidth="1"/>
    <col min="13317" max="13317" width="12" style="165" customWidth="1"/>
    <col min="13318" max="13318" width="12.28515625" style="165" customWidth="1"/>
    <col min="13319" max="13319" width="11.7109375" style="165" customWidth="1"/>
    <col min="13320" max="13320" width="10.42578125" style="165" customWidth="1"/>
    <col min="13321" max="13321" width="10.7109375" style="165" customWidth="1"/>
    <col min="13322" max="13569" width="9.140625" style="165"/>
    <col min="13570" max="13570" width="5.85546875" style="165" customWidth="1"/>
    <col min="13571" max="13571" width="25.5703125" style="165" customWidth="1"/>
    <col min="13572" max="13572" width="13.28515625" style="165" customWidth="1"/>
    <col min="13573" max="13573" width="12" style="165" customWidth="1"/>
    <col min="13574" max="13574" width="12.28515625" style="165" customWidth="1"/>
    <col min="13575" max="13575" width="11.7109375" style="165" customWidth="1"/>
    <col min="13576" max="13576" width="10.42578125" style="165" customWidth="1"/>
    <col min="13577" max="13577" width="10.7109375" style="165" customWidth="1"/>
    <col min="13578" max="13825" width="9.140625" style="165"/>
    <col min="13826" max="13826" width="5.85546875" style="165" customWidth="1"/>
    <col min="13827" max="13827" width="25.5703125" style="165" customWidth="1"/>
    <col min="13828" max="13828" width="13.28515625" style="165" customWidth="1"/>
    <col min="13829" max="13829" width="12" style="165" customWidth="1"/>
    <col min="13830" max="13830" width="12.28515625" style="165" customWidth="1"/>
    <col min="13831" max="13831" width="11.7109375" style="165" customWidth="1"/>
    <col min="13832" max="13832" width="10.42578125" style="165" customWidth="1"/>
    <col min="13833" max="13833" width="10.7109375" style="165" customWidth="1"/>
    <col min="13834" max="14081" width="9.140625" style="165"/>
    <col min="14082" max="14082" width="5.85546875" style="165" customWidth="1"/>
    <col min="14083" max="14083" width="25.5703125" style="165" customWidth="1"/>
    <col min="14084" max="14084" width="13.28515625" style="165" customWidth="1"/>
    <col min="14085" max="14085" width="12" style="165" customWidth="1"/>
    <col min="14086" max="14086" width="12.28515625" style="165" customWidth="1"/>
    <col min="14087" max="14087" width="11.7109375" style="165" customWidth="1"/>
    <col min="14088" max="14088" width="10.42578125" style="165" customWidth="1"/>
    <col min="14089" max="14089" width="10.7109375" style="165" customWidth="1"/>
    <col min="14090" max="14337" width="9.140625" style="165"/>
    <col min="14338" max="14338" width="5.85546875" style="165" customWidth="1"/>
    <col min="14339" max="14339" width="25.5703125" style="165" customWidth="1"/>
    <col min="14340" max="14340" width="13.28515625" style="165" customWidth="1"/>
    <col min="14341" max="14341" width="12" style="165" customWidth="1"/>
    <col min="14342" max="14342" width="12.28515625" style="165" customWidth="1"/>
    <col min="14343" max="14343" width="11.7109375" style="165" customWidth="1"/>
    <col min="14344" max="14344" width="10.42578125" style="165" customWidth="1"/>
    <col min="14345" max="14345" width="10.7109375" style="165" customWidth="1"/>
    <col min="14346" max="14593" width="9.140625" style="165"/>
    <col min="14594" max="14594" width="5.85546875" style="165" customWidth="1"/>
    <col min="14595" max="14595" width="25.5703125" style="165" customWidth="1"/>
    <col min="14596" max="14596" width="13.28515625" style="165" customWidth="1"/>
    <col min="14597" max="14597" width="12" style="165" customWidth="1"/>
    <col min="14598" max="14598" width="12.28515625" style="165" customWidth="1"/>
    <col min="14599" max="14599" width="11.7109375" style="165" customWidth="1"/>
    <col min="14600" max="14600" width="10.42578125" style="165" customWidth="1"/>
    <col min="14601" max="14601" width="10.7109375" style="165" customWidth="1"/>
    <col min="14602" max="14849" width="9.140625" style="165"/>
    <col min="14850" max="14850" width="5.85546875" style="165" customWidth="1"/>
    <col min="14851" max="14851" width="25.5703125" style="165" customWidth="1"/>
    <col min="14852" max="14852" width="13.28515625" style="165" customWidth="1"/>
    <col min="14853" max="14853" width="12" style="165" customWidth="1"/>
    <col min="14854" max="14854" width="12.28515625" style="165" customWidth="1"/>
    <col min="14855" max="14855" width="11.7109375" style="165" customWidth="1"/>
    <col min="14856" max="14856" width="10.42578125" style="165" customWidth="1"/>
    <col min="14857" max="14857" width="10.7109375" style="165" customWidth="1"/>
    <col min="14858" max="15105" width="9.140625" style="165"/>
    <col min="15106" max="15106" width="5.85546875" style="165" customWidth="1"/>
    <col min="15107" max="15107" width="25.5703125" style="165" customWidth="1"/>
    <col min="15108" max="15108" width="13.28515625" style="165" customWidth="1"/>
    <col min="15109" max="15109" width="12" style="165" customWidth="1"/>
    <col min="15110" max="15110" width="12.28515625" style="165" customWidth="1"/>
    <col min="15111" max="15111" width="11.7109375" style="165" customWidth="1"/>
    <col min="15112" max="15112" width="10.42578125" style="165" customWidth="1"/>
    <col min="15113" max="15113" width="10.7109375" style="165" customWidth="1"/>
    <col min="15114" max="15361" width="9.140625" style="165"/>
    <col min="15362" max="15362" width="5.85546875" style="165" customWidth="1"/>
    <col min="15363" max="15363" width="25.5703125" style="165" customWidth="1"/>
    <col min="15364" max="15364" width="13.28515625" style="165" customWidth="1"/>
    <col min="15365" max="15365" width="12" style="165" customWidth="1"/>
    <col min="15366" max="15366" width="12.28515625" style="165" customWidth="1"/>
    <col min="15367" max="15367" width="11.7109375" style="165" customWidth="1"/>
    <col min="15368" max="15368" width="10.42578125" style="165" customWidth="1"/>
    <col min="15369" max="15369" width="10.7109375" style="165" customWidth="1"/>
    <col min="15370" max="15617" width="9.140625" style="165"/>
    <col min="15618" max="15618" width="5.85546875" style="165" customWidth="1"/>
    <col min="15619" max="15619" width="25.5703125" style="165" customWidth="1"/>
    <col min="15620" max="15620" width="13.28515625" style="165" customWidth="1"/>
    <col min="15621" max="15621" width="12" style="165" customWidth="1"/>
    <col min="15622" max="15622" width="12.28515625" style="165" customWidth="1"/>
    <col min="15623" max="15623" width="11.7109375" style="165" customWidth="1"/>
    <col min="15624" max="15624" width="10.42578125" style="165" customWidth="1"/>
    <col min="15625" max="15625" width="10.7109375" style="165" customWidth="1"/>
    <col min="15626" max="15873" width="9.140625" style="165"/>
    <col min="15874" max="15874" width="5.85546875" style="165" customWidth="1"/>
    <col min="15875" max="15875" width="25.5703125" style="165" customWidth="1"/>
    <col min="15876" max="15876" width="13.28515625" style="165" customWidth="1"/>
    <col min="15877" max="15877" width="12" style="165" customWidth="1"/>
    <col min="15878" max="15878" width="12.28515625" style="165" customWidth="1"/>
    <col min="15879" max="15879" width="11.7109375" style="165" customWidth="1"/>
    <col min="15880" max="15880" width="10.42578125" style="165" customWidth="1"/>
    <col min="15881" max="15881" width="10.7109375" style="165" customWidth="1"/>
    <col min="15882" max="16129" width="9.140625" style="165"/>
    <col min="16130" max="16130" width="5.85546875" style="165" customWidth="1"/>
    <col min="16131" max="16131" width="25.5703125" style="165" customWidth="1"/>
    <col min="16132" max="16132" width="13.28515625" style="165" customWidth="1"/>
    <col min="16133" max="16133" width="12" style="165" customWidth="1"/>
    <col min="16134" max="16134" width="12.28515625" style="165" customWidth="1"/>
    <col min="16135" max="16135" width="11.7109375" style="165" customWidth="1"/>
    <col min="16136" max="16136" width="10.42578125" style="165" customWidth="1"/>
    <col min="16137" max="16137" width="10.7109375" style="165" customWidth="1"/>
    <col min="16138" max="16384" width="9.140625" style="165"/>
  </cols>
  <sheetData>
    <row r="1" spans="2:10">
      <c r="B1" s="1054" t="s">
        <v>479</v>
      </c>
      <c r="C1" s="1054"/>
      <c r="D1" s="1054"/>
      <c r="E1" s="1054"/>
      <c r="F1" s="1054"/>
      <c r="G1" s="1054"/>
      <c r="H1" s="1054"/>
      <c r="I1" s="1054"/>
      <c r="J1" s="672"/>
    </row>
    <row r="2" spans="2:10">
      <c r="B2" s="1047" t="s">
        <v>95</v>
      </c>
      <c r="C2" s="1047"/>
      <c r="D2" s="1047"/>
      <c r="E2" s="1047"/>
      <c r="F2" s="1047"/>
      <c r="G2" s="1047"/>
      <c r="H2" s="1047"/>
      <c r="I2" s="1047"/>
      <c r="J2" s="785"/>
    </row>
    <row r="3" spans="2:10" ht="18" customHeight="1" thickBot="1">
      <c r="B3" s="1055" t="s">
        <v>589</v>
      </c>
      <c r="C3" s="1055"/>
      <c r="D3" s="1055"/>
      <c r="E3" s="1055"/>
      <c r="F3" s="1055"/>
      <c r="G3" s="1055"/>
      <c r="H3" s="1055"/>
      <c r="I3" s="1055"/>
      <c r="J3" s="785"/>
    </row>
    <row r="4" spans="2:10" ht="30" customHeight="1" thickTop="1">
      <c r="B4" s="713"/>
      <c r="C4" s="714"/>
      <c r="D4" s="715"/>
      <c r="E4" s="716"/>
      <c r="F4" s="715"/>
      <c r="G4" s="715"/>
      <c r="H4" s="1049" t="s">
        <v>122</v>
      </c>
      <c r="I4" s="1050"/>
      <c r="J4" s="785"/>
    </row>
    <row r="5" spans="2:10" ht="30" customHeight="1">
      <c r="B5" s="717"/>
      <c r="C5" s="718"/>
      <c r="D5" s="719" t="s">
        <v>67</v>
      </c>
      <c r="E5" s="720" t="s">
        <v>120</v>
      </c>
      <c r="F5" s="719" t="s">
        <v>67</v>
      </c>
      <c r="G5" s="720" t="s">
        <v>120</v>
      </c>
      <c r="H5" s="1051" t="s">
        <v>563</v>
      </c>
      <c r="I5" s="1052"/>
      <c r="J5" s="785"/>
    </row>
    <row r="6" spans="2:10" ht="30" customHeight="1">
      <c r="B6" s="717"/>
      <c r="C6" s="718"/>
      <c r="D6" s="721">
        <v>2017</v>
      </c>
      <c r="E6" s="722">
        <v>2017</v>
      </c>
      <c r="F6" s="721">
        <v>2018</v>
      </c>
      <c r="G6" s="721">
        <v>2018</v>
      </c>
      <c r="H6" s="723">
        <v>2017</v>
      </c>
      <c r="I6" s="724">
        <v>2018</v>
      </c>
      <c r="J6" s="785"/>
    </row>
    <row r="7" spans="2:10" ht="30" customHeight="1">
      <c r="B7" s="725"/>
      <c r="C7" s="726"/>
      <c r="D7" s="727"/>
      <c r="E7" s="727"/>
      <c r="F7" s="727"/>
      <c r="G7" s="727"/>
      <c r="H7" s="786"/>
      <c r="I7" s="787"/>
      <c r="J7" s="785"/>
    </row>
    <row r="8" spans="2:10" ht="20.25" customHeight="1">
      <c r="B8" s="764" t="s">
        <v>564</v>
      </c>
      <c r="C8" s="788"/>
      <c r="D8" s="730">
        <f>ReserveRs!C9/'Reserves $'!D$49</f>
        <v>9290.858834441764</v>
      </c>
      <c r="E8" s="730">
        <f>ReserveRs!D9/'Reserves $'!E$49</f>
        <v>9274.3040839631449</v>
      </c>
      <c r="F8" s="730">
        <f>ReserveRs!E9/'Reserves $'!F$49</f>
        <v>9329.6718440362165</v>
      </c>
      <c r="G8" s="730">
        <f>ReserveRs!F9/'Reserves $'!G$49</f>
        <v>8925.5853483954616</v>
      </c>
      <c r="H8" s="731">
        <f>E8/D8*100-100</f>
        <v>-0.17818320968616774</v>
      </c>
      <c r="I8" s="732">
        <f>G8/F8*100-100</f>
        <v>-4.3311973067847873</v>
      </c>
      <c r="J8" s="785"/>
    </row>
    <row r="9" spans="2:10" ht="22.5" customHeight="1">
      <c r="B9" s="733" t="s">
        <v>565</v>
      </c>
      <c r="C9" s="734"/>
      <c r="D9" s="730">
        <f>ReserveRs!C10/'Reserves $'!D$49</f>
        <v>276.01959796801481</v>
      </c>
      <c r="E9" s="730">
        <f>ReserveRs!D10/'Reserves $'!E$49</f>
        <v>289.60822139339132</v>
      </c>
      <c r="F9" s="730">
        <f>ReserveRs!E10/'Reserves $'!F$49</f>
        <v>280.86704860746295</v>
      </c>
      <c r="G9" s="730">
        <f>ReserveRs!F10/'Reserves $'!G$49</f>
        <v>271.24960461941902</v>
      </c>
      <c r="H9" s="736">
        <f>E9/D9*100-100</f>
        <v>4.9230647118583022</v>
      </c>
      <c r="I9" s="737">
        <f>G9/F9*100-100</f>
        <v>-3.4241980452057845</v>
      </c>
      <c r="J9" s="785"/>
    </row>
    <row r="10" spans="2:10" ht="18" customHeight="1">
      <c r="B10" s="733" t="s">
        <v>566</v>
      </c>
      <c r="C10" s="734"/>
      <c r="D10" s="730">
        <f>ReserveRs!C11/'Reserves $'!D$49</f>
        <v>9014.8392364737483</v>
      </c>
      <c r="E10" s="730">
        <f>ReserveRs!D11/'Reserves $'!E$49</f>
        <v>8984.6958625697534</v>
      </c>
      <c r="F10" s="730">
        <f>ReserveRs!E11/'Reserves $'!F$49</f>
        <v>9048.804795428754</v>
      </c>
      <c r="G10" s="730">
        <f>ReserveRs!F11/'Reserves $'!G$49</f>
        <v>8654.3357437760424</v>
      </c>
      <c r="H10" s="731">
        <f>E10/D10*100-100</f>
        <v>-0.33437505776070964</v>
      </c>
      <c r="I10" s="732">
        <f>G10/F10*100-100</f>
        <v>-4.3593497768013378</v>
      </c>
      <c r="J10" s="785"/>
    </row>
    <row r="11" spans="2:10" ht="18" customHeight="1">
      <c r="B11" s="738"/>
      <c r="C11" s="739" t="s">
        <v>567</v>
      </c>
      <c r="D11" s="735">
        <f>ReserveRs!C12/'Reserves $'!D$49</f>
        <v>6648.5549122358534</v>
      </c>
      <c r="E11" s="735">
        <f>ReserveRs!D12/'Reserves $'!E$49</f>
        <v>6596.5505799566918</v>
      </c>
      <c r="F11" s="735">
        <f>ReserveRs!E12/'Reserves $'!F$49</f>
        <v>6746.22343849753</v>
      </c>
      <c r="G11" s="735">
        <f>ReserveRs!F12/'Reserves $'!G$49</f>
        <v>6444.2188531104521</v>
      </c>
      <c r="H11" s="736">
        <f>E11/D11*100-100</f>
        <v>-0.78219000919213499</v>
      </c>
      <c r="I11" s="737">
        <f>G11/F11*100-100</f>
        <v>-4.4766466474217168</v>
      </c>
      <c r="J11" s="785"/>
    </row>
    <row r="12" spans="2:10" ht="18" customHeight="1">
      <c r="B12" s="738"/>
      <c r="C12" s="740" t="s">
        <v>568</v>
      </c>
      <c r="D12" s="735">
        <f>ReserveRs!C13/'Reserves $'!D$49</f>
        <v>2366.2843242378963</v>
      </c>
      <c r="E12" s="735">
        <f>ReserveRs!D13/'Reserves $'!E$49</f>
        <v>2388.1452826130608</v>
      </c>
      <c r="F12" s="735">
        <f>ReserveRs!E13/'Reserves $'!F$49</f>
        <v>2302.5813569312236</v>
      </c>
      <c r="G12" s="735">
        <f>ReserveRs!F13/'Reserves $'!G$49</f>
        <v>2210.1168906655907</v>
      </c>
      <c r="H12" s="736">
        <f>E12/D12*100-100</f>
        <v>0.92385171770112606</v>
      </c>
      <c r="I12" s="737">
        <f>G12/F12*100-100</f>
        <v>-4.0156872627886315</v>
      </c>
      <c r="J12" s="785"/>
    </row>
    <row r="13" spans="2:10" ht="18" customHeight="1">
      <c r="B13" s="746"/>
      <c r="C13" s="789"/>
      <c r="D13" s="741"/>
      <c r="E13" s="741"/>
      <c r="F13" s="741"/>
      <c r="G13" s="741"/>
      <c r="H13" s="736"/>
      <c r="I13" s="737"/>
      <c r="J13" s="785"/>
    </row>
    <row r="14" spans="2:10" ht="18" customHeight="1">
      <c r="B14" s="742"/>
      <c r="C14" s="726"/>
      <c r="D14" s="743"/>
      <c r="E14" s="743"/>
      <c r="F14" s="743"/>
      <c r="G14" s="743"/>
      <c r="H14" s="744"/>
      <c r="I14" s="729"/>
      <c r="J14" s="785"/>
    </row>
    <row r="15" spans="2:10" ht="18" customHeight="1">
      <c r="B15" s="764" t="s">
        <v>569</v>
      </c>
      <c r="C15" s="788"/>
      <c r="D15" s="730">
        <f>ReserveRs!C16/'Reserves $'!D$49</f>
        <v>1479.3482726597911</v>
      </c>
      <c r="E15" s="730">
        <f>ReserveRs!D16/'Reserves $'!E$49</f>
        <v>1561.30903480554</v>
      </c>
      <c r="F15" s="730">
        <f>ReserveRs!E16/'Reserves $'!F$49</f>
        <v>1035.2011737781233</v>
      </c>
      <c r="G15" s="730">
        <f>ReserveRs!F16/'Reserves $'!G$49</f>
        <v>1143.6933099348739</v>
      </c>
      <c r="H15" s="731">
        <f>E15/D15*100-100</f>
        <v>5.5403290530354781</v>
      </c>
      <c r="I15" s="732">
        <f>G15/F15*100-100</f>
        <v>10.480294932509793</v>
      </c>
      <c r="J15" s="785"/>
    </row>
    <row r="16" spans="2:10" ht="18" customHeight="1">
      <c r="B16" s="738"/>
      <c r="C16" s="745" t="s">
        <v>567</v>
      </c>
      <c r="D16" s="735">
        <f>ReserveRs!C17/'Reserves $'!D$49</f>
        <v>1375.6850507489692</v>
      </c>
      <c r="E16" s="735">
        <f>ReserveRs!D17/'Reserves $'!E$49</f>
        <v>1492.5588265003182</v>
      </c>
      <c r="F16" s="735">
        <f>ReserveRs!E17/'Reserves $'!F$49</f>
        <v>932.93746557179861</v>
      </c>
      <c r="G16" s="735">
        <f>ReserveRs!F17/'Reserves $'!G$49</f>
        <v>1055.9064470361438</v>
      </c>
      <c r="H16" s="736">
        <f>E16/D16*100-100</f>
        <v>8.4956782577319672</v>
      </c>
      <c r="I16" s="737">
        <f>G16/F16*100-100</f>
        <v>13.180838588037332</v>
      </c>
      <c r="J16" s="785"/>
    </row>
    <row r="17" spans="2:10" ht="18" customHeight="1">
      <c r="B17" s="738"/>
      <c r="C17" s="745" t="s">
        <v>568</v>
      </c>
      <c r="D17" s="735">
        <f>ReserveRs!C18/'Reserves $'!D$49</f>
        <v>103.66322191082182</v>
      </c>
      <c r="E17" s="735">
        <f>ReserveRs!D18/'Reserves $'!E$49</f>
        <v>68.750208305221975</v>
      </c>
      <c r="F17" s="735">
        <f>ReserveRs!E18/'Reserves $'!F$49</f>
        <v>102.26370820632478</v>
      </c>
      <c r="G17" s="735">
        <f>ReserveRs!F18/'Reserves $'!G$49</f>
        <v>87.78686289873022</v>
      </c>
      <c r="H17" s="736">
        <f>E17/D17*100-100</f>
        <v>-33.679267306233641</v>
      </c>
      <c r="I17" s="737">
        <f>G17/F17*100-100</f>
        <v>-14.156386035196789</v>
      </c>
      <c r="J17" s="785"/>
    </row>
    <row r="18" spans="2:10" ht="18" customHeight="1">
      <c r="B18" s="746"/>
      <c r="C18" s="747"/>
      <c r="D18" s="790"/>
      <c r="E18" s="790"/>
      <c r="F18" s="790"/>
      <c r="G18" s="790"/>
      <c r="H18" s="748"/>
      <c r="I18" s="749"/>
      <c r="J18" s="785"/>
    </row>
    <row r="19" spans="2:10" ht="18" customHeight="1">
      <c r="B19" s="791"/>
      <c r="C19" s="792"/>
      <c r="D19" s="751"/>
      <c r="E19" s="751"/>
      <c r="F19" s="751"/>
      <c r="G19" s="751"/>
      <c r="H19" s="752"/>
      <c r="I19" s="753"/>
      <c r="J19" s="785"/>
    </row>
    <row r="20" spans="2:10" ht="18" customHeight="1">
      <c r="B20" s="764" t="s">
        <v>570</v>
      </c>
      <c r="C20" s="788"/>
      <c r="D20" s="730">
        <f>ReserveRs!C21/'Reserves $'!D$49</f>
        <v>10494.187509133541</v>
      </c>
      <c r="E20" s="730">
        <f>ReserveRs!D21/'Reserves $'!E$49</f>
        <v>10546.004897375291</v>
      </c>
      <c r="F20" s="730">
        <f>ReserveRs!E21/'Reserves $'!F$49</f>
        <v>10084.005969206877</v>
      </c>
      <c r="G20" s="730">
        <f>ReserveRs!F21/'Reserves $'!G$49</f>
        <v>9798.0290537109158</v>
      </c>
      <c r="H20" s="731">
        <f>E20/D20*100-100</f>
        <v>0.49377227342898777</v>
      </c>
      <c r="I20" s="732">
        <f>G20/F20*100-100</f>
        <v>-2.8359455197590933</v>
      </c>
      <c r="J20" s="785"/>
    </row>
    <row r="21" spans="2:10" ht="18" customHeight="1">
      <c r="B21" s="738"/>
      <c r="C21" s="745" t="s">
        <v>567</v>
      </c>
      <c r="D21" s="735">
        <f>ReserveRs!C22/'Reserves $'!D$49</f>
        <v>8024.2399629848233</v>
      </c>
      <c r="E21" s="735">
        <f>ReserveRs!D22/'Reserves $'!E$49</f>
        <v>8089.1094064570088</v>
      </c>
      <c r="F21" s="735">
        <f>ReserveRs!E22/'Reserves $'!F$49</f>
        <v>7679.1609040693284</v>
      </c>
      <c r="G21" s="735">
        <f>ReserveRs!F22/'Reserves $'!G$49</f>
        <v>7500.1253001465966</v>
      </c>
      <c r="H21" s="736">
        <f>E21/D21*100-100</f>
        <v>0.80841853896971827</v>
      </c>
      <c r="I21" s="737">
        <f>G21/F21*100-100</f>
        <v>-2.3314474870276172</v>
      </c>
      <c r="J21" s="785"/>
    </row>
    <row r="22" spans="2:10" ht="18" customHeight="1">
      <c r="B22" s="738"/>
      <c r="C22" s="745" t="s">
        <v>571</v>
      </c>
      <c r="D22" s="735">
        <f>ReserveRs!C23</f>
        <v>76.463661012355487</v>
      </c>
      <c r="E22" s="735">
        <f>ReserveRs!D23</f>
        <v>76.703068936277859</v>
      </c>
      <c r="F22" s="735">
        <f>ReserveRs!E23</f>
        <v>76.151887727148065</v>
      </c>
      <c r="G22" s="735">
        <f>ReserveRs!F23</f>
        <v>76.547285775867252</v>
      </c>
      <c r="H22" s="736" t="s">
        <v>392</v>
      </c>
      <c r="I22" s="737" t="s">
        <v>392</v>
      </c>
      <c r="J22" s="785"/>
    </row>
    <row r="23" spans="2:10" ht="18" customHeight="1">
      <c r="B23" s="738"/>
      <c r="C23" s="745" t="s">
        <v>568</v>
      </c>
      <c r="D23" s="735">
        <f>ReserveRs!C24/'Reserves $'!D$49</f>
        <v>2469.9475461487182</v>
      </c>
      <c r="E23" s="735">
        <f>ReserveRs!D24/'Reserves $'!E$49</f>
        <v>2456.8954909182826</v>
      </c>
      <c r="F23" s="735">
        <f>ReserveRs!E24/'Reserves $'!F$49</f>
        <v>2404.8450651375483</v>
      </c>
      <c r="G23" s="735">
        <f>ReserveRs!F24/'Reserves $'!G$49</f>
        <v>2297.9037535643206</v>
      </c>
      <c r="H23" s="736">
        <f>E23/D23*100-100</f>
        <v>-0.52843451071611014</v>
      </c>
      <c r="I23" s="737">
        <f>G23/F23*100-100</f>
        <v>-4.4469106606296549</v>
      </c>
      <c r="J23" s="785"/>
    </row>
    <row r="24" spans="2:10" ht="18" customHeight="1">
      <c r="B24" s="738"/>
      <c r="C24" s="745" t="s">
        <v>571</v>
      </c>
      <c r="D24" s="735">
        <f>ReserveRs!C25</f>
        <v>23.536338987644513</v>
      </c>
      <c r="E24" s="735">
        <f>ReserveRs!D25</f>
        <v>23.296931063722141</v>
      </c>
      <c r="F24" s="735">
        <f>ReserveRs!E25</f>
        <v>23.848112272851949</v>
      </c>
      <c r="G24" s="735">
        <f>ReserveRs!F25</f>
        <v>23.452714224132762</v>
      </c>
      <c r="H24" s="736" t="s">
        <v>392</v>
      </c>
      <c r="I24" s="737" t="s">
        <v>392</v>
      </c>
      <c r="J24" s="785"/>
    </row>
    <row r="25" spans="2:10" ht="18" customHeight="1">
      <c r="B25" s="746"/>
      <c r="C25" s="747"/>
      <c r="D25" s="754"/>
      <c r="E25" s="754"/>
      <c r="F25" s="754"/>
      <c r="G25" s="754"/>
      <c r="H25" s="748"/>
      <c r="I25" s="749"/>
      <c r="J25" s="785"/>
    </row>
    <row r="26" spans="2:10" ht="18" customHeight="1">
      <c r="B26" s="742"/>
      <c r="C26" s="726"/>
      <c r="D26" s="739"/>
      <c r="E26" s="739"/>
      <c r="F26" s="739"/>
      <c r="G26" s="739"/>
      <c r="H26" s="736"/>
      <c r="I26" s="737"/>
      <c r="J26" s="785"/>
    </row>
    <row r="27" spans="2:10" ht="18" customHeight="1">
      <c r="B27" s="764" t="s">
        <v>572</v>
      </c>
      <c r="C27" s="788"/>
      <c r="D27" s="730">
        <f>ReserveRs!C28/'Reserves $'!D$49</f>
        <v>10770.207107101554</v>
      </c>
      <c r="E27" s="730">
        <f>ReserveRs!D28/'Reserves $'!E$49</f>
        <v>10835.613118768686</v>
      </c>
      <c r="F27" s="730">
        <f>ReserveRs!E28/'Reserves $'!F$49</f>
        <v>10364.873017814341</v>
      </c>
      <c r="G27" s="730">
        <f>ReserveRs!F28/'Reserves $'!G$49</f>
        <v>10069.278658330337</v>
      </c>
      <c r="H27" s="731">
        <f>E27/D27*100-100</f>
        <v>0.60728648035008348</v>
      </c>
      <c r="I27" s="732">
        <f>G27/F27*100-100</f>
        <v>-2.851885970778028</v>
      </c>
      <c r="J27" s="785"/>
    </row>
    <row r="28" spans="2:10" ht="18" customHeight="1">
      <c r="B28" s="755"/>
      <c r="C28" s="793"/>
      <c r="D28" s="757"/>
      <c r="E28" s="757"/>
      <c r="F28" s="757"/>
      <c r="G28" s="757"/>
      <c r="H28" s="758"/>
      <c r="I28" s="759"/>
      <c r="J28" s="785"/>
    </row>
    <row r="29" spans="2:10" ht="18" customHeight="1">
      <c r="B29" s="794" t="s">
        <v>573</v>
      </c>
      <c r="C29" s="795"/>
      <c r="D29" s="739"/>
      <c r="E29" s="739"/>
      <c r="F29" s="739"/>
      <c r="G29" s="739"/>
      <c r="H29" s="744"/>
      <c r="I29" s="729"/>
      <c r="J29" s="785"/>
    </row>
    <row r="30" spans="2:10" ht="18" customHeight="1">
      <c r="B30" s="796"/>
      <c r="C30" s="797"/>
      <c r="D30" s="730"/>
      <c r="E30" s="730"/>
      <c r="F30" s="730"/>
      <c r="G30" s="730"/>
      <c r="H30" s="731"/>
      <c r="I30" s="732"/>
      <c r="J30" s="785"/>
    </row>
    <row r="31" spans="2:10" ht="18" customHeight="1">
      <c r="B31" s="1044" t="s">
        <v>574</v>
      </c>
      <c r="C31" s="1053"/>
      <c r="D31" s="739"/>
      <c r="E31" s="739"/>
      <c r="F31" s="739"/>
      <c r="G31" s="739"/>
      <c r="H31" s="736"/>
      <c r="I31" s="737"/>
      <c r="J31" s="785"/>
    </row>
    <row r="32" spans="2:10" ht="18" customHeight="1">
      <c r="B32" s="738"/>
      <c r="C32" s="739" t="s">
        <v>575</v>
      </c>
      <c r="D32" s="735">
        <f>ReserveRs!C33</f>
        <v>13.245300022019331</v>
      </c>
      <c r="E32" s="735">
        <f>ReserveRs!D33</f>
        <v>14.191009069774573</v>
      </c>
      <c r="F32" s="735">
        <f>ReserveRs!E33</f>
        <v>10.775553575854007</v>
      </c>
      <c r="G32" s="735">
        <f>ReserveRs!F33</f>
        <v>9.2265597339849439</v>
      </c>
      <c r="H32" s="736" t="s">
        <v>392</v>
      </c>
      <c r="I32" s="737" t="s">
        <v>392</v>
      </c>
      <c r="J32" s="785"/>
    </row>
    <row r="33" spans="2:10" ht="18" customHeight="1">
      <c r="B33" s="738"/>
      <c r="C33" s="739" t="s">
        <v>576</v>
      </c>
      <c r="D33" s="735">
        <f>ReserveRs!C34</f>
        <v>11.4294218613691</v>
      </c>
      <c r="E33" s="735">
        <f>ReserveRs!D34</f>
        <v>12.005061774716985</v>
      </c>
      <c r="F33" s="735">
        <f>ReserveRs!E34</f>
        <v>9.4286355002656421</v>
      </c>
      <c r="G33" s="735">
        <f>ReserveRs!F34</f>
        <v>8.0035046756108095</v>
      </c>
      <c r="H33" s="736" t="s">
        <v>392</v>
      </c>
      <c r="I33" s="737" t="s">
        <v>392</v>
      </c>
      <c r="J33" s="785"/>
    </row>
    <row r="34" spans="2:10" ht="18" customHeight="1">
      <c r="B34" s="738"/>
      <c r="C34" s="739"/>
      <c r="D34" s="735"/>
      <c r="E34" s="735"/>
      <c r="F34" s="735"/>
      <c r="G34" s="735"/>
      <c r="H34" s="736"/>
      <c r="I34" s="737"/>
      <c r="J34" s="785"/>
    </row>
    <row r="35" spans="2:10" ht="18" customHeight="1">
      <c r="B35" s="1044" t="s">
        <v>577</v>
      </c>
      <c r="C35" s="1053"/>
      <c r="D35" s="730"/>
      <c r="E35" s="730"/>
      <c r="F35" s="730"/>
      <c r="G35" s="730"/>
      <c r="H35" s="731"/>
      <c r="I35" s="732"/>
      <c r="J35" s="785"/>
    </row>
    <row r="36" spans="2:10" ht="18" customHeight="1">
      <c r="B36" s="764"/>
      <c r="C36" s="556" t="s">
        <v>575</v>
      </c>
      <c r="D36" s="735">
        <f>ReserveRs!C37</f>
        <v>13.593679768794539</v>
      </c>
      <c r="E36" s="735">
        <f>ReserveRs!D37</f>
        <v>14.580714264914182</v>
      </c>
      <c r="F36" s="735">
        <f>ReserveRs!E37</f>
        <v>11.075682110010334</v>
      </c>
      <c r="G36" s="735">
        <f>ReserveRs!F37</f>
        <v>9.4819887254812496</v>
      </c>
      <c r="H36" s="736" t="s">
        <v>392</v>
      </c>
      <c r="I36" s="737" t="s">
        <v>392</v>
      </c>
      <c r="J36" s="785"/>
    </row>
    <row r="37" spans="2:10" ht="18" customHeight="1">
      <c r="B37" s="764"/>
      <c r="C37" s="556" t="s">
        <v>576</v>
      </c>
      <c r="D37" s="735">
        <f>ReserveRs!C38</f>
        <v>11.730040124997057</v>
      </c>
      <c r="E37" s="735">
        <f>ReserveRs!D38</f>
        <v>12.334737763124584</v>
      </c>
      <c r="F37" s="735">
        <f>ReserveRs!E38</f>
        <v>9.6912486952044237</v>
      </c>
      <c r="G37" s="735">
        <f>ReserveRs!F38</f>
        <v>8.2250744900018873</v>
      </c>
      <c r="H37" s="736" t="s">
        <v>392</v>
      </c>
      <c r="I37" s="737" t="s">
        <v>392</v>
      </c>
      <c r="J37" s="785"/>
    </row>
    <row r="38" spans="2:10" ht="18" customHeight="1">
      <c r="B38" s="765"/>
      <c r="C38" s="747"/>
      <c r="D38" s="754"/>
      <c r="E38" s="754"/>
      <c r="F38" s="754"/>
      <c r="G38" s="754"/>
      <c r="H38" s="748"/>
      <c r="I38" s="749"/>
      <c r="J38" s="785"/>
    </row>
    <row r="39" spans="2:10" ht="18" customHeight="1">
      <c r="B39" s="766"/>
      <c r="C39" s="767"/>
      <c r="D39" s="768"/>
      <c r="E39" s="768"/>
      <c r="F39" s="768"/>
      <c r="G39" s="768"/>
      <c r="H39" s="769"/>
      <c r="I39" s="770"/>
      <c r="J39" s="785"/>
    </row>
    <row r="40" spans="2:10" ht="18" customHeight="1">
      <c r="B40" s="771" t="s">
        <v>578</v>
      </c>
      <c r="C40" s="739"/>
      <c r="D40" s="741">
        <f>ReserveRs!C41/'Reserves $'!D$49</f>
        <v>905.97518257076251</v>
      </c>
      <c r="E40" s="741">
        <f>ReserveRs!D41/'Reserves $'!E$49</f>
        <v>966.48822473819996</v>
      </c>
      <c r="F40" s="741">
        <f>ReserveRs!E41/'Reserves $'!F$49</f>
        <v>722.54910289584404</v>
      </c>
      <c r="G40" s="741">
        <f>ReserveRs!F41/'Reserves $'!G$49</f>
        <v>764.10152746700066</v>
      </c>
      <c r="H40" s="736">
        <f>E40/D40*100-100</f>
        <v>6.6793266892507717</v>
      </c>
      <c r="I40" s="737">
        <f>G40/F40*100-100</f>
        <v>5.750809793358286</v>
      </c>
      <c r="J40" s="785"/>
    </row>
    <row r="41" spans="2:10" ht="18" customHeight="1">
      <c r="B41" s="771" t="s">
        <v>579</v>
      </c>
      <c r="C41" s="739"/>
      <c r="D41" s="741">
        <f>ReserveRs!C42/'Reserves $'!D$49</f>
        <v>9864.2319245307935</v>
      </c>
      <c r="E41" s="741">
        <f>ReserveRs!D42/'Reserves $'!E$49</f>
        <v>9869.1248940304849</v>
      </c>
      <c r="F41" s="741">
        <f>ReserveRs!E42/'Reserves $'!F$49</f>
        <v>9642.3239149184956</v>
      </c>
      <c r="G41" s="741">
        <f>ReserveRs!F42/'Reserves $'!G$49</f>
        <v>9305.1771308633361</v>
      </c>
      <c r="H41" s="736">
        <f>E41/D41*100-100</f>
        <v>4.9603147382654811E-2</v>
      </c>
      <c r="I41" s="737">
        <f>G41/F41*100-100</f>
        <v>-3.4965303699612207</v>
      </c>
      <c r="J41" s="785"/>
    </row>
    <row r="42" spans="2:10" ht="18" customHeight="1">
      <c r="B42" s="771" t="s">
        <v>580</v>
      </c>
      <c r="C42" s="739"/>
      <c r="D42" s="741">
        <f>ReserveRs!C43/'Reserves $'!D$49</f>
        <v>-570.23150698080053</v>
      </c>
      <c r="E42" s="741">
        <f>ReserveRs!D43/'Reserves $'!E$49</f>
        <v>50.074399715113614</v>
      </c>
      <c r="F42" s="741">
        <f>ReserveRs!E43/'Reserves $'!F$49</f>
        <v>-362.69252880877104</v>
      </c>
      <c r="G42" s="741">
        <f>ReserveRs!F43/'Reserves $'!G$49</f>
        <v>146.96288040785237</v>
      </c>
      <c r="H42" s="772" t="s">
        <v>392</v>
      </c>
      <c r="I42" s="737" t="s">
        <v>392</v>
      </c>
      <c r="J42" s="785"/>
    </row>
    <row r="43" spans="2:10" ht="18" customHeight="1">
      <c r="B43" s="771" t="s">
        <v>581</v>
      </c>
      <c r="C43" s="739"/>
      <c r="D43" s="741">
        <f>ReserveRs!C44/'Reserves $'!D$49</f>
        <v>-228.00034862006621</v>
      </c>
      <c r="E43" s="741">
        <f>ReserveRs!D44/'Reserves $'!E$49</f>
        <v>-17.945653906833417</v>
      </c>
      <c r="F43" s="741">
        <f>ReserveRs!E44/'Reserves $'!F$49</f>
        <v>353.91080905542339</v>
      </c>
      <c r="G43" s="741">
        <f>ReserveRs!F44/'Reserves $'!G$49</f>
        <v>75.145919121660384</v>
      </c>
      <c r="H43" s="772" t="s">
        <v>392</v>
      </c>
      <c r="I43" s="737" t="s">
        <v>392</v>
      </c>
      <c r="J43" s="785"/>
    </row>
    <row r="44" spans="2:10" ht="21" customHeight="1" thickBot="1">
      <c r="B44" s="773" t="s">
        <v>582</v>
      </c>
      <c r="C44" s="774"/>
      <c r="D44" s="775">
        <f>ReserveRs!C45/'Reserves $'!D$49</f>
        <v>-798.23185560086677</v>
      </c>
      <c r="E44" s="775">
        <f>ReserveRs!D45/'Reserves $'!E$49</f>
        <v>32.128745808280193</v>
      </c>
      <c r="F44" s="775">
        <f>ReserveRs!E45/'Reserves $'!F$49</f>
        <v>-8.7817197533476996</v>
      </c>
      <c r="G44" s="775">
        <f>ReserveRs!F45/'Reserves $'!G$49</f>
        <v>222.10879952951277</v>
      </c>
      <c r="H44" s="776" t="s">
        <v>392</v>
      </c>
      <c r="I44" s="777" t="s">
        <v>392</v>
      </c>
      <c r="J44" s="785"/>
    </row>
    <row r="45" spans="2:10" ht="30" customHeight="1" thickTop="1">
      <c r="B45" s="1056" t="s">
        <v>583</v>
      </c>
      <c r="C45" s="1056"/>
      <c r="D45" s="1056"/>
      <c r="E45" s="1056"/>
      <c r="F45" s="1056"/>
      <c r="G45" s="1056"/>
      <c r="H45" s="1056"/>
      <c r="I45" s="1056"/>
      <c r="J45" s="785"/>
    </row>
    <row r="46" spans="2:10" ht="30" customHeight="1">
      <c r="B46" s="1057" t="s">
        <v>584</v>
      </c>
      <c r="C46" s="1057"/>
      <c r="D46" s="1057"/>
      <c r="E46" s="1057"/>
      <c r="F46" s="1057"/>
      <c r="G46" s="1057"/>
      <c r="H46" s="1057"/>
      <c r="I46" s="1057"/>
      <c r="J46" s="785"/>
    </row>
    <row r="47" spans="2:10" ht="30" customHeight="1">
      <c r="B47" s="1058" t="s">
        <v>585</v>
      </c>
      <c r="C47" s="1058"/>
      <c r="D47" s="1058"/>
      <c r="E47" s="1058"/>
      <c r="F47" s="1058"/>
      <c r="G47" s="1058"/>
      <c r="H47" s="1058"/>
      <c r="I47" s="1058"/>
      <c r="J47" s="785"/>
    </row>
    <row r="48" spans="2:10" ht="30" customHeight="1">
      <c r="B48" s="1059" t="s">
        <v>586</v>
      </c>
      <c r="C48" s="1059"/>
      <c r="D48" s="1059"/>
      <c r="E48" s="1059"/>
      <c r="F48" s="1059"/>
      <c r="G48" s="1059"/>
      <c r="H48" s="1059"/>
      <c r="I48" s="1059"/>
      <c r="J48" s="785"/>
    </row>
    <row r="49" spans="2:10" ht="30" customHeight="1">
      <c r="B49" s="1060" t="s">
        <v>587</v>
      </c>
      <c r="C49" s="1060"/>
      <c r="D49" s="782">
        <v>102.86</v>
      </c>
      <c r="E49" s="782">
        <v>102.29</v>
      </c>
      <c r="F49" s="782">
        <v>109.34</v>
      </c>
      <c r="G49" s="782">
        <v>111.54</v>
      </c>
      <c r="H49" s="554"/>
      <c r="I49" s="554"/>
      <c r="J49" s="785"/>
    </row>
    <row r="50" spans="2:10">
      <c r="B50" s="785"/>
      <c r="C50" s="785"/>
      <c r="D50" s="785"/>
      <c r="E50" s="785"/>
      <c r="F50" s="785"/>
      <c r="G50" s="785"/>
      <c r="H50" s="785"/>
      <c r="I50" s="785"/>
      <c r="J50" s="785"/>
    </row>
    <row r="51" spans="2:10">
      <c r="H51" s="630"/>
      <c r="I51" s="630"/>
      <c r="J51" s="630"/>
    </row>
    <row r="52" spans="2:10">
      <c r="H52" s="630"/>
      <c r="I52" s="630"/>
      <c r="J52" s="630"/>
    </row>
    <row r="53" spans="2:10">
      <c r="H53" s="630"/>
      <c r="I53" s="630"/>
      <c r="J53" s="630"/>
    </row>
    <row r="54" spans="2:10">
      <c r="H54" s="630"/>
      <c r="I54" s="630"/>
      <c r="J54" s="630"/>
    </row>
    <row r="55" spans="2:10">
      <c r="H55" s="630"/>
      <c r="I55" s="630"/>
      <c r="J55" s="630"/>
    </row>
    <row r="56" spans="2:10">
      <c r="H56" s="630"/>
      <c r="I56" s="630"/>
      <c r="J56" s="630"/>
    </row>
    <row r="57" spans="2:10">
      <c r="H57" s="630"/>
      <c r="I57" s="630"/>
      <c r="J57" s="630"/>
    </row>
    <row r="58" spans="2:10">
      <c r="H58" s="630"/>
      <c r="I58" s="630"/>
      <c r="J58" s="630"/>
    </row>
    <row r="59" spans="2:10">
      <c r="H59" s="630"/>
      <c r="I59" s="630"/>
      <c r="J59" s="630"/>
    </row>
    <row r="60" spans="2:10">
      <c r="H60" s="630"/>
      <c r="I60" s="630"/>
      <c r="J60" s="630"/>
    </row>
    <row r="61" spans="2:10">
      <c r="H61" s="630"/>
      <c r="I61" s="630"/>
      <c r="J61" s="630"/>
    </row>
    <row r="62" spans="2:10">
      <c r="H62" s="630"/>
      <c r="I62" s="630"/>
      <c r="J62" s="630"/>
    </row>
    <row r="63" spans="2:10">
      <c r="H63" s="630"/>
      <c r="I63" s="630"/>
      <c r="J63" s="630"/>
    </row>
    <row r="64" spans="2:10">
      <c r="H64" s="630"/>
      <c r="I64" s="630"/>
      <c r="J64" s="630"/>
    </row>
    <row r="65" spans="4:10">
      <c r="H65" s="630"/>
      <c r="I65" s="630"/>
      <c r="J65" s="630"/>
    </row>
    <row r="66" spans="4:10">
      <c r="H66" s="630"/>
      <c r="I66" s="630"/>
      <c r="J66" s="630"/>
    </row>
    <row r="67" spans="4:10">
      <c r="H67" s="630"/>
      <c r="I67" s="630"/>
      <c r="J67" s="630"/>
    </row>
    <row r="68" spans="4:10">
      <c r="H68" s="630"/>
      <c r="I68" s="630"/>
      <c r="J68" s="630"/>
    </row>
    <row r="69" spans="4:10">
      <c r="H69" s="630"/>
      <c r="I69" s="630"/>
      <c r="J69" s="630"/>
    </row>
    <row r="70" spans="4:10">
      <c r="D70" s="630"/>
      <c r="E70" s="630"/>
      <c r="F70" s="630"/>
      <c r="G70" s="630"/>
      <c r="H70" s="630"/>
      <c r="I70" s="630"/>
      <c r="J70" s="630"/>
    </row>
    <row r="71" spans="4:10">
      <c r="D71" s="630"/>
      <c r="E71" s="630"/>
      <c r="F71" s="630"/>
      <c r="G71" s="630"/>
      <c r="H71" s="630"/>
      <c r="I71" s="630"/>
      <c r="J71" s="630"/>
    </row>
    <row r="72" spans="4:10">
      <c r="D72" s="630"/>
      <c r="E72" s="630"/>
      <c r="F72" s="630"/>
      <c r="G72" s="630"/>
      <c r="H72" s="630"/>
      <c r="I72" s="630"/>
      <c r="J72" s="630"/>
    </row>
    <row r="73" spans="4:10">
      <c r="H73" s="630"/>
      <c r="I73" s="630"/>
      <c r="J73" s="630"/>
    </row>
    <row r="74" spans="4:10">
      <c r="H74" s="630"/>
      <c r="I74" s="630"/>
      <c r="J74" s="630"/>
    </row>
    <row r="75" spans="4:10">
      <c r="H75" s="630"/>
      <c r="I75" s="630"/>
      <c r="J75" s="630"/>
    </row>
    <row r="76" spans="4:10">
      <c r="H76" s="630"/>
      <c r="I76" s="630"/>
      <c r="J76" s="630"/>
    </row>
    <row r="77" spans="4:10">
      <c r="H77" s="630"/>
      <c r="I77" s="630"/>
      <c r="J77" s="630"/>
    </row>
    <row r="78" spans="4:10">
      <c r="H78" s="630"/>
      <c r="I78" s="630"/>
      <c r="J78" s="630"/>
    </row>
    <row r="79" spans="4:10">
      <c r="H79" s="630"/>
      <c r="I79" s="630"/>
      <c r="J79" s="630"/>
    </row>
    <row r="80" spans="4:10">
      <c r="D80" s="630"/>
      <c r="E80" s="630"/>
      <c r="F80" s="630"/>
      <c r="G80" s="630"/>
      <c r="H80" s="630"/>
      <c r="I80" s="630"/>
      <c r="J80" s="630"/>
    </row>
    <row r="81" spans="4:10">
      <c r="D81" s="630"/>
      <c r="E81" s="630"/>
      <c r="F81" s="630"/>
      <c r="G81" s="630"/>
      <c r="H81" s="630"/>
      <c r="I81" s="630"/>
      <c r="J81" s="630"/>
    </row>
    <row r="82" spans="4:10">
      <c r="H82" s="630"/>
      <c r="I82" s="630"/>
      <c r="J82" s="630"/>
    </row>
    <row r="83" spans="4:10">
      <c r="H83" s="630"/>
      <c r="I83" s="630"/>
      <c r="J83" s="630"/>
    </row>
    <row r="84" spans="4:10">
      <c r="D84" s="630"/>
      <c r="E84" s="630"/>
      <c r="F84" s="630"/>
      <c r="G84" s="630"/>
      <c r="H84" s="630"/>
      <c r="I84" s="630"/>
      <c r="J84" s="630"/>
    </row>
    <row r="85" spans="4:10">
      <c r="D85" s="630"/>
      <c r="E85" s="630"/>
      <c r="F85" s="630"/>
      <c r="G85" s="630"/>
      <c r="H85" s="630"/>
      <c r="I85" s="630"/>
      <c r="J85" s="630"/>
    </row>
  </sheetData>
  <mergeCells count="12">
    <mergeCell ref="B45:I45"/>
    <mergeCell ref="B46:I46"/>
    <mergeCell ref="B47:I47"/>
    <mergeCell ref="B48:I48"/>
    <mergeCell ref="B49:C49"/>
    <mergeCell ref="B35:C35"/>
    <mergeCell ref="B1:I1"/>
    <mergeCell ref="B2:I2"/>
    <mergeCell ref="B3:I3"/>
    <mergeCell ref="H4:I4"/>
    <mergeCell ref="H5:I5"/>
    <mergeCell ref="B31:C31"/>
  </mergeCells>
  <pageMargins left="0.75" right="0.75" top="1" bottom="1" header="0.5" footer="0.5"/>
  <pageSetup scale="67"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C1:M109"/>
  <sheetViews>
    <sheetView workbookViewId="0">
      <selection activeCell="J96" sqref="J96"/>
    </sheetView>
  </sheetViews>
  <sheetFormatPr defaultRowHeight="15"/>
  <cols>
    <col min="1" max="1" width="5.85546875" customWidth="1"/>
    <col min="3" max="3" width="16" customWidth="1"/>
    <col min="4" max="4" width="18.28515625" customWidth="1"/>
    <col min="5" max="6" width="9.28515625" bestFit="1" customWidth="1"/>
    <col min="7" max="7" width="9.42578125" bestFit="1" customWidth="1"/>
    <col min="8" max="8" width="11.28515625" customWidth="1"/>
    <col min="9" max="9" width="10.7109375" customWidth="1"/>
    <col min="10" max="13" width="9.28515625" bestFit="1" customWidth="1"/>
    <col min="257" max="257" width="5.85546875" customWidth="1"/>
    <col min="259" max="259" width="16" customWidth="1"/>
    <col min="260" max="260" width="18.28515625" customWidth="1"/>
    <col min="261" max="262" width="9.28515625" bestFit="1" customWidth="1"/>
    <col min="263" max="263" width="9.42578125" bestFit="1" customWidth="1"/>
    <col min="264" max="264" width="11.28515625" customWidth="1"/>
    <col min="265" max="265" width="10.7109375" customWidth="1"/>
    <col min="266" max="269" width="9.28515625" bestFit="1" customWidth="1"/>
    <col min="513" max="513" width="5.85546875" customWidth="1"/>
    <col min="515" max="515" width="16" customWidth="1"/>
    <col min="516" max="516" width="18.28515625" customWidth="1"/>
    <col min="517" max="518" width="9.28515625" bestFit="1" customWidth="1"/>
    <col min="519" max="519" width="9.42578125" bestFit="1" customWidth="1"/>
    <col min="520" max="520" width="11.28515625" customWidth="1"/>
    <col min="521" max="521" width="10.7109375" customWidth="1"/>
    <col min="522" max="525" width="9.28515625" bestFit="1" customWidth="1"/>
    <col min="769" max="769" width="5.85546875" customWidth="1"/>
    <col min="771" max="771" width="16" customWidth="1"/>
    <col min="772" max="772" width="18.28515625" customWidth="1"/>
    <col min="773" max="774" width="9.28515625" bestFit="1" customWidth="1"/>
    <col min="775" max="775" width="9.42578125" bestFit="1" customWidth="1"/>
    <col min="776" max="776" width="11.28515625" customWidth="1"/>
    <col min="777" max="777" width="10.7109375" customWidth="1"/>
    <col min="778" max="781" width="9.28515625" bestFit="1" customWidth="1"/>
    <col min="1025" max="1025" width="5.85546875" customWidth="1"/>
    <col min="1027" max="1027" width="16" customWidth="1"/>
    <col min="1028" max="1028" width="18.28515625" customWidth="1"/>
    <col min="1029" max="1030" width="9.28515625" bestFit="1" customWidth="1"/>
    <col min="1031" max="1031" width="9.42578125" bestFit="1" customWidth="1"/>
    <col min="1032" max="1032" width="11.28515625" customWidth="1"/>
    <col min="1033" max="1033" width="10.7109375" customWidth="1"/>
    <col min="1034" max="1037" width="9.28515625" bestFit="1" customWidth="1"/>
    <col min="1281" max="1281" width="5.85546875" customWidth="1"/>
    <col min="1283" max="1283" width="16" customWidth="1"/>
    <col min="1284" max="1284" width="18.28515625" customWidth="1"/>
    <col min="1285" max="1286" width="9.28515625" bestFit="1" customWidth="1"/>
    <col min="1287" max="1287" width="9.42578125" bestFit="1" customWidth="1"/>
    <col min="1288" max="1288" width="11.28515625" customWidth="1"/>
    <col min="1289" max="1289" width="10.7109375" customWidth="1"/>
    <col min="1290" max="1293" width="9.28515625" bestFit="1" customWidth="1"/>
    <col min="1537" max="1537" width="5.85546875" customWidth="1"/>
    <col min="1539" max="1539" width="16" customWidth="1"/>
    <col min="1540" max="1540" width="18.28515625" customWidth="1"/>
    <col min="1541" max="1542" width="9.28515625" bestFit="1" customWidth="1"/>
    <col min="1543" max="1543" width="9.42578125" bestFit="1" customWidth="1"/>
    <col min="1544" max="1544" width="11.28515625" customWidth="1"/>
    <col min="1545" max="1545" width="10.7109375" customWidth="1"/>
    <col min="1546" max="1549" width="9.28515625" bestFit="1" customWidth="1"/>
    <col min="1793" max="1793" width="5.85546875" customWidth="1"/>
    <col min="1795" max="1795" width="16" customWidth="1"/>
    <col min="1796" max="1796" width="18.28515625" customWidth="1"/>
    <col min="1797" max="1798" width="9.28515625" bestFit="1" customWidth="1"/>
    <col min="1799" max="1799" width="9.42578125" bestFit="1" customWidth="1"/>
    <col min="1800" max="1800" width="11.28515625" customWidth="1"/>
    <col min="1801" max="1801" width="10.7109375" customWidth="1"/>
    <col min="1802" max="1805" width="9.28515625" bestFit="1" customWidth="1"/>
    <col min="2049" max="2049" width="5.85546875" customWidth="1"/>
    <col min="2051" max="2051" width="16" customWidth="1"/>
    <col min="2052" max="2052" width="18.28515625" customWidth="1"/>
    <col min="2053" max="2054" width="9.28515625" bestFit="1" customWidth="1"/>
    <col min="2055" max="2055" width="9.42578125" bestFit="1" customWidth="1"/>
    <col min="2056" max="2056" width="11.28515625" customWidth="1"/>
    <col min="2057" max="2057" width="10.7109375" customWidth="1"/>
    <col min="2058" max="2061" width="9.28515625" bestFit="1" customWidth="1"/>
    <col min="2305" max="2305" width="5.85546875" customWidth="1"/>
    <col min="2307" max="2307" width="16" customWidth="1"/>
    <col min="2308" max="2308" width="18.28515625" customWidth="1"/>
    <col min="2309" max="2310" width="9.28515625" bestFit="1" customWidth="1"/>
    <col min="2311" max="2311" width="9.42578125" bestFit="1" customWidth="1"/>
    <col min="2312" max="2312" width="11.28515625" customWidth="1"/>
    <col min="2313" max="2313" width="10.7109375" customWidth="1"/>
    <col min="2314" max="2317" width="9.28515625" bestFit="1" customWidth="1"/>
    <col min="2561" max="2561" width="5.85546875" customWidth="1"/>
    <col min="2563" max="2563" width="16" customWidth="1"/>
    <col min="2564" max="2564" width="18.28515625" customWidth="1"/>
    <col min="2565" max="2566" width="9.28515625" bestFit="1" customWidth="1"/>
    <col min="2567" max="2567" width="9.42578125" bestFit="1" customWidth="1"/>
    <col min="2568" max="2568" width="11.28515625" customWidth="1"/>
    <col min="2569" max="2569" width="10.7109375" customWidth="1"/>
    <col min="2570" max="2573" width="9.28515625" bestFit="1" customWidth="1"/>
    <col min="2817" max="2817" width="5.85546875" customWidth="1"/>
    <col min="2819" max="2819" width="16" customWidth="1"/>
    <col min="2820" max="2820" width="18.28515625" customWidth="1"/>
    <col min="2821" max="2822" width="9.28515625" bestFit="1" customWidth="1"/>
    <col min="2823" max="2823" width="9.42578125" bestFit="1" customWidth="1"/>
    <col min="2824" max="2824" width="11.28515625" customWidth="1"/>
    <col min="2825" max="2825" width="10.7109375" customWidth="1"/>
    <col min="2826" max="2829" width="9.28515625" bestFit="1" customWidth="1"/>
    <col min="3073" max="3073" width="5.85546875" customWidth="1"/>
    <col min="3075" max="3075" width="16" customWidth="1"/>
    <col min="3076" max="3076" width="18.28515625" customWidth="1"/>
    <col min="3077" max="3078" width="9.28515625" bestFit="1" customWidth="1"/>
    <col min="3079" max="3079" width="9.42578125" bestFit="1" customWidth="1"/>
    <col min="3080" max="3080" width="11.28515625" customWidth="1"/>
    <col min="3081" max="3081" width="10.7109375" customWidth="1"/>
    <col min="3082" max="3085" width="9.28515625" bestFit="1" customWidth="1"/>
    <col min="3329" max="3329" width="5.85546875" customWidth="1"/>
    <col min="3331" max="3331" width="16" customWidth="1"/>
    <col min="3332" max="3332" width="18.28515625" customWidth="1"/>
    <col min="3333" max="3334" width="9.28515625" bestFit="1" customWidth="1"/>
    <col min="3335" max="3335" width="9.42578125" bestFit="1" customWidth="1"/>
    <col min="3336" max="3336" width="11.28515625" customWidth="1"/>
    <col min="3337" max="3337" width="10.7109375" customWidth="1"/>
    <col min="3338" max="3341" width="9.28515625" bestFit="1" customWidth="1"/>
    <col min="3585" max="3585" width="5.85546875" customWidth="1"/>
    <col min="3587" max="3587" width="16" customWidth="1"/>
    <col min="3588" max="3588" width="18.28515625" customWidth="1"/>
    <col min="3589" max="3590" width="9.28515625" bestFit="1" customWidth="1"/>
    <col min="3591" max="3591" width="9.42578125" bestFit="1" customWidth="1"/>
    <col min="3592" max="3592" width="11.28515625" customWidth="1"/>
    <col min="3593" max="3593" width="10.7109375" customWidth="1"/>
    <col min="3594" max="3597" width="9.28515625" bestFit="1" customWidth="1"/>
    <col min="3841" max="3841" width="5.85546875" customWidth="1"/>
    <col min="3843" max="3843" width="16" customWidth="1"/>
    <col min="3844" max="3844" width="18.28515625" customWidth="1"/>
    <col min="3845" max="3846" width="9.28515625" bestFit="1" customWidth="1"/>
    <col min="3847" max="3847" width="9.42578125" bestFit="1" customWidth="1"/>
    <col min="3848" max="3848" width="11.28515625" customWidth="1"/>
    <col min="3849" max="3849" width="10.7109375" customWidth="1"/>
    <col min="3850" max="3853" width="9.28515625" bestFit="1" customWidth="1"/>
    <col min="4097" max="4097" width="5.85546875" customWidth="1"/>
    <col min="4099" max="4099" width="16" customWidth="1"/>
    <col min="4100" max="4100" width="18.28515625" customWidth="1"/>
    <col min="4101" max="4102" width="9.28515625" bestFit="1" customWidth="1"/>
    <col min="4103" max="4103" width="9.42578125" bestFit="1" customWidth="1"/>
    <col min="4104" max="4104" width="11.28515625" customWidth="1"/>
    <col min="4105" max="4105" width="10.7109375" customWidth="1"/>
    <col min="4106" max="4109" width="9.28515625" bestFit="1" customWidth="1"/>
    <col min="4353" max="4353" width="5.85546875" customWidth="1"/>
    <col min="4355" max="4355" width="16" customWidth="1"/>
    <col min="4356" max="4356" width="18.28515625" customWidth="1"/>
    <col min="4357" max="4358" width="9.28515625" bestFit="1" customWidth="1"/>
    <col min="4359" max="4359" width="9.42578125" bestFit="1" customWidth="1"/>
    <col min="4360" max="4360" width="11.28515625" customWidth="1"/>
    <col min="4361" max="4361" width="10.7109375" customWidth="1"/>
    <col min="4362" max="4365" width="9.28515625" bestFit="1" customWidth="1"/>
    <col min="4609" max="4609" width="5.85546875" customWidth="1"/>
    <col min="4611" max="4611" width="16" customWidth="1"/>
    <col min="4612" max="4612" width="18.28515625" customWidth="1"/>
    <col min="4613" max="4614" width="9.28515625" bestFit="1" customWidth="1"/>
    <col min="4615" max="4615" width="9.42578125" bestFit="1" customWidth="1"/>
    <col min="4616" max="4616" width="11.28515625" customWidth="1"/>
    <col min="4617" max="4617" width="10.7109375" customWidth="1"/>
    <col min="4618" max="4621" width="9.28515625" bestFit="1" customWidth="1"/>
    <col min="4865" max="4865" width="5.85546875" customWidth="1"/>
    <col min="4867" max="4867" width="16" customWidth="1"/>
    <col min="4868" max="4868" width="18.28515625" customWidth="1"/>
    <col min="4869" max="4870" width="9.28515625" bestFit="1" customWidth="1"/>
    <col min="4871" max="4871" width="9.42578125" bestFit="1" customWidth="1"/>
    <col min="4872" max="4872" width="11.28515625" customWidth="1"/>
    <col min="4873" max="4873" width="10.7109375" customWidth="1"/>
    <col min="4874" max="4877" width="9.28515625" bestFit="1" customWidth="1"/>
    <col min="5121" max="5121" width="5.85546875" customWidth="1"/>
    <col min="5123" max="5123" width="16" customWidth="1"/>
    <col min="5124" max="5124" width="18.28515625" customWidth="1"/>
    <col min="5125" max="5126" width="9.28515625" bestFit="1" customWidth="1"/>
    <col min="5127" max="5127" width="9.42578125" bestFit="1" customWidth="1"/>
    <col min="5128" max="5128" width="11.28515625" customWidth="1"/>
    <col min="5129" max="5129" width="10.7109375" customWidth="1"/>
    <col min="5130" max="5133" width="9.28515625" bestFit="1" customWidth="1"/>
    <col min="5377" max="5377" width="5.85546875" customWidth="1"/>
    <col min="5379" max="5379" width="16" customWidth="1"/>
    <col min="5380" max="5380" width="18.28515625" customWidth="1"/>
    <col min="5381" max="5382" width="9.28515625" bestFit="1" customWidth="1"/>
    <col min="5383" max="5383" width="9.42578125" bestFit="1" customWidth="1"/>
    <col min="5384" max="5384" width="11.28515625" customWidth="1"/>
    <col min="5385" max="5385" width="10.7109375" customWidth="1"/>
    <col min="5386" max="5389" width="9.28515625" bestFit="1" customWidth="1"/>
    <col min="5633" max="5633" width="5.85546875" customWidth="1"/>
    <col min="5635" max="5635" width="16" customWidth="1"/>
    <col min="5636" max="5636" width="18.28515625" customWidth="1"/>
    <col min="5637" max="5638" width="9.28515625" bestFit="1" customWidth="1"/>
    <col min="5639" max="5639" width="9.42578125" bestFit="1" customWidth="1"/>
    <col min="5640" max="5640" width="11.28515625" customWidth="1"/>
    <col min="5641" max="5641" width="10.7109375" customWidth="1"/>
    <col min="5642" max="5645" width="9.28515625" bestFit="1" customWidth="1"/>
    <col min="5889" max="5889" width="5.85546875" customWidth="1"/>
    <col min="5891" max="5891" width="16" customWidth="1"/>
    <col min="5892" max="5892" width="18.28515625" customWidth="1"/>
    <col min="5893" max="5894" width="9.28515625" bestFit="1" customWidth="1"/>
    <col min="5895" max="5895" width="9.42578125" bestFit="1" customWidth="1"/>
    <col min="5896" max="5896" width="11.28515625" customWidth="1"/>
    <col min="5897" max="5897" width="10.7109375" customWidth="1"/>
    <col min="5898" max="5901" width="9.28515625" bestFit="1" customWidth="1"/>
    <col min="6145" max="6145" width="5.85546875" customWidth="1"/>
    <col min="6147" max="6147" width="16" customWidth="1"/>
    <col min="6148" max="6148" width="18.28515625" customWidth="1"/>
    <col min="6149" max="6150" width="9.28515625" bestFit="1" customWidth="1"/>
    <col min="6151" max="6151" width="9.42578125" bestFit="1" customWidth="1"/>
    <col min="6152" max="6152" width="11.28515625" customWidth="1"/>
    <col min="6153" max="6153" width="10.7109375" customWidth="1"/>
    <col min="6154" max="6157" width="9.28515625" bestFit="1" customWidth="1"/>
    <col min="6401" max="6401" width="5.85546875" customWidth="1"/>
    <col min="6403" max="6403" width="16" customWidth="1"/>
    <col min="6404" max="6404" width="18.28515625" customWidth="1"/>
    <col min="6405" max="6406" width="9.28515625" bestFit="1" customWidth="1"/>
    <col min="6407" max="6407" width="9.42578125" bestFit="1" customWidth="1"/>
    <col min="6408" max="6408" width="11.28515625" customWidth="1"/>
    <col min="6409" max="6409" width="10.7109375" customWidth="1"/>
    <col min="6410" max="6413" width="9.28515625" bestFit="1" customWidth="1"/>
    <col min="6657" max="6657" width="5.85546875" customWidth="1"/>
    <col min="6659" max="6659" width="16" customWidth="1"/>
    <col min="6660" max="6660" width="18.28515625" customWidth="1"/>
    <col min="6661" max="6662" width="9.28515625" bestFit="1" customWidth="1"/>
    <col min="6663" max="6663" width="9.42578125" bestFit="1" customWidth="1"/>
    <col min="6664" max="6664" width="11.28515625" customWidth="1"/>
    <col min="6665" max="6665" width="10.7109375" customWidth="1"/>
    <col min="6666" max="6669" width="9.28515625" bestFit="1" customWidth="1"/>
    <col min="6913" max="6913" width="5.85546875" customWidth="1"/>
    <col min="6915" max="6915" width="16" customWidth="1"/>
    <col min="6916" max="6916" width="18.28515625" customWidth="1"/>
    <col min="6917" max="6918" width="9.28515625" bestFit="1" customWidth="1"/>
    <col min="6919" max="6919" width="9.42578125" bestFit="1" customWidth="1"/>
    <col min="6920" max="6920" width="11.28515625" customWidth="1"/>
    <col min="6921" max="6921" width="10.7109375" customWidth="1"/>
    <col min="6922" max="6925" width="9.28515625" bestFit="1" customWidth="1"/>
    <col min="7169" max="7169" width="5.85546875" customWidth="1"/>
    <col min="7171" max="7171" width="16" customWidth="1"/>
    <col min="7172" max="7172" width="18.28515625" customWidth="1"/>
    <col min="7173" max="7174" width="9.28515625" bestFit="1" customWidth="1"/>
    <col min="7175" max="7175" width="9.42578125" bestFit="1" customWidth="1"/>
    <col min="7176" max="7176" width="11.28515625" customWidth="1"/>
    <col min="7177" max="7177" width="10.7109375" customWidth="1"/>
    <col min="7178" max="7181" width="9.28515625" bestFit="1" customWidth="1"/>
    <col min="7425" max="7425" width="5.85546875" customWidth="1"/>
    <col min="7427" max="7427" width="16" customWidth="1"/>
    <col min="7428" max="7428" width="18.28515625" customWidth="1"/>
    <col min="7429" max="7430" width="9.28515625" bestFit="1" customWidth="1"/>
    <col min="7431" max="7431" width="9.42578125" bestFit="1" customWidth="1"/>
    <col min="7432" max="7432" width="11.28515625" customWidth="1"/>
    <col min="7433" max="7433" width="10.7109375" customWidth="1"/>
    <col min="7434" max="7437" width="9.28515625" bestFit="1" customWidth="1"/>
    <col min="7681" max="7681" width="5.85546875" customWidth="1"/>
    <col min="7683" max="7683" width="16" customWidth="1"/>
    <col min="7684" max="7684" width="18.28515625" customWidth="1"/>
    <col min="7685" max="7686" width="9.28515625" bestFit="1" customWidth="1"/>
    <col min="7687" max="7687" width="9.42578125" bestFit="1" customWidth="1"/>
    <col min="7688" max="7688" width="11.28515625" customWidth="1"/>
    <col min="7689" max="7689" width="10.7109375" customWidth="1"/>
    <col min="7690" max="7693" width="9.28515625" bestFit="1" customWidth="1"/>
    <col min="7937" max="7937" width="5.85546875" customWidth="1"/>
    <col min="7939" max="7939" width="16" customWidth="1"/>
    <col min="7940" max="7940" width="18.28515625" customWidth="1"/>
    <col min="7941" max="7942" width="9.28515625" bestFit="1" customWidth="1"/>
    <col min="7943" max="7943" width="9.42578125" bestFit="1" customWidth="1"/>
    <col min="7944" max="7944" width="11.28515625" customWidth="1"/>
    <col min="7945" max="7945" width="10.7109375" customWidth="1"/>
    <col min="7946" max="7949" width="9.28515625" bestFit="1" customWidth="1"/>
    <col min="8193" max="8193" width="5.85546875" customWidth="1"/>
    <col min="8195" max="8195" width="16" customWidth="1"/>
    <col min="8196" max="8196" width="18.28515625" customWidth="1"/>
    <col min="8197" max="8198" width="9.28515625" bestFit="1" customWidth="1"/>
    <col min="8199" max="8199" width="9.42578125" bestFit="1" customWidth="1"/>
    <col min="8200" max="8200" width="11.28515625" customWidth="1"/>
    <col min="8201" max="8201" width="10.7109375" customWidth="1"/>
    <col min="8202" max="8205" width="9.28515625" bestFit="1" customWidth="1"/>
    <col min="8449" max="8449" width="5.85546875" customWidth="1"/>
    <col min="8451" max="8451" width="16" customWidth="1"/>
    <col min="8452" max="8452" width="18.28515625" customWidth="1"/>
    <col min="8453" max="8454" width="9.28515625" bestFit="1" customWidth="1"/>
    <col min="8455" max="8455" width="9.42578125" bestFit="1" customWidth="1"/>
    <col min="8456" max="8456" width="11.28515625" customWidth="1"/>
    <col min="8457" max="8457" width="10.7109375" customWidth="1"/>
    <col min="8458" max="8461" width="9.28515625" bestFit="1" customWidth="1"/>
    <col min="8705" max="8705" width="5.85546875" customWidth="1"/>
    <col min="8707" max="8707" width="16" customWidth="1"/>
    <col min="8708" max="8708" width="18.28515625" customWidth="1"/>
    <col min="8709" max="8710" width="9.28515625" bestFit="1" customWidth="1"/>
    <col min="8711" max="8711" width="9.42578125" bestFit="1" customWidth="1"/>
    <col min="8712" max="8712" width="11.28515625" customWidth="1"/>
    <col min="8713" max="8713" width="10.7109375" customWidth="1"/>
    <col min="8714" max="8717" width="9.28515625" bestFit="1" customWidth="1"/>
    <col min="8961" max="8961" width="5.85546875" customWidth="1"/>
    <col min="8963" max="8963" width="16" customWidth="1"/>
    <col min="8964" max="8964" width="18.28515625" customWidth="1"/>
    <col min="8965" max="8966" width="9.28515625" bestFit="1" customWidth="1"/>
    <col min="8967" max="8967" width="9.42578125" bestFit="1" customWidth="1"/>
    <col min="8968" max="8968" width="11.28515625" customWidth="1"/>
    <col min="8969" max="8969" width="10.7109375" customWidth="1"/>
    <col min="8970" max="8973" width="9.28515625" bestFit="1" customWidth="1"/>
    <col min="9217" max="9217" width="5.85546875" customWidth="1"/>
    <col min="9219" max="9219" width="16" customWidth="1"/>
    <col min="9220" max="9220" width="18.28515625" customWidth="1"/>
    <col min="9221" max="9222" width="9.28515625" bestFit="1" customWidth="1"/>
    <col min="9223" max="9223" width="9.42578125" bestFit="1" customWidth="1"/>
    <col min="9224" max="9224" width="11.28515625" customWidth="1"/>
    <col min="9225" max="9225" width="10.7109375" customWidth="1"/>
    <col min="9226" max="9229" width="9.28515625" bestFit="1" customWidth="1"/>
    <col min="9473" max="9473" width="5.85546875" customWidth="1"/>
    <col min="9475" max="9475" width="16" customWidth="1"/>
    <col min="9476" max="9476" width="18.28515625" customWidth="1"/>
    <col min="9477" max="9478" width="9.28515625" bestFit="1" customWidth="1"/>
    <col min="9479" max="9479" width="9.42578125" bestFit="1" customWidth="1"/>
    <col min="9480" max="9480" width="11.28515625" customWidth="1"/>
    <col min="9481" max="9481" width="10.7109375" customWidth="1"/>
    <col min="9482" max="9485" width="9.28515625" bestFit="1" customWidth="1"/>
    <col min="9729" max="9729" width="5.85546875" customWidth="1"/>
    <col min="9731" max="9731" width="16" customWidth="1"/>
    <col min="9732" max="9732" width="18.28515625" customWidth="1"/>
    <col min="9733" max="9734" width="9.28515625" bestFit="1" customWidth="1"/>
    <col min="9735" max="9735" width="9.42578125" bestFit="1" customWidth="1"/>
    <col min="9736" max="9736" width="11.28515625" customWidth="1"/>
    <col min="9737" max="9737" width="10.7109375" customWidth="1"/>
    <col min="9738" max="9741" width="9.28515625" bestFit="1" customWidth="1"/>
    <col min="9985" max="9985" width="5.85546875" customWidth="1"/>
    <col min="9987" max="9987" width="16" customWidth="1"/>
    <col min="9988" max="9988" width="18.28515625" customWidth="1"/>
    <col min="9989" max="9990" width="9.28515625" bestFit="1" customWidth="1"/>
    <col min="9991" max="9991" width="9.42578125" bestFit="1" customWidth="1"/>
    <col min="9992" max="9992" width="11.28515625" customWidth="1"/>
    <col min="9993" max="9993" width="10.7109375" customWidth="1"/>
    <col min="9994" max="9997" width="9.28515625" bestFit="1" customWidth="1"/>
    <col min="10241" max="10241" width="5.85546875" customWidth="1"/>
    <col min="10243" max="10243" width="16" customWidth="1"/>
    <col min="10244" max="10244" width="18.28515625" customWidth="1"/>
    <col min="10245" max="10246" width="9.28515625" bestFit="1" customWidth="1"/>
    <col min="10247" max="10247" width="9.42578125" bestFit="1" customWidth="1"/>
    <col min="10248" max="10248" width="11.28515625" customWidth="1"/>
    <col min="10249" max="10249" width="10.7109375" customWidth="1"/>
    <col min="10250" max="10253" width="9.28515625" bestFit="1" customWidth="1"/>
    <col min="10497" max="10497" width="5.85546875" customWidth="1"/>
    <col min="10499" max="10499" width="16" customWidth="1"/>
    <col min="10500" max="10500" width="18.28515625" customWidth="1"/>
    <col min="10501" max="10502" width="9.28515625" bestFit="1" customWidth="1"/>
    <col min="10503" max="10503" width="9.42578125" bestFit="1" customWidth="1"/>
    <col min="10504" max="10504" width="11.28515625" customWidth="1"/>
    <col min="10505" max="10505" width="10.7109375" customWidth="1"/>
    <col min="10506" max="10509" width="9.28515625" bestFit="1" customWidth="1"/>
    <col min="10753" max="10753" width="5.85546875" customWidth="1"/>
    <col min="10755" max="10755" width="16" customWidth="1"/>
    <col min="10756" max="10756" width="18.28515625" customWidth="1"/>
    <col min="10757" max="10758" width="9.28515625" bestFit="1" customWidth="1"/>
    <col min="10759" max="10759" width="9.42578125" bestFit="1" customWidth="1"/>
    <col min="10760" max="10760" width="11.28515625" customWidth="1"/>
    <col min="10761" max="10761" width="10.7109375" customWidth="1"/>
    <col min="10762" max="10765" width="9.28515625" bestFit="1" customWidth="1"/>
    <col min="11009" max="11009" width="5.85546875" customWidth="1"/>
    <col min="11011" max="11011" width="16" customWidth="1"/>
    <col min="11012" max="11012" width="18.28515625" customWidth="1"/>
    <col min="11013" max="11014" width="9.28515625" bestFit="1" customWidth="1"/>
    <col min="11015" max="11015" width="9.42578125" bestFit="1" customWidth="1"/>
    <col min="11016" max="11016" width="11.28515625" customWidth="1"/>
    <col min="11017" max="11017" width="10.7109375" customWidth="1"/>
    <col min="11018" max="11021" width="9.28515625" bestFit="1" customWidth="1"/>
    <col min="11265" max="11265" width="5.85546875" customWidth="1"/>
    <col min="11267" max="11267" width="16" customWidth="1"/>
    <col min="11268" max="11268" width="18.28515625" customWidth="1"/>
    <col min="11269" max="11270" width="9.28515625" bestFit="1" customWidth="1"/>
    <col min="11271" max="11271" width="9.42578125" bestFit="1" customWidth="1"/>
    <col min="11272" max="11272" width="11.28515625" customWidth="1"/>
    <col min="11273" max="11273" width="10.7109375" customWidth="1"/>
    <col min="11274" max="11277" width="9.28515625" bestFit="1" customWidth="1"/>
    <col min="11521" max="11521" width="5.85546875" customWidth="1"/>
    <col min="11523" max="11523" width="16" customWidth="1"/>
    <col min="11524" max="11524" width="18.28515625" customWidth="1"/>
    <col min="11525" max="11526" width="9.28515625" bestFit="1" customWidth="1"/>
    <col min="11527" max="11527" width="9.42578125" bestFit="1" customWidth="1"/>
    <col min="11528" max="11528" width="11.28515625" customWidth="1"/>
    <col min="11529" max="11529" width="10.7109375" customWidth="1"/>
    <col min="11530" max="11533" width="9.28515625" bestFit="1" customWidth="1"/>
    <col min="11777" max="11777" width="5.85546875" customWidth="1"/>
    <col min="11779" max="11779" width="16" customWidth="1"/>
    <col min="11780" max="11780" width="18.28515625" customWidth="1"/>
    <col min="11781" max="11782" width="9.28515625" bestFit="1" customWidth="1"/>
    <col min="11783" max="11783" width="9.42578125" bestFit="1" customWidth="1"/>
    <col min="11784" max="11784" width="11.28515625" customWidth="1"/>
    <col min="11785" max="11785" width="10.7109375" customWidth="1"/>
    <col min="11786" max="11789" width="9.28515625" bestFit="1" customWidth="1"/>
    <col min="12033" max="12033" width="5.85546875" customWidth="1"/>
    <col min="12035" max="12035" width="16" customWidth="1"/>
    <col min="12036" max="12036" width="18.28515625" customWidth="1"/>
    <col min="12037" max="12038" width="9.28515625" bestFit="1" customWidth="1"/>
    <col min="12039" max="12039" width="9.42578125" bestFit="1" customWidth="1"/>
    <col min="12040" max="12040" width="11.28515625" customWidth="1"/>
    <col min="12041" max="12041" width="10.7109375" customWidth="1"/>
    <col min="12042" max="12045" width="9.28515625" bestFit="1" customWidth="1"/>
    <col min="12289" max="12289" width="5.85546875" customWidth="1"/>
    <col min="12291" max="12291" width="16" customWidth="1"/>
    <col min="12292" max="12292" width="18.28515625" customWidth="1"/>
    <col min="12293" max="12294" width="9.28515625" bestFit="1" customWidth="1"/>
    <col min="12295" max="12295" width="9.42578125" bestFit="1" customWidth="1"/>
    <col min="12296" max="12296" width="11.28515625" customWidth="1"/>
    <col min="12297" max="12297" width="10.7109375" customWidth="1"/>
    <col min="12298" max="12301" width="9.28515625" bestFit="1" customWidth="1"/>
    <col min="12545" max="12545" width="5.85546875" customWidth="1"/>
    <col min="12547" max="12547" width="16" customWidth="1"/>
    <col min="12548" max="12548" width="18.28515625" customWidth="1"/>
    <col min="12549" max="12550" width="9.28515625" bestFit="1" customWidth="1"/>
    <col min="12551" max="12551" width="9.42578125" bestFit="1" customWidth="1"/>
    <col min="12552" max="12552" width="11.28515625" customWidth="1"/>
    <col min="12553" max="12553" width="10.7109375" customWidth="1"/>
    <col min="12554" max="12557" width="9.28515625" bestFit="1" customWidth="1"/>
    <col min="12801" max="12801" width="5.85546875" customWidth="1"/>
    <col min="12803" max="12803" width="16" customWidth="1"/>
    <col min="12804" max="12804" width="18.28515625" customWidth="1"/>
    <col min="12805" max="12806" width="9.28515625" bestFit="1" customWidth="1"/>
    <col min="12807" max="12807" width="9.42578125" bestFit="1" customWidth="1"/>
    <col min="12808" max="12808" width="11.28515625" customWidth="1"/>
    <col min="12809" max="12809" width="10.7109375" customWidth="1"/>
    <col min="12810" max="12813" width="9.28515625" bestFit="1" customWidth="1"/>
    <col min="13057" max="13057" width="5.85546875" customWidth="1"/>
    <col min="13059" max="13059" width="16" customWidth="1"/>
    <col min="13060" max="13060" width="18.28515625" customWidth="1"/>
    <col min="13061" max="13062" width="9.28515625" bestFit="1" customWidth="1"/>
    <col min="13063" max="13063" width="9.42578125" bestFit="1" customWidth="1"/>
    <col min="13064" max="13064" width="11.28515625" customWidth="1"/>
    <col min="13065" max="13065" width="10.7109375" customWidth="1"/>
    <col min="13066" max="13069" width="9.28515625" bestFit="1" customWidth="1"/>
    <col min="13313" max="13313" width="5.85546875" customWidth="1"/>
    <col min="13315" max="13315" width="16" customWidth="1"/>
    <col min="13316" max="13316" width="18.28515625" customWidth="1"/>
    <col min="13317" max="13318" width="9.28515625" bestFit="1" customWidth="1"/>
    <col min="13319" max="13319" width="9.42578125" bestFit="1" customWidth="1"/>
    <col min="13320" max="13320" width="11.28515625" customWidth="1"/>
    <col min="13321" max="13321" width="10.7109375" customWidth="1"/>
    <col min="13322" max="13325" width="9.28515625" bestFit="1" customWidth="1"/>
    <col min="13569" max="13569" width="5.85546875" customWidth="1"/>
    <col min="13571" max="13571" width="16" customWidth="1"/>
    <col min="13572" max="13572" width="18.28515625" customWidth="1"/>
    <col min="13573" max="13574" width="9.28515625" bestFit="1" customWidth="1"/>
    <col min="13575" max="13575" width="9.42578125" bestFit="1" customWidth="1"/>
    <col min="13576" max="13576" width="11.28515625" customWidth="1"/>
    <col min="13577" max="13577" width="10.7109375" customWidth="1"/>
    <col min="13578" max="13581" width="9.28515625" bestFit="1" customWidth="1"/>
    <col min="13825" max="13825" width="5.85546875" customWidth="1"/>
    <col min="13827" max="13827" width="16" customWidth="1"/>
    <col min="13828" max="13828" width="18.28515625" customWidth="1"/>
    <col min="13829" max="13830" width="9.28515625" bestFit="1" customWidth="1"/>
    <col min="13831" max="13831" width="9.42578125" bestFit="1" customWidth="1"/>
    <col min="13832" max="13832" width="11.28515625" customWidth="1"/>
    <col min="13833" max="13833" width="10.7109375" customWidth="1"/>
    <col min="13834" max="13837" width="9.28515625" bestFit="1" customWidth="1"/>
    <col min="14081" max="14081" width="5.85546875" customWidth="1"/>
    <col min="14083" max="14083" width="16" customWidth="1"/>
    <col min="14084" max="14084" width="18.28515625" customWidth="1"/>
    <col min="14085" max="14086" width="9.28515625" bestFit="1" customWidth="1"/>
    <col min="14087" max="14087" width="9.42578125" bestFit="1" customWidth="1"/>
    <col min="14088" max="14088" width="11.28515625" customWidth="1"/>
    <col min="14089" max="14089" width="10.7109375" customWidth="1"/>
    <col min="14090" max="14093" width="9.28515625" bestFit="1" customWidth="1"/>
    <col min="14337" max="14337" width="5.85546875" customWidth="1"/>
    <col min="14339" max="14339" width="16" customWidth="1"/>
    <col min="14340" max="14340" width="18.28515625" customWidth="1"/>
    <col min="14341" max="14342" width="9.28515625" bestFit="1" customWidth="1"/>
    <col min="14343" max="14343" width="9.42578125" bestFit="1" customWidth="1"/>
    <col min="14344" max="14344" width="11.28515625" customWidth="1"/>
    <col min="14345" max="14345" width="10.7109375" customWidth="1"/>
    <col min="14346" max="14349" width="9.28515625" bestFit="1" customWidth="1"/>
    <col min="14593" max="14593" width="5.85546875" customWidth="1"/>
    <col min="14595" max="14595" width="16" customWidth="1"/>
    <col min="14596" max="14596" width="18.28515625" customWidth="1"/>
    <col min="14597" max="14598" width="9.28515625" bestFit="1" customWidth="1"/>
    <col min="14599" max="14599" width="9.42578125" bestFit="1" customWidth="1"/>
    <col min="14600" max="14600" width="11.28515625" customWidth="1"/>
    <col min="14601" max="14601" width="10.7109375" customWidth="1"/>
    <col min="14602" max="14605" width="9.28515625" bestFit="1" customWidth="1"/>
    <col min="14849" max="14849" width="5.85546875" customWidth="1"/>
    <col min="14851" max="14851" width="16" customWidth="1"/>
    <col min="14852" max="14852" width="18.28515625" customWidth="1"/>
    <col min="14853" max="14854" width="9.28515625" bestFit="1" customWidth="1"/>
    <col min="14855" max="14855" width="9.42578125" bestFit="1" customWidth="1"/>
    <col min="14856" max="14856" width="11.28515625" customWidth="1"/>
    <col min="14857" max="14857" width="10.7109375" customWidth="1"/>
    <col min="14858" max="14861" width="9.28515625" bestFit="1" customWidth="1"/>
    <col min="15105" max="15105" width="5.85546875" customWidth="1"/>
    <col min="15107" max="15107" width="16" customWidth="1"/>
    <col min="15108" max="15108" width="18.28515625" customWidth="1"/>
    <col min="15109" max="15110" width="9.28515625" bestFit="1" customWidth="1"/>
    <col min="15111" max="15111" width="9.42578125" bestFit="1" customWidth="1"/>
    <col min="15112" max="15112" width="11.28515625" customWidth="1"/>
    <col min="15113" max="15113" width="10.7109375" customWidth="1"/>
    <col min="15114" max="15117" width="9.28515625" bestFit="1" customWidth="1"/>
    <col min="15361" max="15361" width="5.85546875" customWidth="1"/>
    <col min="15363" max="15363" width="16" customWidth="1"/>
    <col min="15364" max="15364" width="18.28515625" customWidth="1"/>
    <col min="15365" max="15366" width="9.28515625" bestFit="1" customWidth="1"/>
    <col min="15367" max="15367" width="9.42578125" bestFit="1" customWidth="1"/>
    <col min="15368" max="15368" width="11.28515625" customWidth="1"/>
    <col min="15369" max="15369" width="10.7109375" customWidth="1"/>
    <col min="15370" max="15373" width="9.28515625" bestFit="1" customWidth="1"/>
    <col min="15617" max="15617" width="5.85546875" customWidth="1"/>
    <col min="15619" max="15619" width="16" customWidth="1"/>
    <col min="15620" max="15620" width="18.28515625" customWidth="1"/>
    <col min="15621" max="15622" width="9.28515625" bestFit="1" customWidth="1"/>
    <col min="15623" max="15623" width="9.42578125" bestFit="1" customWidth="1"/>
    <col min="15624" max="15624" width="11.28515625" customWidth="1"/>
    <col min="15625" max="15625" width="10.7109375" customWidth="1"/>
    <col min="15626" max="15629" width="9.28515625" bestFit="1" customWidth="1"/>
    <col min="15873" max="15873" width="5.85546875" customWidth="1"/>
    <col min="15875" max="15875" width="16" customWidth="1"/>
    <col min="15876" max="15876" width="18.28515625" customWidth="1"/>
    <col min="15877" max="15878" width="9.28515625" bestFit="1" customWidth="1"/>
    <col min="15879" max="15879" width="9.42578125" bestFit="1" customWidth="1"/>
    <col min="15880" max="15880" width="11.28515625" customWidth="1"/>
    <col min="15881" max="15881" width="10.7109375" customWidth="1"/>
    <col min="15882" max="15885" width="9.28515625" bestFit="1" customWidth="1"/>
    <col min="16129" max="16129" width="5.85546875" customWidth="1"/>
    <col min="16131" max="16131" width="16" customWidth="1"/>
    <col min="16132" max="16132" width="18.28515625" customWidth="1"/>
    <col min="16133" max="16134" width="9.28515625" bestFit="1" customWidth="1"/>
    <col min="16135" max="16135" width="9.42578125" bestFit="1" customWidth="1"/>
    <col min="16136" max="16136" width="11.28515625" customWidth="1"/>
    <col min="16137" max="16137" width="10.7109375" customWidth="1"/>
    <col min="16138" max="16141" width="9.28515625" bestFit="1" customWidth="1"/>
  </cols>
  <sheetData>
    <row r="1" spans="3:13" ht="15.75">
      <c r="C1" s="1080" t="s">
        <v>480</v>
      </c>
      <c r="D1" s="1080"/>
      <c r="E1" s="1080"/>
      <c r="F1" s="1080"/>
      <c r="G1" s="1080"/>
      <c r="H1" s="1080"/>
      <c r="I1" s="1080"/>
      <c r="J1" s="1080"/>
      <c r="K1" s="557"/>
      <c r="L1" s="557"/>
      <c r="M1" s="557"/>
    </row>
    <row r="2" spans="3:13" ht="16.5" thickBot="1">
      <c r="C2" s="1081" t="s">
        <v>590</v>
      </c>
      <c r="D2" s="1082"/>
      <c r="E2" s="1082"/>
      <c r="F2" s="1082"/>
      <c r="G2" s="1082"/>
      <c r="H2" s="1082"/>
      <c r="I2" s="1082"/>
      <c r="J2" s="1082"/>
      <c r="K2" s="557"/>
      <c r="L2" s="557"/>
      <c r="M2" s="557"/>
    </row>
    <row r="3" spans="3:13" ht="22.5" customHeight="1" thickTop="1">
      <c r="C3" s="1083" t="s">
        <v>591</v>
      </c>
      <c r="D3" s="1085" t="s">
        <v>495</v>
      </c>
      <c r="E3" s="1087" t="s">
        <v>592</v>
      </c>
      <c r="F3" s="1087"/>
      <c r="G3" s="1087"/>
      <c r="H3" s="1088" t="s">
        <v>593</v>
      </c>
      <c r="I3" s="1087"/>
      <c r="J3" s="1089"/>
      <c r="K3" s="557"/>
      <c r="L3" s="557"/>
      <c r="M3" s="557"/>
    </row>
    <row r="4" spans="3:13" ht="22.5" customHeight="1" thickBot="1">
      <c r="C4" s="1084"/>
      <c r="D4" s="1086"/>
      <c r="E4" s="558" t="s">
        <v>594</v>
      </c>
      <c r="F4" s="558" t="s">
        <v>595</v>
      </c>
      <c r="G4" s="558" t="s">
        <v>596</v>
      </c>
      <c r="H4" s="559" t="s">
        <v>594</v>
      </c>
      <c r="I4" s="558" t="s">
        <v>595</v>
      </c>
      <c r="J4" s="560" t="s">
        <v>596</v>
      </c>
      <c r="K4" s="557"/>
      <c r="L4" s="557"/>
      <c r="M4" s="557"/>
    </row>
    <row r="5" spans="3:13" ht="22.5" hidden="1" customHeight="1">
      <c r="C5" s="1090" t="s">
        <v>490</v>
      </c>
      <c r="D5" s="561" t="s">
        <v>496</v>
      </c>
      <c r="E5" s="562">
        <v>72.099999999999994</v>
      </c>
      <c r="F5" s="562">
        <v>72.7</v>
      </c>
      <c r="G5" s="562">
        <v>72.400000000000006</v>
      </c>
      <c r="H5" s="562">
        <v>71.107187499999995</v>
      </c>
      <c r="I5" s="562">
        <v>71.707187500000003</v>
      </c>
      <c r="J5" s="563">
        <v>71.407187500000006</v>
      </c>
      <c r="K5" s="557"/>
      <c r="L5" s="557"/>
      <c r="M5" s="557"/>
    </row>
    <row r="6" spans="3:13" ht="22.5" hidden="1" customHeight="1">
      <c r="C6" s="1062"/>
      <c r="D6" s="561" t="s">
        <v>497</v>
      </c>
      <c r="E6" s="562">
        <v>75.599999999999994</v>
      </c>
      <c r="F6" s="562">
        <v>76.2</v>
      </c>
      <c r="G6" s="562">
        <v>75.900000000000006</v>
      </c>
      <c r="H6" s="562">
        <v>73.617096774193527</v>
      </c>
      <c r="I6" s="562">
        <v>74.21709677419355</v>
      </c>
      <c r="J6" s="563">
        <v>73.917096774193539</v>
      </c>
      <c r="K6" s="557"/>
      <c r="L6" s="557"/>
      <c r="M6" s="557"/>
    </row>
    <row r="7" spans="3:13" ht="22.5" hidden="1" customHeight="1">
      <c r="C7" s="1062"/>
      <c r="D7" s="561" t="s">
        <v>351</v>
      </c>
      <c r="E7" s="562">
        <v>78.099999999999994</v>
      </c>
      <c r="F7" s="562">
        <v>78.7</v>
      </c>
      <c r="G7" s="562">
        <v>78.400000000000006</v>
      </c>
      <c r="H7" s="562">
        <v>77.85466666666666</v>
      </c>
      <c r="I7" s="562">
        <v>78.454666666666668</v>
      </c>
      <c r="J7" s="563">
        <v>78.154666666666657</v>
      </c>
      <c r="K7" s="557"/>
      <c r="L7" s="557"/>
      <c r="M7" s="557"/>
    </row>
    <row r="8" spans="3:13" ht="22.5" hidden="1" customHeight="1">
      <c r="C8" s="1062"/>
      <c r="D8" s="561" t="s">
        <v>498</v>
      </c>
      <c r="E8" s="562">
        <v>80.739999999999995</v>
      </c>
      <c r="F8" s="562">
        <v>81.34</v>
      </c>
      <c r="G8" s="562">
        <v>81.040000000000006</v>
      </c>
      <c r="H8" s="562">
        <v>78.983333333333334</v>
      </c>
      <c r="I8" s="562">
        <v>79.583333333333329</v>
      </c>
      <c r="J8" s="563">
        <v>79.283333333333331</v>
      </c>
      <c r="K8" s="557"/>
      <c r="L8" s="557"/>
      <c r="M8" s="557"/>
    </row>
    <row r="9" spans="3:13" ht="22.5" hidden="1" customHeight="1">
      <c r="C9" s="1062"/>
      <c r="D9" s="561" t="s">
        <v>499</v>
      </c>
      <c r="E9" s="562">
        <v>85.51</v>
      </c>
      <c r="F9" s="562">
        <v>86.11</v>
      </c>
      <c r="G9" s="562">
        <v>85.81</v>
      </c>
      <c r="H9" s="562">
        <v>82.697241379310341</v>
      </c>
      <c r="I9" s="562">
        <v>83.297241379310336</v>
      </c>
      <c r="J9" s="563">
        <v>82.997241379310339</v>
      </c>
      <c r="K9" s="557"/>
      <c r="L9" s="557"/>
      <c r="M9" s="557"/>
    </row>
    <row r="10" spans="3:13" ht="22.5" hidden="1" customHeight="1">
      <c r="C10" s="1062"/>
      <c r="D10" s="561" t="s">
        <v>500</v>
      </c>
      <c r="E10" s="562">
        <v>81.900000000000006</v>
      </c>
      <c r="F10" s="562">
        <v>82.5</v>
      </c>
      <c r="G10" s="562">
        <v>82.2</v>
      </c>
      <c r="H10" s="562">
        <v>84.163666666666657</v>
      </c>
      <c r="I10" s="562">
        <v>84.763666666666666</v>
      </c>
      <c r="J10" s="563">
        <v>84.463666666666654</v>
      </c>
      <c r="K10" s="557"/>
      <c r="L10" s="557"/>
      <c r="M10" s="557"/>
    </row>
    <row r="11" spans="3:13" ht="22.5" hidden="1" customHeight="1">
      <c r="C11" s="1062"/>
      <c r="D11" s="561" t="s">
        <v>501</v>
      </c>
      <c r="E11" s="562">
        <v>79.05</v>
      </c>
      <c r="F11" s="562">
        <v>79.650000000000006</v>
      </c>
      <c r="G11" s="562">
        <v>79.349999999999994</v>
      </c>
      <c r="H11" s="562">
        <v>79.455517241379312</v>
      </c>
      <c r="I11" s="562">
        <v>80.055517241379306</v>
      </c>
      <c r="J11" s="563">
        <v>79.755517241379309</v>
      </c>
      <c r="K11" s="557"/>
      <c r="L11" s="557"/>
      <c r="M11" s="557"/>
    </row>
    <row r="12" spans="3:13" ht="22.5" hidden="1" customHeight="1">
      <c r="C12" s="1062"/>
      <c r="D12" s="561" t="s">
        <v>502</v>
      </c>
      <c r="E12" s="562">
        <v>79.55</v>
      </c>
      <c r="F12" s="562">
        <v>80.150000000000006</v>
      </c>
      <c r="G12" s="562">
        <v>79.849999999999994</v>
      </c>
      <c r="H12" s="562">
        <v>78.760000000000005</v>
      </c>
      <c r="I12" s="562">
        <v>79.36</v>
      </c>
      <c r="J12" s="563">
        <v>79.06</v>
      </c>
      <c r="K12" s="557"/>
      <c r="L12" s="557"/>
      <c r="M12" s="557"/>
    </row>
    <row r="13" spans="3:13" ht="22.5" hidden="1" customHeight="1">
      <c r="C13" s="1062"/>
      <c r="D13" s="561" t="s">
        <v>503</v>
      </c>
      <c r="E13" s="562">
        <v>82.13</v>
      </c>
      <c r="F13" s="562">
        <v>82.73</v>
      </c>
      <c r="G13" s="562">
        <v>82.43</v>
      </c>
      <c r="H13" s="562">
        <v>80.99233333333332</v>
      </c>
      <c r="I13" s="562">
        <v>81.592333333333343</v>
      </c>
      <c r="J13" s="563">
        <v>81.292333333333332</v>
      </c>
      <c r="K13" s="557"/>
      <c r="L13" s="557"/>
      <c r="M13" s="557"/>
    </row>
    <row r="14" spans="3:13" ht="22.5" hidden="1" customHeight="1">
      <c r="C14" s="1062"/>
      <c r="D14" s="561" t="s">
        <v>504</v>
      </c>
      <c r="E14" s="562">
        <v>85.32</v>
      </c>
      <c r="F14" s="562">
        <v>85.92</v>
      </c>
      <c r="G14" s="562">
        <v>85.62</v>
      </c>
      <c r="H14" s="562">
        <v>83.74677419354839</v>
      </c>
      <c r="I14" s="562">
        <v>84.346774193548384</v>
      </c>
      <c r="J14" s="563">
        <v>84.046774193548387</v>
      </c>
      <c r="K14" s="557"/>
      <c r="L14" s="557"/>
      <c r="M14" s="557"/>
    </row>
    <row r="15" spans="3:13" ht="22.5" hidden="1" customHeight="1">
      <c r="C15" s="1062"/>
      <c r="D15" s="561" t="s">
        <v>505</v>
      </c>
      <c r="E15" s="564">
        <v>88.6</v>
      </c>
      <c r="F15" s="562">
        <v>89.2</v>
      </c>
      <c r="G15" s="564">
        <v>88.9</v>
      </c>
      <c r="H15" s="562">
        <v>88.055937499999999</v>
      </c>
      <c r="I15" s="564">
        <v>88.655937499999993</v>
      </c>
      <c r="J15" s="563">
        <v>88.355937499999996</v>
      </c>
      <c r="K15" s="557"/>
      <c r="L15" s="557"/>
      <c r="M15" s="557"/>
    </row>
    <row r="16" spans="3:13" ht="22.5" hidden="1" customHeight="1">
      <c r="C16" s="1062"/>
      <c r="D16" s="565" t="s">
        <v>506</v>
      </c>
      <c r="E16" s="566">
        <v>88.6</v>
      </c>
      <c r="F16" s="566">
        <v>89.2</v>
      </c>
      <c r="G16" s="566">
        <v>88.9</v>
      </c>
      <c r="H16" s="566">
        <v>89.202903225806452</v>
      </c>
      <c r="I16" s="566">
        <v>89.80290322580646</v>
      </c>
      <c r="J16" s="567">
        <v>89.502903225806449</v>
      </c>
      <c r="K16" s="557"/>
      <c r="L16" s="557"/>
      <c r="M16" s="557"/>
    </row>
    <row r="17" spans="3:13" ht="22.5" hidden="1" customHeight="1">
      <c r="C17" s="1091"/>
      <c r="D17" s="568" t="s">
        <v>597</v>
      </c>
      <c r="E17" s="569">
        <v>81.433333333333323</v>
      </c>
      <c r="F17" s="569">
        <v>82.033333333333346</v>
      </c>
      <c r="G17" s="569">
        <v>81.733333333333334</v>
      </c>
      <c r="H17" s="569">
        <v>80.719721484519837</v>
      </c>
      <c r="I17" s="569">
        <v>81.319721484519846</v>
      </c>
      <c r="J17" s="570">
        <v>81.019721484519806</v>
      </c>
      <c r="K17" s="557"/>
      <c r="L17" s="557"/>
      <c r="M17" s="557"/>
    </row>
    <row r="18" spans="3:13" ht="22.5" hidden="1" customHeight="1">
      <c r="C18" s="1061" t="s">
        <v>491</v>
      </c>
      <c r="D18" s="561" t="s">
        <v>496</v>
      </c>
      <c r="E18" s="571">
        <v>88.75</v>
      </c>
      <c r="F18" s="571">
        <v>89.35</v>
      </c>
      <c r="G18" s="571">
        <v>89.05</v>
      </c>
      <c r="H18" s="572">
        <v>88.448437499999997</v>
      </c>
      <c r="I18" s="571">
        <v>89.048437500000006</v>
      </c>
      <c r="J18" s="573">
        <v>88.748437499999994</v>
      </c>
      <c r="K18" s="557"/>
      <c r="L18" s="557"/>
      <c r="M18" s="557"/>
    </row>
    <row r="19" spans="3:13" ht="22.5" hidden="1" customHeight="1">
      <c r="C19" s="1062"/>
      <c r="D19" s="561" t="s">
        <v>497</v>
      </c>
      <c r="E19" s="571">
        <v>87.23</v>
      </c>
      <c r="F19" s="571">
        <v>87.83</v>
      </c>
      <c r="G19" s="571">
        <v>87.53</v>
      </c>
      <c r="H19" s="572">
        <v>88.500967741935511</v>
      </c>
      <c r="I19" s="571">
        <v>89.100967741935477</v>
      </c>
      <c r="J19" s="573">
        <v>88.800967741935494</v>
      </c>
      <c r="K19" s="557"/>
      <c r="L19" s="557"/>
      <c r="M19" s="557"/>
    </row>
    <row r="20" spans="3:13" ht="22.5" hidden="1" customHeight="1">
      <c r="C20" s="1062"/>
      <c r="D20" s="561" t="s">
        <v>351</v>
      </c>
      <c r="E20" s="571">
        <v>84.6</v>
      </c>
      <c r="F20" s="571">
        <v>85.2</v>
      </c>
      <c r="G20" s="571">
        <v>84.9</v>
      </c>
      <c r="H20" s="572">
        <v>84.469333333333324</v>
      </c>
      <c r="I20" s="571">
        <v>85.069333333333333</v>
      </c>
      <c r="J20" s="573">
        <v>84.769333333333321</v>
      </c>
      <c r="K20" s="557"/>
      <c r="L20" s="557"/>
      <c r="M20" s="557"/>
    </row>
    <row r="21" spans="3:13" ht="22.5" hidden="1" customHeight="1">
      <c r="C21" s="1062"/>
      <c r="D21" s="561" t="s">
        <v>498</v>
      </c>
      <c r="E21" s="571">
        <v>87.64</v>
      </c>
      <c r="F21" s="571">
        <v>88.24</v>
      </c>
      <c r="G21" s="571">
        <v>87.94</v>
      </c>
      <c r="H21" s="572">
        <v>85.926666666666677</v>
      </c>
      <c r="I21" s="571">
        <v>86.526666666666657</v>
      </c>
      <c r="J21" s="573">
        <v>86.226666666666659</v>
      </c>
      <c r="K21" s="557"/>
      <c r="L21" s="557"/>
      <c r="M21" s="557"/>
    </row>
    <row r="22" spans="3:13" ht="22.5" hidden="1" customHeight="1">
      <c r="C22" s="1062"/>
      <c r="D22" s="561" t="s">
        <v>499</v>
      </c>
      <c r="E22" s="571">
        <v>86.61</v>
      </c>
      <c r="F22" s="571">
        <v>87.21</v>
      </c>
      <c r="G22" s="571">
        <v>86.91</v>
      </c>
      <c r="H22" s="572">
        <v>87.38366666666667</v>
      </c>
      <c r="I22" s="571">
        <v>87.983666666666679</v>
      </c>
      <c r="J22" s="573">
        <v>87.683666666666682</v>
      </c>
      <c r="K22" s="557"/>
      <c r="L22" s="557"/>
      <c r="M22" s="557"/>
    </row>
    <row r="23" spans="3:13" ht="22.5" hidden="1" customHeight="1">
      <c r="C23" s="1062"/>
      <c r="D23" s="561" t="s">
        <v>500</v>
      </c>
      <c r="E23" s="571">
        <v>87.1</v>
      </c>
      <c r="F23" s="571">
        <v>87.7</v>
      </c>
      <c r="G23" s="571">
        <v>87.4</v>
      </c>
      <c r="H23" s="572">
        <v>87.402758620689667</v>
      </c>
      <c r="I23" s="571">
        <v>88.002758620689633</v>
      </c>
      <c r="J23" s="573">
        <v>87.70275862068965</v>
      </c>
      <c r="K23" s="557"/>
      <c r="L23" s="557"/>
      <c r="M23" s="557"/>
    </row>
    <row r="24" spans="3:13" ht="22.5" hidden="1" customHeight="1">
      <c r="C24" s="1062"/>
      <c r="D24" s="561" t="s">
        <v>501</v>
      </c>
      <c r="E24" s="571">
        <v>85.3</v>
      </c>
      <c r="F24" s="571">
        <v>85.9</v>
      </c>
      <c r="G24" s="571">
        <v>85.6</v>
      </c>
      <c r="H24" s="572">
        <v>85.646896551724126</v>
      </c>
      <c r="I24" s="571">
        <v>86.246896551724149</v>
      </c>
      <c r="J24" s="573">
        <v>85.946896551724137</v>
      </c>
      <c r="K24" s="557"/>
      <c r="L24" s="557"/>
      <c r="M24" s="557"/>
    </row>
    <row r="25" spans="3:13" ht="22.5" hidden="1" customHeight="1">
      <c r="C25" s="1062"/>
      <c r="D25" s="561" t="s">
        <v>502</v>
      </c>
      <c r="E25" s="571">
        <v>86.77</v>
      </c>
      <c r="F25" s="571">
        <v>87.37</v>
      </c>
      <c r="G25" s="571">
        <v>87.07</v>
      </c>
      <c r="H25" s="572">
        <v>86.572333333333333</v>
      </c>
      <c r="I25" s="571">
        <v>87.172333333333341</v>
      </c>
      <c r="J25" s="573">
        <v>86.87233333333333</v>
      </c>
      <c r="K25" s="557"/>
      <c r="L25" s="557"/>
      <c r="M25" s="557"/>
    </row>
    <row r="26" spans="3:13" ht="22.5" hidden="1" customHeight="1">
      <c r="C26" s="1062"/>
      <c r="D26" s="561" t="s">
        <v>503</v>
      </c>
      <c r="E26" s="571">
        <v>86.86</v>
      </c>
      <c r="F26" s="571">
        <v>87.46</v>
      </c>
      <c r="G26" s="571">
        <v>87.16</v>
      </c>
      <c r="H26" s="572">
        <v>86.686451612903213</v>
      </c>
      <c r="I26" s="571">
        <v>87.291000000000011</v>
      </c>
      <c r="J26" s="573">
        <v>86.988725806451612</v>
      </c>
      <c r="K26" s="557"/>
      <c r="L26" s="557"/>
      <c r="M26" s="557"/>
    </row>
    <row r="27" spans="3:13" ht="22.5" hidden="1" customHeight="1">
      <c r="C27" s="1062"/>
      <c r="D27" s="561" t="s">
        <v>504</v>
      </c>
      <c r="E27" s="571">
        <v>87.61</v>
      </c>
      <c r="F27" s="571">
        <v>88.21</v>
      </c>
      <c r="G27" s="571">
        <v>87.91</v>
      </c>
      <c r="H27" s="572">
        <v>86.455806451612901</v>
      </c>
      <c r="I27" s="571">
        <v>87.055806451612895</v>
      </c>
      <c r="J27" s="573">
        <v>86.755806451612898</v>
      </c>
      <c r="K27" s="557"/>
      <c r="L27" s="557"/>
      <c r="M27" s="557"/>
    </row>
    <row r="28" spans="3:13" ht="22.5" hidden="1" customHeight="1">
      <c r="C28" s="1062"/>
      <c r="D28" s="561" t="s">
        <v>505</v>
      </c>
      <c r="E28" s="571">
        <v>92.72</v>
      </c>
      <c r="F28" s="571">
        <v>93.32</v>
      </c>
      <c r="G28" s="571">
        <v>93.02</v>
      </c>
      <c r="H28" s="572">
        <v>89.458709677419364</v>
      </c>
      <c r="I28" s="571">
        <v>90.058709677419344</v>
      </c>
      <c r="J28" s="573">
        <v>89.758709677419347</v>
      </c>
      <c r="K28" s="557"/>
      <c r="L28" s="557"/>
      <c r="M28" s="557"/>
    </row>
    <row r="29" spans="3:13" ht="22.5" hidden="1" customHeight="1">
      <c r="C29" s="1062"/>
      <c r="D29" s="565" t="s">
        <v>506</v>
      </c>
      <c r="E29" s="571">
        <v>95</v>
      </c>
      <c r="F29" s="571">
        <v>95.6</v>
      </c>
      <c r="G29" s="571">
        <v>95.3</v>
      </c>
      <c r="H29" s="572">
        <v>94.915483870967748</v>
      </c>
      <c r="I29" s="571">
        <v>95.515483870967742</v>
      </c>
      <c r="J29" s="573">
        <v>95.215483870967745</v>
      </c>
      <c r="K29" s="557"/>
      <c r="L29" s="557"/>
      <c r="M29" s="557"/>
    </row>
    <row r="30" spans="3:13" ht="22.5" hidden="1" customHeight="1">
      <c r="C30" s="1091"/>
      <c r="D30" s="574" t="s">
        <v>597</v>
      </c>
      <c r="E30" s="575">
        <v>88.015833333333333</v>
      </c>
      <c r="F30" s="575">
        <v>88.615833333333327</v>
      </c>
      <c r="G30" s="575">
        <v>88.31583333333333</v>
      </c>
      <c r="H30" s="576">
        <v>87.655626002271049</v>
      </c>
      <c r="I30" s="575">
        <v>88.256005034529096</v>
      </c>
      <c r="J30" s="577">
        <v>87.955815518400073</v>
      </c>
      <c r="K30" s="557"/>
      <c r="L30" s="557"/>
      <c r="M30" s="557"/>
    </row>
    <row r="31" spans="3:13" ht="22.5" hidden="1" customHeight="1">
      <c r="C31" s="1061" t="s">
        <v>492</v>
      </c>
      <c r="D31" s="561" t="s">
        <v>496</v>
      </c>
      <c r="E31" s="578">
        <v>97.96</v>
      </c>
      <c r="F31" s="578">
        <v>98.56</v>
      </c>
      <c r="G31" s="578">
        <v>98.259999999999991</v>
      </c>
      <c r="H31" s="578">
        <v>96.012187499999996</v>
      </c>
      <c r="I31" s="578">
        <v>96.612187500000005</v>
      </c>
      <c r="J31" s="579">
        <v>96.312187499999993</v>
      </c>
      <c r="K31" s="557"/>
      <c r="L31" s="557"/>
      <c r="M31" s="557"/>
    </row>
    <row r="32" spans="3:13" ht="22.5" hidden="1" customHeight="1">
      <c r="C32" s="1062"/>
      <c r="D32" s="561" t="s">
        <v>497</v>
      </c>
      <c r="E32" s="571">
        <v>101.29</v>
      </c>
      <c r="F32" s="571">
        <v>101.89</v>
      </c>
      <c r="G32" s="571">
        <v>101.59</v>
      </c>
      <c r="H32" s="571">
        <v>103.24870967741936</v>
      </c>
      <c r="I32" s="571">
        <v>103.84870967741935</v>
      </c>
      <c r="J32" s="573">
        <v>103.54870967741935</v>
      </c>
      <c r="K32" s="557"/>
      <c r="L32" s="557"/>
      <c r="M32" s="557"/>
    </row>
    <row r="33" spans="3:13" ht="22.5" hidden="1" customHeight="1">
      <c r="C33" s="1062"/>
      <c r="D33" s="561" t="s">
        <v>351</v>
      </c>
      <c r="E33" s="571">
        <v>98.64</v>
      </c>
      <c r="F33" s="571">
        <v>99.24</v>
      </c>
      <c r="G33" s="571">
        <v>98.94</v>
      </c>
      <c r="H33" s="571">
        <v>98.939677419354837</v>
      </c>
      <c r="I33" s="571">
        <v>99.539677419354845</v>
      </c>
      <c r="J33" s="573">
        <v>99.239677419354848</v>
      </c>
      <c r="K33" s="557"/>
      <c r="L33" s="557"/>
      <c r="M33" s="557"/>
    </row>
    <row r="34" spans="3:13" ht="22.5" hidden="1" customHeight="1">
      <c r="C34" s="1062"/>
      <c r="D34" s="561" t="s">
        <v>498</v>
      </c>
      <c r="E34" s="571">
        <v>100.73</v>
      </c>
      <c r="F34" s="571">
        <v>101.33</v>
      </c>
      <c r="G34" s="571">
        <v>101.03</v>
      </c>
      <c r="H34" s="571">
        <v>98.803103448275863</v>
      </c>
      <c r="I34" s="571">
        <v>99.403103448275857</v>
      </c>
      <c r="J34" s="573">
        <v>99.10310344827586</v>
      </c>
      <c r="K34" s="557"/>
      <c r="L34" s="557"/>
      <c r="M34" s="557"/>
    </row>
    <row r="35" spans="3:13" ht="22.5" hidden="1" customHeight="1">
      <c r="C35" s="1062"/>
      <c r="D35" s="561" t="s">
        <v>499</v>
      </c>
      <c r="E35" s="571">
        <v>99.11</v>
      </c>
      <c r="F35" s="571">
        <v>99.71</v>
      </c>
      <c r="G35" s="571">
        <v>99.41</v>
      </c>
      <c r="H35" s="571">
        <v>99.268333333333302</v>
      </c>
      <c r="I35" s="571">
        <v>99.868333333333339</v>
      </c>
      <c r="J35" s="573">
        <v>99.568333333333328</v>
      </c>
      <c r="K35" s="557"/>
      <c r="L35" s="557"/>
      <c r="M35" s="557"/>
    </row>
    <row r="36" spans="3:13" ht="22.5" hidden="1" customHeight="1">
      <c r="C36" s="1062"/>
      <c r="D36" s="561" t="s">
        <v>500</v>
      </c>
      <c r="E36" s="571">
        <v>98.14</v>
      </c>
      <c r="F36" s="571">
        <v>98.74</v>
      </c>
      <c r="G36" s="571">
        <v>98.44</v>
      </c>
      <c r="H36" s="571">
        <v>98.89533333333334</v>
      </c>
      <c r="I36" s="571">
        <v>99.495333333333321</v>
      </c>
      <c r="J36" s="573">
        <v>99.195333333333338</v>
      </c>
      <c r="K36" s="557"/>
      <c r="L36" s="557"/>
      <c r="M36" s="557"/>
    </row>
    <row r="37" spans="3:13" ht="22.5" hidden="1" customHeight="1">
      <c r="C37" s="1062"/>
      <c r="D37" s="580" t="s">
        <v>501</v>
      </c>
      <c r="E37" s="581">
        <v>99.26</v>
      </c>
      <c r="F37" s="581">
        <v>99.86</v>
      </c>
      <c r="G37" s="581">
        <v>99.56</v>
      </c>
      <c r="H37" s="581">
        <v>99.27</v>
      </c>
      <c r="I37" s="581">
        <v>99.87</v>
      </c>
      <c r="J37" s="573">
        <v>99.57</v>
      </c>
      <c r="K37" s="557"/>
      <c r="L37" s="557"/>
      <c r="M37" s="557"/>
    </row>
    <row r="38" spans="3:13" ht="22.5" hidden="1" customHeight="1">
      <c r="C38" s="1062"/>
      <c r="D38" s="580" t="s">
        <v>502</v>
      </c>
      <c r="E38" s="581">
        <v>97.58</v>
      </c>
      <c r="F38" s="581">
        <v>98.18</v>
      </c>
      <c r="G38" s="581">
        <v>97.88</v>
      </c>
      <c r="H38" s="581">
        <v>98.50866666666667</v>
      </c>
      <c r="I38" s="581">
        <v>99.108666666666679</v>
      </c>
      <c r="J38" s="573">
        <v>98.808666666666682</v>
      </c>
      <c r="K38" s="557"/>
      <c r="L38" s="557"/>
      <c r="M38" s="557"/>
    </row>
    <row r="39" spans="3:13" ht="22.5" hidden="1" customHeight="1">
      <c r="C39" s="1062"/>
      <c r="D39" s="561" t="s">
        <v>503</v>
      </c>
      <c r="E39" s="571">
        <v>95.99</v>
      </c>
      <c r="F39" s="571">
        <v>96.59</v>
      </c>
      <c r="G39" s="571">
        <v>96.289999999999992</v>
      </c>
      <c r="H39" s="571">
        <v>96.414666666666662</v>
      </c>
      <c r="I39" s="571">
        <v>97.014666666666685</v>
      </c>
      <c r="J39" s="573">
        <v>96.714666666666673</v>
      </c>
      <c r="K39" s="557"/>
      <c r="L39" s="557"/>
      <c r="M39" s="557"/>
    </row>
    <row r="40" spans="3:13" ht="22.5" hidden="1" customHeight="1">
      <c r="C40" s="1062"/>
      <c r="D40" s="561" t="s">
        <v>504</v>
      </c>
      <c r="E40" s="571">
        <v>95.2</v>
      </c>
      <c r="F40" s="571">
        <v>95.8</v>
      </c>
      <c r="G40" s="571">
        <v>95.5</v>
      </c>
      <c r="H40" s="571">
        <v>96.220967741935496</v>
      </c>
      <c r="I40" s="571">
        <v>96.820967741935476</v>
      </c>
      <c r="J40" s="573">
        <v>96.520967741935493</v>
      </c>
      <c r="K40" s="557"/>
      <c r="L40" s="557"/>
      <c r="M40" s="557"/>
    </row>
    <row r="41" spans="3:13" ht="22.5" hidden="1" customHeight="1">
      <c r="C41" s="1062"/>
      <c r="D41" s="561" t="s">
        <v>505</v>
      </c>
      <c r="E41" s="571">
        <v>95.32</v>
      </c>
      <c r="F41" s="571">
        <v>95.92</v>
      </c>
      <c r="G41" s="571">
        <v>95.62</v>
      </c>
      <c r="H41" s="571">
        <v>94.152258064516133</v>
      </c>
      <c r="I41" s="571">
        <v>94.752258064516141</v>
      </c>
      <c r="J41" s="573">
        <v>94.452258064516144</v>
      </c>
      <c r="K41" s="557"/>
      <c r="L41" s="557"/>
      <c r="M41" s="557"/>
    </row>
    <row r="42" spans="3:13" ht="22.5" hidden="1" customHeight="1">
      <c r="C42" s="1062"/>
      <c r="D42" s="565" t="s">
        <v>506</v>
      </c>
      <c r="E42" s="582">
        <v>95.9</v>
      </c>
      <c r="F42" s="582">
        <v>96.5</v>
      </c>
      <c r="G42" s="582">
        <v>96.2</v>
      </c>
      <c r="H42" s="582">
        <v>95.714062499999997</v>
      </c>
      <c r="I42" s="582">
        <v>96.314062500000006</v>
      </c>
      <c r="J42" s="583">
        <v>96.014062499999994</v>
      </c>
      <c r="K42" s="557"/>
      <c r="L42" s="557"/>
      <c r="M42" s="557"/>
    </row>
    <row r="43" spans="3:13" ht="22.5" hidden="1" customHeight="1">
      <c r="C43" s="1091"/>
      <c r="D43" s="584" t="s">
        <v>597</v>
      </c>
      <c r="E43" s="585">
        <v>97.926666666666677</v>
      </c>
      <c r="F43" s="585">
        <v>98.526666666666657</v>
      </c>
      <c r="G43" s="585">
        <v>98.251639784946235</v>
      </c>
      <c r="H43" s="585">
        <v>97.953997195958479</v>
      </c>
      <c r="I43" s="585">
        <v>98.553997195958473</v>
      </c>
      <c r="J43" s="586">
        <v>98.253997195958462</v>
      </c>
      <c r="K43" s="557"/>
      <c r="L43" s="557"/>
      <c r="M43" s="557"/>
    </row>
    <row r="44" spans="3:13" ht="15.75" customHeight="1">
      <c r="C44" s="1061" t="s">
        <v>417</v>
      </c>
      <c r="D44" s="561" t="s">
        <v>496</v>
      </c>
      <c r="E44" s="587">
        <v>96.92</v>
      </c>
      <c r="F44" s="587">
        <v>97.52</v>
      </c>
      <c r="G44" s="587">
        <v>97.22</v>
      </c>
      <c r="H44" s="587">
        <v>96.714193548387101</v>
      </c>
      <c r="I44" s="587">
        <v>97.314193548387095</v>
      </c>
      <c r="J44" s="588">
        <v>97.014193548387098</v>
      </c>
      <c r="K44" s="557"/>
      <c r="L44" s="557"/>
      <c r="M44" s="557"/>
    </row>
    <row r="45" spans="3:13" ht="15.75" customHeight="1">
      <c r="C45" s="1062"/>
      <c r="D45" s="561" t="s">
        <v>497</v>
      </c>
      <c r="E45" s="572">
        <v>97.52</v>
      </c>
      <c r="F45" s="572">
        <v>98.12</v>
      </c>
      <c r="G45" s="572">
        <v>97.82</v>
      </c>
      <c r="H45" s="572">
        <v>96.642258064516142</v>
      </c>
      <c r="I45" s="572">
        <v>97.242258064516108</v>
      </c>
      <c r="J45" s="589">
        <v>96.942258064516125</v>
      </c>
      <c r="K45" s="557"/>
      <c r="L45" s="557"/>
      <c r="M45" s="557"/>
    </row>
    <row r="46" spans="3:13" ht="15.75" customHeight="1">
      <c r="C46" s="1062"/>
      <c r="D46" s="561" t="s">
        <v>351</v>
      </c>
      <c r="E46" s="572">
        <v>98.64</v>
      </c>
      <c r="F46" s="572">
        <v>99.24</v>
      </c>
      <c r="G46" s="572">
        <v>98.94</v>
      </c>
      <c r="H46" s="572">
        <v>97.734193548387097</v>
      </c>
      <c r="I46" s="572">
        <v>98.334193548387105</v>
      </c>
      <c r="J46" s="589">
        <v>98.034193548387094</v>
      </c>
      <c r="K46" s="557"/>
      <c r="L46" s="557"/>
      <c r="M46" s="557"/>
    </row>
    <row r="47" spans="3:13" ht="15.75" customHeight="1">
      <c r="C47" s="1062"/>
      <c r="D47" s="561" t="s">
        <v>498</v>
      </c>
      <c r="E47" s="572">
        <v>98.46</v>
      </c>
      <c r="F47" s="572">
        <v>99.06</v>
      </c>
      <c r="G47" s="572">
        <v>98.76</v>
      </c>
      <c r="H47" s="572">
        <v>97.996333333333311</v>
      </c>
      <c r="I47" s="572">
        <v>98.596333333333334</v>
      </c>
      <c r="J47" s="589">
        <v>98.296333333333322</v>
      </c>
      <c r="K47" s="557"/>
      <c r="L47" s="557"/>
      <c r="M47" s="557"/>
    </row>
    <row r="48" spans="3:13" ht="15.75" customHeight="1">
      <c r="C48" s="1062"/>
      <c r="D48" s="561" t="s">
        <v>499</v>
      </c>
      <c r="E48" s="572">
        <v>99.37</v>
      </c>
      <c r="F48" s="572">
        <v>99.97</v>
      </c>
      <c r="G48" s="572">
        <v>99.67</v>
      </c>
      <c r="H48" s="572">
        <v>98.795172413793082</v>
      </c>
      <c r="I48" s="572">
        <v>99.395172413793105</v>
      </c>
      <c r="J48" s="589">
        <v>99.095172413793094</v>
      </c>
      <c r="K48" s="557"/>
      <c r="L48" s="557"/>
      <c r="M48" s="557"/>
    </row>
    <row r="49" spans="3:13" ht="15.75" customHeight="1">
      <c r="C49" s="1062"/>
      <c r="D49" s="561" t="s">
        <v>500</v>
      </c>
      <c r="E49" s="572">
        <v>99.13</v>
      </c>
      <c r="F49" s="572">
        <v>99.73</v>
      </c>
      <c r="G49" s="572">
        <v>99.43</v>
      </c>
      <c r="H49" s="572">
        <v>100.75700000000002</v>
      </c>
      <c r="I49" s="572">
        <v>101.357</v>
      </c>
      <c r="J49" s="589">
        <v>101.05700000000002</v>
      </c>
      <c r="K49" s="557"/>
      <c r="L49" s="557"/>
      <c r="M49" s="557"/>
    </row>
    <row r="50" spans="3:13" ht="15.75" customHeight="1">
      <c r="C50" s="1062"/>
      <c r="D50" s="561" t="s">
        <v>598</v>
      </c>
      <c r="E50" s="572">
        <v>99.31</v>
      </c>
      <c r="F50" s="572">
        <v>99.91</v>
      </c>
      <c r="G50" s="572">
        <v>99.61</v>
      </c>
      <c r="H50" s="572">
        <v>98.53</v>
      </c>
      <c r="I50" s="572">
        <v>99.13</v>
      </c>
      <c r="J50" s="589">
        <v>98.83</v>
      </c>
      <c r="K50" s="557"/>
      <c r="L50" s="557"/>
      <c r="M50" s="557"/>
    </row>
    <row r="51" spans="3:13" ht="15.75" customHeight="1">
      <c r="C51" s="1062"/>
      <c r="D51" s="561" t="s">
        <v>502</v>
      </c>
      <c r="E51" s="572">
        <v>100.45</v>
      </c>
      <c r="F51" s="572">
        <v>101.05</v>
      </c>
      <c r="G51" s="572">
        <v>100.75</v>
      </c>
      <c r="H51" s="572">
        <v>99.253666666666689</v>
      </c>
      <c r="I51" s="572">
        <v>99.853666666666655</v>
      </c>
      <c r="J51" s="589">
        <v>99.553666666666672</v>
      </c>
      <c r="K51" s="557"/>
      <c r="L51" s="557"/>
      <c r="M51" s="557"/>
    </row>
    <row r="52" spans="3:13" ht="15.75" customHeight="1">
      <c r="C52" s="1062"/>
      <c r="D52" s="561" t="s">
        <v>503</v>
      </c>
      <c r="E52" s="572">
        <v>99.4</v>
      </c>
      <c r="F52" s="572">
        <v>100</v>
      </c>
      <c r="G52" s="572">
        <v>99.7</v>
      </c>
      <c r="H52" s="572">
        <v>99.667000000000002</v>
      </c>
      <c r="I52" s="572">
        <v>100.26700000000001</v>
      </c>
      <c r="J52" s="589">
        <v>99.967000000000013</v>
      </c>
      <c r="K52" s="557"/>
      <c r="L52" s="557"/>
      <c r="M52" s="557"/>
    </row>
    <row r="53" spans="3:13" ht="15.75" customHeight="1">
      <c r="C53" s="1062"/>
      <c r="D53" s="561" t="s">
        <v>504</v>
      </c>
      <c r="E53" s="572">
        <v>102.16</v>
      </c>
      <c r="F53" s="572">
        <v>102.76</v>
      </c>
      <c r="G53" s="572">
        <v>102.46000000000001</v>
      </c>
      <c r="H53" s="572">
        <v>100.94516129032259</v>
      </c>
      <c r="I53" s="572">
        <v>101.54516129032258</v>
      </c>
      <c r="J53" s="589">
        <v>101.24516129032259</v>
      </c>
      <c r="K53" s="557"/>
      <c r="L53" s="557"/>
      <c r="M53" s="557"/>
    </row>
    <row r="54" spans="3:13" ht="15.75" customHeight="1">
      <c r="C54" s="1062"/>
      <c r="D54" s="561" t="s">
        <v>599</v>
      </c>
      <c r="E54" s="572">
        <v>102.2</v>
      </c>
      <c r="F54" s="572">
        <v>102.8</v>
      </c>
      <c r="G54" s="572">
        <v>102.5</v>
      </c>
      <c r="H54" s="572">
        <v>101.78375</v>
      </c>
      <c r="I54" s="572">
        <v>102.38374999999999</v>
      </c>
      <c r="J54" s="589">
        <v>102.08374999999999</v>
      </c>
      <c r="K54" s="557"/>
      <c r="L54" s="557"/>
      <c r="M54" s="557"/>
    </row>
    <row r="55" spans="3:13" ht="15.75" customHeight="1">
      <c r="C55" s="1062"/>
      <c r="D55" s="561" t="s">
        <v>506</v>
      </c>
      <c r="E55" s="571">
        <v>101.14</v>
      </c>
      <c r="F55" s="571">
        <v>101.74</v>
      </c>
      <c r="G55" s="571">
        <v>101.44</v>
      </c>
      <c r="H55" s="571">
        <v>101.45258064516129</v>
      </c>
      <c r="I55" s="571">
        <v>102.0525806451613</v>
      </c>
      <c r="J55" s="573">
        <v>101.75258064516129</v>
      </c>
      <c r="K55" s="557"/>
      <c r="L55" s="557"/>
      <c r="M55" s="557"/>
    </row>
    <row r="56" spans="3:13" ht="15.75" customHeight="1">
      <c r="C56" s="1091"/>
      <c r="D56" s="584" t="s">
        <v>597</v>
      </c>
      <c r="E56" s="575">
        <v>99.558333333333337</v>
      </c>
      <c r="F56" s="575">
        <v>100.15833333333332</v>
      </c>
      <c r="G56" s="575">
        <v>99.858333333333348</v>
      </c>
      <c r="H56" s="575">
        <v>99.189275792547292</v>
      </c>
      <c r="I56" s="575">
        <v>99.789275792547258</v>
      </c>
      <c r="J56" s="577">
        <v>99.489275792547275</v>
      </c>
      <c r="K56" s="557"/>
      <c r="L56" s="557"/>
      <c r="M56" s="557"/>
    </row>
    <row r="57" spans="3:13" ht="15.75" customHeight="1">
      <c r="C57" s="1061" t="s">
        <v>418</v>
      </c>
      <c r="D57" s="561" t="s">
        <v>496</v>
      </c>
      <c r="E57" s="587">
        <v>103.71</v>
      </c>
      <c r="F57" s="587">
        <v>104.31</v>
      </c>
      <c r="G57" s="587">
        <v>104.00999999999999</v>
      </c>
      <c r="H57" s="587">
        <v>102.12375000000002</v>
      </c>
      <c r="I57" s="587">
        <v>102.72375</v>
      </c>
      <c r="J57" s="588">
        <v>102.42375000000001</v>
      </c>
      <c r="K57" s="557"/>
      <c r="L57" s="557"/>
      <c r="M57" s="557"/>
    </row>
    <row r="58" spans="3:13" ht="15.75" customHeight="1">
      <c r="C58" s="1062"/>
      <c r="D58" s="561" t="s">
        <v>497</v>
      </c>
      <c r="E58" s="572">
        <v>105.92</v>
      </c>
      <c r="F58" s="572">
        <v>106.52</v>
      </c>
      <c r="G58" s="572">
        <v>106.22</v>
      </c>
      <c r="H58" s="572">
        <v>105.59096774193547</v>
      </c>
      <c r="I58" s="572">
        <v>106.19096774193549</v>
      </c>
      <c r="J58" s="589">
        <v>105.89096774193548</v>
      </c>
      <c r="K58" s="557"/>
      <c r="L58" s="557"/>
      <c r="M58" s="557"/>
    </row>
    <row r="59" spans="3:13" ht="15.75" customHeight="1">
      <c r="C59" s="1062"/>
      <c r="D59" s="561" t="s">
        <v>351</v>
      </c>
      <c r="E59" s="572">
        <v>103.49</v>
      </c>
      <c r="F59" s="572">
        <v>104.09</v>
      </c>
      <c r="G59" s="572">
        <v>103.78999999999999</v>
      </c>
      <c r="H59" s="572">
        <v>104.52666666666666</v>
      </c>
      <c r="I59" s="572">
        <v>105.12666666666668</v>
      </c>
      <c r="J59" s="589">
        <v>104.82666666666667</v>
      </c>
      <c r="K59" s="557"/>
      <c r="L59" s="557"/>
      <c r="M59" s="557"/>
    </row>
    <row r="60" spans="3:13" ht="15.75" customHeight="1">
      <c r="C60" s="1062"/>
      <c r="D60" s="561" t="s">
        <v>498</v>
      </c>
      <c r="E60" s="572">
        <v>105.46</v>
      </c>
      <c r="F60" s="572">
        <v>106.06</v>
      </c>
      <c r="G60" s="572">
        <v>105.75999999999999</v>
      </c>
      <c r="H60" s="572">
        <v>104.429</v>
      </c>
      <c r="I60" s="572">
        <v>105.02900000000001</v>
      </c>
      <c r="J60" s="589">
        <v>104.72900000000001</v>
      </c>
      <c r="K60" s="557"/>
      <c r="L60" s="557"/>
      <c r="M60" s="557"/>
    </row>
    <row r="61" spans="3:13" ht="15.75" customHeight="1">
      <c r="C61" s="1062"/>
      <c r="D61" s="561" t="s">
        <v>499</v>
      </c>
      <c r="E61" s="572">
        <v>107</v>
      </c>
      <c r="F61" s="572">
        <v>107.6</v>
      </c>
      <c r="G61" s="572">
        <v>107.3</v>
      </c>
      <c r="H61" s="572">
        <v>106.20206896551723</v>
      </c>
      <c r="I61" s="572">
        <v>106.80206896551724</v>
      </c>
      <c r="J61" s="589">
        <v>106.50206896551722</v>
      </c>
      <c r="K61" s="557"/>
      <c r="L61" s="590"/>
      <c r="M61" s="557"/>
    </row>
    <row r="62" spans="3:13" ht="15.75" customHeight="1">
      <c r="C62" s="1062"/>
      <c r="D62" s="561" t="s">
        <v>500</v>
      </c>
      <c r="E62" s="572">
        <v>106.6</v>
      </c>
      <c r="F62" s="572">
        <v>107.2</v>
      </c>
      <c r="G62" s="572">
        <v>106.9</v>
      </c>
      <c r="H62" s="572">
        <v>106.06200000000003</v>
      </c>
      <c r="I62" s="572">
        <v>106.66199999999999</v>
      </c>
      <c r="J62" s="589">
        <v>106.36200000000001</v>
      </c>
      <c r="K62" s="557"/>
      <c r="L62" s="590"/>
      <c r="M62" s="557"/>
    </row>
    <row r="63" spans="3:13" ht="15.75" customHeight="1">
      <c r="C63" s="1062"/>
      <c r="D63" s="561" t="s">
        <v>600</v>
      </c>
      <c r="E63" s="572">
        <v>108.88</v>
      </c>
      <c r="F63" s="572">
        <v>109.48</v>
      </c>
      <c r="G63" s="572">
        <v>109.18</v>
      </c>
      <c r="H63" s="572">
        <v>108.18586206896553</v>
      </c>
      <c r="I63" s="572">
        <v>108.78586206896551</v>
      </c>
      <c r="J63" s="589">
        <v>108.48586206896553</v>
      </c>
      <c r="K63" s="557"/>
      <c r="L63" s="590"/>
      <c r="M63" s="557"/>
    </row>
    <row r="64" spans="3:13" ht="15.75" customHeight="1">
      <c r="C64" s="1062"/>
      <c r="D64" s="561" t="s">
        <v>502</v>
      </c>
      <c r="E64" s="572">
        <v>107.23</v>
      </c>
      <c r="F64" s="572">
        <v>107.83</v>
      </c>
      <c r="G64" s="572">
        <v>107.53</v>
      </c>
      <c r="H64" s="572">
        <v>108.52000000000001</v>
      </c>
      <c r="I64" s="572">
        <v>109.11999999999998</v>
      </c>
      <c r="J64" s="589">
        <v>108.82</v>
      </c>
      <c r="K64" s="557"/>
      <c r="L64" s="590"/>
      <c r="M64" s="557"/>
    </row>
    <row r="65" spans="3:13" ht="15.75" customHeight="1">
      <c r="C65" s="1062"/>
      <c r="D65" s="561" t="s">
        <v>503</v>
      </c>
      <c r="E65" s="572">
        <v>105.92</v>
      </c>
      <c r="F65" s="572">
        <v>106.52</v>
      </c>
      <c r="G65" s="572">
        <v>106.22</v>
      </c>
      <c r="H65" s="572">
        <v>106.24066666666664</v>
      </c>
      <c r="I65" s="572">
        <v>106.84066666666668</v>
      </c>
      <c r="J65" s="589">
        <v>106.54066666666665</v>
      </c>
      <c r="K65" s="557"/>
      <c r="L65" s="590"/>
      <c r="M65" s="557"/>
    </row>
    <row r="66" spans="3:13" ht="15.75" customHeight="1">
      <c r="C66" s="1062"/>
      <c r="D66" s="561" t="s">
        <v>504</v>
      </c>
      <c r="E66" s="572">
        <v>106.27</v>
      </c>
      <c r="F66" s="572">
        <v>106.87</v>
      </c>
      <c r="G66" s="572">
        <v>106.57</v>
      </c>
      <c r="H66" s="572">
        <v>106.12741935483871</v>
      </c>
      <c r="I66" s="572">
        <v>106.72741935483872</v>
      </c>
      <c r="J66" s="589">
        <v>106.42741935483872</v>
      </c>
      <c r="K66" s="557"/>
      <c r="L66" s="590"/>
      <c r="M66" s="557"/>
    </row>
    <row r="67" spans="3:13" ht="15.75" customHeight="1">
      <c r="C67" s="1062"/>
      <c r="D67" s="561" t="s">
        <v>505</v>
      </c>
      <c r="E67" s="571">
        <v>107.08</v>
      </c>
      <c r="F67" s="571">
        <v>107.68</v>
      </c>
      <c r="G67" s="571">
        <v>107.38</v>
      </c>
      <c r="H67" s="571">
        <v>107.05187500000002</v>
      </c>
      <c r="I67" s="571">
        <v>107.65187499999999</v>
      </c>
      <c r="J67" s="573">
        <v>107.35187500000001</v>
      </c>
      <c r="K67" s="557"/>
      <c r="L67" s="590"/>
      <c r="M67" s="557"/>
    </row>
    <row r="68" spans="3:13" ht="15.75" customHeight="1">
      <c r="C68" s="1062"/>
      <c r="D68" s="561" t="s">
        <v>506</v>
      </c>
      <c r="E68" s="571">
        <v>106.73</v>
      </c>
      <c r="F68" s="571">
        <v>107.33</v>
      </c>
      <c r="G68" s="571">
        <v>107.03</v>
      </c>
      <c r="H68" s="571">
        <v>107.56193548387097</v>
      </c>
      <c r="I68" s="571">
        <v>108.16193548387095</v>
      </c>
      <c r="J68" s="573">
        <v>107.86193548387095</v>
      </c>
      <c r="K68" s="557"/>
      <c r="L68" s="557"/>
      <c r="M68" s="590"/>
    </row>
    <row r="69" spans="3:13" ht="15.75" customHeight="1">
      <c r="C69" s="1091"/>
      <c r="D69" s="584" t="s">
        <v>597</v>
      </c>
      <c r="E69" s="575">
        <v>106.19083333333333</v>
      </c>
      <c r="F69" s="575">
        <v>106.79083333333334</v>
      </c>
      <c r="G69" s="575">
        <v>106.4908333333333</v>
      </c>
      <c r="H69" s="575">
        <v>106.05185099570512</v>
      </c>
      <c r="I69" s="575">
        <v>106.6518509957051</v>
      </c>
      <c r="J69" s="577">
        <v>106.35185099570509</v>
      </c>
      <c r="K69" s="557"/>
      <c r="L69" s="557"/>
      <c r="M69" s="557"/>
    </row>
    <row r="70" spans="3:13" ht="15.75" customHeight="1">
      <c r="C70" s="1061" t="s">
        <v>4</v>
      </c>
      <c r="D70" s="591" t="s">
        <v>496</v>
      </c>
      <c r="E70" s="578">
        <v>106.72</v>
      </c>
      <c r="F70" s="578">
        <v>107.32</v>
      </c>
      <c r="G70" s="578">
        <v>107.02</v>
      </c>
      <c r="H70" s="578">
        <v>106.88593750000001</v>
      </c>
      <c r="I70" s="578">
        <v>107.48593749999998</v>
      </c>
      <c r="J70" s="579">
        <v>107.18593749999999</v>
      </c>
      <c r="K70" s="557"/>
      <c r="L70" s="557"/>
      <c r="M70" s="557"/>
    </row>
    <row r="71" spans="3:13" ht="15.75" customHeight="1">
      <c r="C71" s="1062"/>
      <c r="D71" s="561" t="s">
        <v>497</v>
      </c>
      <c r="E71" s="571">
        <v>106.85</v>
      </c>
      <c r="F71" s="571">
        <v>107.45</v>
      </c>
      <c r="G71" s="571">
        <v>107.15</v>
      </c>
      <c r="H71" s="571">
        <v>106.7274193548387</v>
      </c>
      <c r="I71" s="571">
        <v>107.32741935483868</v>
      </c>
      <c r="J71" s="573">
        <v>107.02741935483868</v>
      </c>
      <c r="K71" s="557"/>
      <c r="L71" s="557"/>
      <c r="M71" s="557"/>
    </row>
    <row r="72" spans="3:13" ht="15.75" customHeight="1">
      <c r="C72" s="1062"/>
      <c r="D72" s="561" t="s">
        <v>351</v>
      </c>
      <c r="E72" s="571">
        <v>106.49</v>
      </c>
      <c r="F72" s="571">
        <v>107.09</v>
      </c>
      <c r="G72" s="571">
        <v>106.78999999999999</v>
      </c>
      <c r="H72" s="571">
        <v>106.43566666666669</v>
      </c>
      <c r="I72" s="571">
        <v>107.03566666666666</v>
      </c>
      <c r="J72" s="573">
        <v>106.73566666666667</v>
      </c>
      <c r="K72" s="557"/>
      <c r="L72" s="557"/>
      <c r="M72" s="557"/>
    </row>
    <row r="73" spans="3:13" ht="15.75" customHeight="1">
      <c r="C73" s="1062"/>
      <c r="D73" s="561" t="s">
        <v>498</v>
      </c>
      <c r="E73" s="571">
        <v>107.31</v>
      </c>
      <c r="F73" s="571">
        <v>107.91</v>
      </c>
      <c r="G73" s="571">
        <v>107.61</v>
      </c>
      <c r="H73" s="571">
        <v>106.61566666666667</v>
      </c>
      <c r="I73" s="571">
        <v>107.21566666666668</v>
      </c>
      <c r="J73" s="573">
        <v>106.91566666666668</v>
      </c>
      <c r="K73" s="557"/>
      <c r="L73" s="557"/>
      <c r="M73" s="557"/>
    </row>
    <row r="74" spans="3:13" ht="15.75" customHeight="1">
      <c r="C74" s="1062"/>
      <c r="D74" s="561" t="s">
        <v>499</v>
      </c>
      <c r="E74" s="571">
        <v>107.7</v>
      </c>
      <c r="F74" s="571">
        <v>108.3</v>
      </c>
      <c r="G74" s="571">
        <v>108</v>
      </c>
      <c r="H74" s="571">
        <v>108.59133333333332</v>
      </c>
      <c r="I74" s="571">
        <v>109.19133333333333</v>
      </c>
      <c r="J74" s="573">
        <v>108.89133333333334</v>
      </c>
      <c r="K74" s="557"/>
      <c r="L74" s="557"/>
      <c r="M74" s="557"/>
    </row>
    <row r="75" spans="3:13" ht="15.75" customHeight="1">
      <c r="C75" s="1062"/>
      <c r="D75" s="561" t="s">
        <v>500</v>
      </c>
      <c r="E75" s="571">
        <v>108.54</v>
      </c>
      <c r="F75" s="571">
        <v>109.14</v>
      </c>
      <c r="G75" s="571">
        <v>108.84</v>
      </c>
      <c r="H75" s="571">
        <v>108.4448275862069</v>
      </c>
      <c r="I75" s="571">
        <v>109.04482758620691</v>
      </c>
      <c r="J75" s="573">
        <v>108.7448275862069</v>
      </c>
      <c r="K75" s="557"/>
      <c r="L75" s="557"/>
      <c r="M75" s="557"/>
    </row>
    <row r="76" spans="3:13" ht="15.75" customHeight="1">
      <c r="C76" s="1062"/>
      <c r="D76" s="561" t="s">
        <v>501</v>
      </c>
      <c r="E76" s="571">
        <v>106.63</v>
      </c>
      <c r="F76" s="571">
        <v>107.23</v>
      </c>
      <c r="G76" s="571">
        <v>106.93</v>
      </c>
      <c r="H76" s="571">
        <v>108.20103448275863</v>
      </c>
      <c r="I76" s="571">
        <v>108.80103448275862</v>
      </c>
      <c r="J76" s="573">
        <v>108.50103448275863</v>
      </c>
      <c r="K76" s="557"/>
      <c r="L76" s="557"/>
      <c r="M76" s="557"/>
    </row>
    <row r="77" spans="3:13" ht="15.75" customHeight="1">
      <c r="C77" s="1062"/>
      <c r="D77" s="561" t="s">
        <v>502</v>
      </c>
      <c r="E77" s="571">
        <v>106.27</v>
      </c>
      <c r="F77" s="571">
        <v>106.87</v>
      </c>
      <c r="G77" s="571">
        <v>106.57</v>
      </c>
      <c r="H77" s="571">
        <v>106.642</v>
      </c>
      <c r="I77" s="571">
        <v>107.242</v>
      </c>
      <c r="J77" s="573">
        <v>106.94200000000001</v>
      </c>
      <c r="K77" s="557"/>
      <c r="L77" s="557"/>
      <c r="M77" s="557"/>
    </row>
    <row r="78" spans="3:13" ht="15.75" customHeight="1">
      <c r="C78" s="1062"/>
      <c r="D78" s="561" t="s">
        <v>503</v>
      </c>
      <c r="E78" s="571">
        <v>103.1</v>
      </c>
      <c r="F78" s="571">
        <v>103.7</v>
      </c>
      <c r="G78" s="571">
        <v>103.4</v>
      </c>
      <c r="H78" s="571">
        <v>103.90870967741935</v>
      </c>
      <c r="I78" s="571">
        <v>104.50870967741933</v>
      </c>
      <c r="J78" s="573">
        <v>104.20870967741934</v>
      </c>
      <c r="K78" s="557"/>
      <c r="L78" s="557"/>
      <c r="M78" s="557"/>
    </row>
    <row r="79" spans="3:13" ht="15.75" customHeight="1">
      <c r="C79" s="1062"/>
      <c r="D79" s="561" t="s">
        <v>504</v>
      </c>
      <c r="E79" s="571">
        <v>102.61</v>
      </c>
      <c r="F79" s="571">
        <v>103.21</v>
      </c>
      <c r="G79" s="571">
        <v>102.91</v>
      </c>
      <c r="H79" s="571">
        <v>102.69709677419354</v>
      </c>
      <c r="I79" s="571">
        <v>103.29709677419355</v>
      </c>
      <c r="J79" s="573">
        <v>102.99709677419355</v>
      </c>
      <c r="K79" s="557"/>
      <c r="L79" s="590"/>
      <c r="M79" s="557"/>
    </row>
    <row r="80" spans="3:13" ht="15.75" customHeight="1">
      <c r="C80" s="1062"/>
      <c r="D80" s="561" t="s">
        <v>505</v>
      </c>
      <c r="E80" s="571">
        <v>102.77</v>
      </c>
      <c r="F80" s="571">
        <v>103.37</v>
      </c>
      <c r="G80" s="571">
        <v>103.07</v>
      </c>
      <c r="H80" s="571">
        <v>102.82129032258065</v>
      </c>
      <c r="I80" s="571">
        <v>103.42129032258065</v>
      </c>
      <c r="J80" s="573">
        <v>103.12129032258065</v>
      </c>
      <c r="K80" s="557"/>
      <c r="L80" s="590"/>
      <c r="M80" s="557"/>
    </row>
    <row r="81" spans="3:13" ht="15.75" customHeight="1">
      <c r="C81" s="1062"/>
      <c r="D81" s="565" t="s">
        <v>506</v>
      </c>
      <c r="E81" s="582">
        <v>102.86</v>
      </c>
      <c r="F81" s="582">
        <v>103.46</v>
      </c>
      <c r="G81" s="582">
        <v>103.16</v>
      </c>
      <c r="H81" s="582">
        <v>102.97903225806451</v>
      </c>
      <c r="I81" s="582">
        <v>103.57903225806453</v>
      </c>
      <c r="J81" s="583">
        <v>103.27903225806452</v>
      </c>
      <c r="K81" s="557"/>
      <c r="L81" s="590"/>
      <c r="M81" s="590"/>
    </row>
    <row r="82" spans="3:13" ht="15.75" customHeight="1" thickBot="1">
      <c r="C82" s="1079"/>
      <c r="D82" s="592" t="s">
        <v>597</v>
      </c>
      <c r="E82" s="593">
        <f t="shared" ref="E82:J82" si="0">AVERAGE(E70:E81)</f>
        <v>105.65416666666665</v>
      </c>
      <c r="F82" s="593">
        <f t="shared" si="0"/>
        <v>106.25416666666668</v>
      </c>
      <c r="G82" s="593">
        <f t="shared" si="0"/>
        <v>105.95416666666667</v>
      </c>
      <c r="H82" s="593">
        <f t="shared" si="0"/>
        <v>105.91250121856073</v>
      </c>
      <c r="I82" s="593">
        <f t="shared" si="0"/>
        <v>106.51250121856073</v>
      </c>
      <c r="J82" s="577">
        <f t="shared" si="0"/>
        <v>106.21250121856076</v>
      </c>
      <c r="K82" s="557"/>
      <c r="L82" s="590"/>
      <c r="M82" s="590"/>
    </row>
    <row r="83" spans="3:13" ht="15.75" customHeight="1" thickTop="1">
      <c r="C83" s="1061" t="s">
        <v>44</v>
      </c>
      <c r="D83" s="591" t="s">
        <v>496</v>
      </c>
      <c r="E83" s="578">
        <v>102.29</v>
      </c>
      <c r="F83" s="578">
        <v>102.89</v>
      </c>
      <c r="G83" s="578">
        <v>102.59</v>
      </c>
      <c r="H83" s="578">
        <v>102.28999999999998</v>
      </c>
      <c r="I83" s="578">
        <v>102.89000000000001</v>
      </c>
      <c r="J83" s="579">
        <v>102.59</v>
      </c>
      <c r="K83" s="557"/>
      <c r="L83" s="590"/>
      <c r="M83" s="590"/>
    </row>
    <row r="84" spans="3:13" ht="15.75" customHeight="1">
      <c r="C84" s="1062"/>
      <c r="D84" s="561" t="s">
        <v>497</v>
      </c>
      <c r="E84" s="571">
        <v>102.22</v>
      </c>
      <c r="F84" s="571">
        <v>102.82</v>
      </c>
      <c r="G84" s="571">
        <v>102.52</v>
      </c>
      <c r="H84" s="571">
        <v>102.15354838709678</v>
      </c>
      <c r="I84" s="571">
        <v>102.75354838709676</v>
      </c>
      <c r="J84" s="573">
        <v>102.45354838709676</v>
      </c>
      <c r="K84" s="557"/>
      <c r="L84" s="590"/>
      <c r="M84" s="590"/>
    </row>
    <row r="85" spans="3:13" ht="15.75" customHeight="1">
      <c r="C85" s="1062"/>
      <c r="D85" s="561" t="s">
        <v>351</v>
      </c>
      <c r="E85" s="571">
        <v>103.29</v>
      </c>
      <c r="F85" s="571">
        <v>103.89</v>
      </c>
      <c r="G85" s="571">
        <v>103.59</v>
      </c>
      <c r="H85" s="571">
        <v>103.68709677419353</v>
      </c>
      <c r="I85" s="571">
        <v>104.28709677419357</v>
      </c>
      <c r="J85" s="573">
        <v>103.98709677419356</v>
      </c>
      <c r="K85" s="557"/>
      <c r="L85" s="590"/>
      <c r="M85" s="590"/>
    </row>
    <row r="86" spans="3:13" ht="15.75" customHeight="1">
      <c r="C86" s="1062"/>
      <c r="D86" s="561" t="s">
        <v>498</v>
      </c>
      <c r="E86" s="571">
        <v>104.04</v>
      </c>
      <c r="F86" s="571">
        <v>104.64</v>
      </c>
      <c r="G86" s="571">
        <v>104.34</v>
      </c>
      <c r="H86" s="571">
        <v>103.63419354838709</v>
      </c>
      <c r="I86" s="571">
        <v>104.23419354838707</v>
      </c>
      <c r="J86" s="573">
        <v>103.93419354838707</v>
      </c>
      <c r="K86" s="557"/>
      <c r="L86" s="590"/>
      <c r="M86" s="590"/>
    </row>
    <row r="87" spans="3:13" ht="15.75" customHeight="1">
      <c r="C87" s="1062"/>
      <c r="D87" s="561" t="s">
        <v>499</v>
      </c>
      <c r="E87" s="571">
        <v>102.65</v>
      </c>
      <c r="F87" s="571">
        <v>103.25</v>
      </c>
      <c r="G87" s="571">
        <v>102.95</v>
      </c>
      <c r="H87" s="571">
        <v>103.08379310344827</v>
      </c>
      <c r="I87" s="571">
        <v>103.68379310344827</v>
      </c>
      <c r="J87" s="573">
        <v>103.38379310344827</v>
      </c>
      <c r="K87" s="557"/>
      <c r="L87" s="590"/>
      <c r="M87" s="590"/>
    </row>
    <row r="88" spans="3:13" ht="15.75" customHeight="1">
      <c r="C88" s="1062"/>
      <c r="D88" s="561" t="s">
        <v>500</v>
      </c>
      <c r="E88" s="571">
        <v>101.52</v>
      </c>
      <c r="F88" s="571">
        <v>102.12</v>
      </c>
      <c r="G88" s="571">
        <v>101.82</v>
      </c>
      <c r="H88" s="571">
        <v>101.83166666666668</v>
      </c>
      <c r="I88" s="571">
        <v>102.43166666666666</v>
      </c>
      <c r="J88" s="573">
        <v>102.13166666666666</v>
      </c>
      <c r="K88" s="557"/>
      <c r="L88" s="590"/>
      <c r="M88" s="590"/>
    </row>
    <row r="89" spans="3:13" ht="15.75" customHeight="1">
      <c r="C89" s="1062"/>
      <c r="D89" s="561" t="s">
        <v>501</v>
      </c>
      <c r="E89" s="571">
        <v>102.74</v>
      </c>
      <c r="F89" s="571">
        <v>103.34</v>
      </c>
      <c r="G89" s="571">
        <v>103.03999999999999</v>
      </c>
      <c r="H89" s="571">
        <v>101.93551724137932</v>
      </c>
      <c r="I89" s="571">
        <v>102.5355172413793</v>
      </c>
      <c r="J89" s="573">
        <v>102.23551724137931</v>
      </c>
      <c r="K89" s="557"/>
      <c r="L89" s="590"/>
      <c r="M89" s="590"/>
    </row>
    <row r="90" spans="3:13" ht="15.75" customHeight="1">
      <c r="C90" s="1062"/>
      <c r="D90" s="561" t="s">
        <v>502</v>
      </c>
      <c r="E90" s="571">
        <v>103.53</v>
      </c>
      <c r="F90" s="571">
        <v>104.13</v>
      </c>
      <c r="G90" s="571">
        <v>103.83</v>
      </c>
      <c r="H90" s="571">
        <v>103.34766666666668</v>
      </c>
      <c r="I90" s="571">
        <v>103.94766666666668</v>
      </c>
      <c r="J90" s="573">
        <v>103.64766666666668</v>
      </c>
      <c r="K90" s="557"/>
      <c r="L90" s="590"/>
      <c r="M90" s="590"/>
    </row>
    <row r="91" spans="3:13" ht="15.75" customHeight="1">
      <c r="C91" s="1062"/>
      <c r="D91" s="561" t="s">
        <v>503</v>
      </c>
      <c r="E91" s="571">
        <v>104.12</v>
      </c>
      <c r="F91" s="571">
        <v>104.72</v>
      </c>
      <c r="G91" s="571">
        <v>104.42</v>
      </c>
      <c r="H91" s="571">
        <v>103.79666666666668</v>
      </c>
      <c r="I91" s="571">
        <v>104.39666666666666</v>
      </c>
      <c r="J91" s="573">
        <v>104.09666666666666</v>
      </c>
      <c r="K91" s="557"/>
      <c r="L91" s="590"/>
      <c r="M91" s="590"/>
    </row>
    <row r="92" spans="3:13" ht="15.75" customHeight="1">
      <c r="C92" s="1062"/>
      <c r="D92" s="561" t="s">
        <v>504</v>
      </c>
      <c r="E92" s="571">
        <v>107.43</v>
      </c>
      <c r="F92" s="571">
        <v>108.03</v>
      </c>
      <c r="G92" s="571">
        <v>107.73</v>
      </c>
      <c r="H92" s="571">
        <v>106.08032258064517</v>
      </c>
      <c r="I92" s="571">
        <v>106.68032258064517</v>
      </c>
      <c r="J92" s="573">
        <v>106.38032258064517</v>
      </c>
      <c r="K92" s="557"/>
      <c r="L92" s="590"/>
      <c r="M92" s="590"/>
    </row>
    <row r="93" spans="3:13" ht="15.75" customHeight="1">
      <c r="C93" s="1062"/>
      <c r="D93" s="561" t="s">
        <v>505</v>
      </c>
      <c r="E93" s="571">
        <v>107.94</v>
      </c>
      <c r="F93" s="571">
        <v>108.54</v>
      </c>
      <c r="G93" s="571">
        <v>108.24000000000001</v>
      </c>
      <c r="H93" s="571">
        <v>107.88774193548387</v>
      </c>
      <c r="I93" s="571">
        <v>108.48774193548388</v>
      </c>
      <c r="J93" s="573">
        <v>108.18774193548387</v>
      </c>
      <c r="K93" s="557"/>
      <c r="L93" s="590"/>
      <c r="M93" s="590"/>
    </row>
    <row r="94" spans="3:13" ht="15.75" customHeight="1">
      <c r="C94" s="1062"/>
      <c r="D94" s="565" t="s">
        <v>506</v>
      </c>
      <c r="E94" s="582">
        <v>109.34</v>
      </c>
      <c r="F94" s="582">
        <v>109.94</v>
      </c>
      <c r="G94" s="582">
        <v>109.64</v>
      </c>
      <c r="H94" s="582">
        <v>109.14781249999999</v>
      </c>
      <c r="I94" s="582">
        <v>109.74781249999999</v>
      </c>
      <c r="J94" s="583">
        <v>109.4478125</v>
      </c>
      <c r="K94" s="557"/>
      <c r="L94" s="590"/>
      <c r="M94" s="557"/>
    </row>
    <row r="95" spans="3:13" ht="15.75" customHeight="1">
      <c r="C95" s="1062"/>
      <c r="D95" s="594" t="s">
        <v>597</v>
      </c>
      <c r="E95" s="595">
        <f t="shared" ref="E95:J95" si="1">AVERAGE(E83:E94)</f>
        <v>104.25916666666666</v>
      </c>
      <c r="F95" s="595">
        <f t="shared" si="1"/>
        <v>104.85916666666668</v>
      </c>
      <c r="G95" s="595">
        <f t="shared" si="1"/>
        <v>104.55916666666668</v>
      </c>
      <c r="H95" s="595">
        <f t="shared" si="1"/>
        <v>104.07300217255283</v>
      </c>
      <c r="I95" s="595">
        <f t="shared" si="1"/>
        <v>104.67300217255281</v>
      </c>
      <c r="J95" s="595">
        <f t="shared" si="1"/>
        <v>104.37300217255284</v>
      </c>
      <c r="K95" s="557"/>
      <c r="L95" s="590"/>
      <c r="M95" s="557"/>
    </row>
    <row r="96" spans="3:13" ht="15.75" customHeight="1" thickBot="1">
      <c r="C96" s="596" t="s">
        <v>118</v>
      </c>
      <c r="D96" s="597" t="s">
        <v>496</v>
      </c>
      <c r="E96" s="598">
        <v>111.54</v>
      </c>
      <c r="F96" s="598">
        <v>112.14</v>
      </c>
      <c r="G96" s="598">
        <v>111.84</v>
      </c>
      <c r="H96" s="598">
        <v>109.83064516129029</v>
      </c>
      <c r="I96" s="598">
        <v>110.43064516129036</v>
      </c>
      <c r="J96" s="599">
        <v>110.13064516129032</v>
      </c>
      <c r="K96" s="557"/>
      <c r="L96" s="590"/>
      <c r="M96" s="557"/>
    </row>
    <row r="97" spans="3:13" ht="15.75" customHeight="1" thickTop="1">
      <c r="C97" s="600" t="s">
        <v>601</v>
      </c>
      <c r="D97" s="600"/>
      <c r="E97" s="600"/>
      <c r="F97" s="600"/>
      <c r="G97" s="600"/>
      <c r="H97" s="600"/>
      <c r="I97" s="600"/>
      <c r="J97" s="600"/>
      <c r="K97" s="557"/>
      <c r="L97" s="557"/>
      <c r="M97" s="557"/>
    </row>
    <row r="98" spans="3:13" ht="15.75" customHeight="1">
      <c r="C98" s="1063" t="s">
        <v>481</v>
      </c>
      <c r="D98" s="1063"/>
      <c r="E98" s="1063"/>
      <c r="F98" s="1063"/>
      <c r="G98" s="1063"/>
      <c r="H98" s="1063"/>
      <c r="I98" s="1063"/>
      <c r="J98" s="1063"/>
      <c r="K98" s="1063"/>
      <c r="L98" s="1063"/>
      <c r="M98" s="1063"/>
    </row>
    <row r="99" spans="3:13" ht="15.75" customHeight="1">
      <c r="C99" s="1054" t="s">
        <v>98</v>
      </c>
      <c r="D99" s="1054"/>
      <c r="E99" s="1054"/>
      <c r="F99" s="1054"/>
      <c r="G99" s="1054"/>
      <c r="H99" s="1054"/>
      <c r="I99" s="1054"/>
      <c r="J99" s="1054"/>
      <c r="K99" s="1054"/>
      <c r="L99" s="1054"/>
      <c r="M99" s="1054"/>
    </row>
    <row r="100" spans="3:13" ht="15.75" customHeight="1" thickBot="1">
      <c r="C100" s="243"/>
      <c r="D100" s="243"/>
      <c r="E100" s="243"/>
      <c r="F100" s="243"/>
      <c r="G100" s="243"/>
      <c r="H100" s="243"/>
      <c r="I100" s="243"/>
      <c r="J100" s="243"/>
      <c r="K100" s="551"/>
      <c r="L100" s="551"/>
      <c r="M100" s="551"/>
    </row>
    <row r="101" spans="3:13" ht="15.75" customHeight="1" thickTop="1">
      <c r="C101" s="1064"/>
      <c r="D101" s="1067" t="s">
        <v>603</v>
      </c>
      <c r="E101" s="1068"/>
      <c r="F101" s="1069"/>
      <c r="G101" s="1067" t="s">
        <v>604</v>
      </c>
      <c r="H101" s="1068"/>
      <c r="I101" s="1069"/>
      <c r="J101" s="1073" t="s">
        <v>122</v>
      </c>
      <c r="K101" s="1074"/>
      <c r="L101" s="1074"/>
      <c r="M101" s="1075"/>
    </row>
    <row r="102" spans="3:13" ht="15.75" customHeight="1">
      <c r="C102" s="1065"/>
      <c r="D102" s="1070"/>
      <c r="E102" s="1071"/>
      <c r="F102" s="1072"/>
      <c r="G102" s="1070"/>
      <c r="H102" s="1071"/>
      <c r="I102" s="1072"/>
      <c r="J102" s="1076" t="s">
        <v>605</v>
      </c>
      <c r="K102" s="1077"/>
      <c r="L102" s="1076" t="s">
        <v>606</v>
      </c>
      <c r="M102" s="1078"/>
    </row>
    <row r="103" spans="3:13" ht="15.75" customHeight="1">
      <c r="C103" s="1066"/>
      <c r="D103" s="601">
        <v>2016</v>
      </c>
      <c r="E103" s="601">
        <v>2017</v>
      </c>
      <c r="F103" s="601">
        <v>2018</v>
      </c>
      <c r="G103" s="601">
        <v>2016</v>
      </c>
      <c r="H103" s="601">
        <v>2017</v>
      </c>
      <c r="I103" s="601">
        <v>2018</v>
      </c>
      <c r="J103" s="602">
        <v>2017</v>
      </c>
      <c r="K103" s="602">
        <v>2018</v>
      </c>
      <c r="L103" s="601" t="s">
        <v>607</v>
      </c>
      <c r="M103" s="603">
        <v>2018</v>
      </c>
    </row>
    <row r="104" spans="3:13" ht="15.75" customHeight="1">
      <c r="C104" s="604" t="s">
        <v>608</v>
      </c>
      <c r="D104" s="605">
        <v>46.25</v>
      </c>
      <c r="E104" s="605">
        <v>47.89</v>
      </c>
      <c r="F104" s="605">
        <v>71.03</v>
      </c>
      <c r="G104" s="606">
        <v>48.27</v>
      </c>
      <c r="H104" s="606">
        <v>50.39</v>
      </c>
      <c r="I104" s="606">
        <v>69.209999999999994</v>
      </c>
      <c r="J104" s="607">
        <v>3.5459459459459453</v>
      </c>
      <c r="K104" s="607">
        <v>48.319064522864892</v>
      </c>
      <c r="L104" s="608">
        <v>4.3919618810855496</v>
      </c>
      <c r="M104" s="609">
        <v>37.348680293709066</v>
      </c>
    </row>
    <row r="105" spans="3:13" ht="15.75" customHeight="1" thickBot="1">
      <c r="C105" s="610" t="s">
        <v>609</v>
      </c>
      <c r="D105" s="611">
        <v>1327</v>
      </c>
      <c r="E105" s="611">
        <v>1230.3</v>
      </c>
      <c r="F105" s="611">
        <v>1241.0999999999999</v>
      </c>
      <c r="G105" s="611">
        <v>1344</v>
      </c>
      <c r="H105" s="611">
        <v>1272.75</v>
      </c>
      <c r="I105" s="611">
        <v>1180.4000000000001</v>
      </c>
      <c r="J105" s="612">
        <v>-7.2871137905049039</v>
      </c>
      <c r="K105" s="612">
        <v>0.87783467446965346</v>
      </c>
      <c r="L105" s="613">
        <v>-5.3013392857142918</v>
      </c>
      <c r="M105" s="614">
        <v>-7.2559418581810888</v>
      </c>
    </row>
    <row r="106" spans="3:13" ht="15.75" customHeight="1" thickTop="1">
      <c r="C106" s="615" t="s">
        <v>610</v>
      </c>
      <c r="D106" s="551"/>
      <c r="E106" s="551"/>
      <c r="F106" s="551"/>
      <c r="G106" s="551"/>
      <c r="H106" s="551"/>
      <c r="I106" s="551"/>
      <c r="J106" s="551"/>
      <c r="K106" s="551"/>
      <c r="L106" s="551"/>
      <c r="M106" s="551"/>
    </row>
    <row r="107" spans="3:13" ht="15.75" customHeight="1">
      <c r="C107" s="615" t="s">
        <v>611</v>
      </c>
      <c r="D107" s="551"/>
      <c r="E107" s="551"/>
      <c r="F107" s="551"/>
      <c r="G107" s="551"/>
      <c r="H107" s="551"/>
      <c r="I107" s="551"/>
      <c r="J107" s="551"/>
      <c r="K107" s="551"/>
      <c r="L107" s="551"/>
      <c r="M107" s="551"/>
    </row>
    <row r="108" spans="3:13" ht="15.75" customHeight="1">
      <c r="C108" s="615" t="s">
        <v>612</v>
      </c>
      <c r="D108" s="616"/>
      <c r="E108" s="616"/>
      <c r="F108" s="616"/>
      <c r="G108" s="616"/>
      <c r="H108" s="616"/>
      <c r="I108" s="616"/>
      <c r="J108" s="551"/>
      <c r="K108" s="551"/>
      <c r="L108" s="551"/>
      <c r="M108" s="551"/>
    </row>
    <row r="109" spans="3:13" ht="15.75" customHeight="1">
      <c r="C109" s="617" t="s">
        <v>613</v>
      </c>
      <c r="D109" s="551"/>
      <c r="E109" s="551"/>
      <c r="F109" s="551"/>
      <c r="G109" s="551"/>
      <c r="H109" s="551"/>
      <c r="I109" s="551"/>
      <c r="J109" s="552"/>
      <c r="K109" s="552"/>
      <c r="L109" s="551"/>
      <c r="M109" s="551"/>
    </row>
  </sheetData>
  <mergeCells count="21">
    <mergeCell ref="C70:C82"/>
    <mergeCell ref="C1:J1"/>
    <mergeCell ref="C2:J2"/>
    <mergeCell ref="C3:C4"/>
    <mergeCell ref="D3:D4"/>
    <mergeCell ref="E3:G3"/>
    <mergeCell ref="H3:J3"/>
    <mergeCell ref="C5:C17"/>
    <mergeCell ref="C18:C30"/>
    <mergeCell ref="C31:C43"/>
    <mergeCell ref="C44:C56"/>
    <mergeCell ref="C57:C69"/>
    <mergeCell ref="C83:C95"/>
    <mergeCell ref="C98:M98"/>
    <mergeCell ref="C99:M99"/>
    <mergeCell ref="C101:C103"/>
    <mergeCell ref="D101:F102"/>
    <mergeCell ref="G101:I102"/>
    <mergeCell ref="J101:M101"/>
    <mergeCell ref="J102:K102"/>
    <mergeCell ref="L102:M102"/>
  </mergeCells>
  <hyperlinks>
    <hyperlink ref="C109" r:id="rId1"/>
  </hyperlinks>
  <pageMargins left="0.7" right="0.7" top="0.75" bottom="0.75" header="0.3" footer="0.3"/>
  <pageSetup paperSize="9" scale="68" orientation="portrait" r:id="rId2"/>
</worksheet>
</file>

<file path=xl/worksheets/sheet14.xml><?xml version="1.0" encoding="utf-8"?>
<worksheet xmlns="http://schemas.openxmlformats.org/spreadsheetml/2006/main" xmlns:r="http://schemas.openxmlformats.org/officeDocument/2006/relationships">
  <sheetPr>
    <pageSetUpPr fitToPage="1"/>
  </sheetPr>
  <dimension ref="A1:N53"/>
  <sheetViews>
    <sheetView view="pageBreakPreview" topLeftCell="A16" zoomScaleSheetLayoutView="100" workbookViewId="0">
      <selection activeCell="E24" sqref="E24"/>
    </sheetView>
  </sheetViews>
  <sheetFormatPr defaultRowHeight="18.75"/>
  <cols>
    <col min="1" max="1" width="44" style="4" bestFit="1" customWidth="1"/>
    <col min="2" max="2" width="18.5703125" style="4" bestFit="1" customWidth="1"/>
    <col min="3" max="3" width="17" style="4" customWidth="1"/>
    <col min="4" max="4" width="20.42578125" style="4" bestFit="1" customWidth="1"/>
    <col min="5" max="5" width="17" style="4" customWidth="1"/>
    <col min="6" max="6" width="20.42578125" style="4" bestFit="1" customWidth="1"/>
    <col min="7" max="7" width="17" style="4" bestFit="1" customWidth="1"/>
    <col min="8" max="8" width="17" style="4" customWidth="1"/>
    <col min="9" max="9" width="10" style="4" bestFit="1" customWidth="1"/>
    <col min="10" max="10" width="9.140625" style="4" customWidth="1"/>
    <col min="11" max="16384" width="9.140625" style="4"/>
  </cols>
  <sheetData>
    <row r="1" spans="1:12">
      <c r="A1" s="1093" t="s">
        <v>482</v>
      </c>
      <c r="B1" s="1093"/>
      <c r="C1" s="1093"/>
      <c r="D1" s="1093"/>
      <c r="E1" s="1093"/>
      <c r="F1" s="1093"/>
      <c r="G1" s="1093"/>
      <c r="H1" s="1093"/>
    </row>
    <row r="2" spans="1:12">
      <c r="A2" s="1093" t="s">
        <v>0</v>
      </c>
      <c r="B2" s="1093"/>
      <c r="C2" s="1093"/>
      <c r="D2" s="1093"/>
      <c r="E2" s="1093"/>
      <c r="F2" s="1093"/>
      <c r="G2" s="1093"/>
      <c r="H2" s="1093"/>
    </row>
    <row r="3" spans="1:12">
      <c r="A3" s="1094" t="s">
        <v>14</v>
      </c>
      <c r="B3" s="1094"/>
      <c r="C3" s="1094"/>
      <c r="D3" s="1094"/>
      <c r="E3" s="1094"/>
      <c r="F3" s="1094"/>
      <c r="G3" s="1094"/>
      <c r="H3" s="1094"/>
    </row>
    <row r="4" spans="1:12">
      <c r="A4" s="59"/>
      <c r="B4" s="59"/>
      <c r="C4" s="59"/>
      <c r="D4" s="59"/>
      <c r="E4" s="59"/>
      <c r="F4" s="59"/>
      <c r="G4" s="59"/>
      <c r="H4" s="59"/>
    </row>
    <row r="5" spans="1:12" ht="19.5" thickBot="1">
      <c r="A5" s="1107" t="s">
        <v>1</v>
      </c>
      <c r="B5" s="1107"/>
      <c r="C5" s="1107"/>
      <c r="D5" s="1107"/>
      <c r="E5" s="1107"/>
      <c r="F5" s="1107"/>
      <c r="G5" s="1107"/>
      <c r="H5" s="1107"/>
    </row>
    <row r="6" spans="1:12" ht="20.25" customHeight="1" thickTop="1">
      <c r="A6" s="1095" t="s">
        <v>2</v>
      </c>
      <c r="B6" s="1098" t="s">
        <v>3</v>
      </c>
      <c r="C6" s="1098"/>
      <c r="D6" s="1098"/>
      <c r="E6" s="1098"/>
      <c r="F6" s="1098"/>
      <c r="G6" s="1098" t="s">
        <v>122</v>
      </c>
      <c r="H6" s="1099"/>
    </row>
    <row r="7" spans="1:12" ht="20.25" customHeight="1">
      <c r="A7" s="1096"/>
      <c r="B7" s="1100" t="s">
        <v>4</v>
      </c>
      <c r="C7" s="1101"/>
      <c r="D7" s="1100" t="s">
        <v>44</v>
      </c>
      <c r="E7" s="1101"/>
      <c r="F7" s="90" t="s">
        <v>116</v>
      </c>
      <c r="G7" s="1102" t="s">
        <v>119</v>
      </c>
      <c r="H7" s="1103"/>
    </row>
    <row r="8" spans="1:12" ht="20.25" customHeight="1">
      <c r="A8" s="1097"/>
      <c r="B8" s="90" t="s">
        <v>117</v>
      </c>
      <c r="C8" s="78" t="s">
        <v>5</v>
      </c>
      <c r="D8" s="90" t="s">
        <v>117</v>
      </c>
      <c r="E8" s="90" t="s">
        <v>5</v>
      </c>
      <c r="F8" s="90" t="s">
        <v>117</v>
      </c>
      <c r="G8" s="90" t="s">
        <v>44</v>
      </c>
      <c r="H8" s="91" t="s">
        <v>118</v>
      </c>
    </row>
    <row r="9" spans="1:12" ht="27.75" customHeight="1">
      <c r="A9" s="79" t="s">
        <v>6</v>
      </c>
      <c r="B9" s="80">
        <f>B10+B14+B18</f>
        <v>2305.4</v>
      </c>
      <c r="C9" s="80">
        <f>C10+C14+C18</f>
        <v>815703</v>
      </c>
      <c r="D9" s="80">
        <f>D10+D14+D18</f>
        <v>18572</v>
      </c>
      <c r="E9" s="80">
        <v>1029022.3999999999</v>
      </c>
      <c r="F9" s="80">
        <v>10640</v>
      </c>
      <c r="G9" s="853">
        <f>D9/B9*100-100</f>
        <v>705.58688297041726</v>
      </c>
      <c r="H9" s="854">
        <f>F9/D9*100-100</f>
        <v>-42.709455093689428</v>
      </c>
      <c r="I9" s="1"/>
      <c r="J9" s="1"/>
      <c r="K9" s="1"/>
      <c r="L9" s="1"/>
    </row>
    <row r="10" spans="1:12" ht="27.75" customHeight="1">
      <c r="A10" s="2" t="s">
        <v>15</v>
      </c>
      <c r="B10" s="9">
        <f>B11+B12+B13</f>
        <v>2304.4</v>
      </c>
      <c r="C10" s="9">
        <f>C11+C12+C13</f>
        <v>513674.80000000005</v>
      </c>
      <c r="D10" s="9">
        <f>D11+D12+D13</f>
        <v>18456.7</v>
      </c>
      <c r="E10" s="9">
        <f>E11+E12+E13</f>
        <v>680312.7</v>
      </c>
      <c r="F10" s="9">
        <v>10066.299999999999</v>
      </c>
      <c r="G10" s="855">
        <f>D10/B10*100-100</f>
        <v>700.93299774344734</v>
      </c>
      <c r="H10" s="856">
        <f>F10/D10*100-100</f>
        <v>-45.459914285869097</v>
      </c>
      <c r="I10" s="1"/>
      <c r="J10" s="1"/>
      <c r="K10" s="1"/>
      <c r="L10" s="1"/>
    </row>
    <row r="11" spans="1:12" ht="27.75" customHeight="1">
      <c r="A11" s="3" t="s">
        <v>16</v>
      </c>
      <c r="B11" s="10">
        <v>2002.9</v>
      </c>
      <c r="C11" s="10">
        <v>476214.7</v>
      </c>
      <c r="D11" s="10">
        <v>18453.7</v>
      </c>
      <c r="E11" s="10">
        <v>628569.59999999998</v>
      </c>
      <c r="F11" s="10">
        <v>9902.9</v>
      </c>
      <c r="G11" s="857"/>
      <c r="H11" s="858"/>
      <c r="I11" s="1"/>
      <c r="J11" s="1"/>
      <c r="K11" s="1"/>
      <c r="L11" s="1"/>
    </row>
    <row r="12" spans="1:12" ht="27.75" customHeight="1">
      <c r="A12" s="3" t="s">
        <v>17</v>
      </c>
      <c r="B12" s="10">
        <v>0</v>
      </c>
      <c r="C12" s="10">
        <v>19890.400000000001</v>
      </c>
      <c r="D12" s="10">
        <v>0</v>
      </c>
      <c r="E12" s="10">
        <v>28130.9</v>
      </c>
      <c r="F12" s="10">
        <v>77</v>
      </c>
      <c r="G12" s="857"/>
      <c r="H12" s="858"/>
      <c r="I12" s="1"/>
      <c r="J12" s="1"/>
      <c r="K12" s="1"/>
      <c r="L12" s="1"/>
    </row>
    <row r="13" spans="1:12" ht="27.75" customHeight="1">
      <c r="A13" s="3" t="s">
        <v>18</v>
      </c>
      <c r="B13" s="10">
        <v>301.5</v>
      </c>
      <c r="C13" s="10">
        <v>17569.7</v>
      </c>
      <c r="D13" s="10">
        <v>3</v>
      </c>
      <c r="E13" s="10">
        <v>23612.2</v>
      </c>
      <c r="F13" s="10">
        <v>86.4</v>
      </c>
      <c r="G13" s="857"/>
      <c r="H13" s="858"/>
      <c r="I13" s="1"/>
      <c r="J13" s="1"/>
      <c r="K13" s="1"/>
      <c r="L13" s="1"/>
    </row>
    <row r="14" spans="1:12" ht="27.75" customHeight="1">
      <c r="A14" s="2" t="s">
        <v>19</v>
      </c>
      <c r="B14" s="9">
        <f>SUM(B15:B17)</f>
        <v>1</v>
      </c>
      <c r="C14" s="9">
        <f>SUM(C15:C17)</f>
        <v>199191.69999999998</v>
      </c>
      <c r="D14" s="9">
        <f>SUM(D15:D17)</f>
        <v>115.3</v>
      </c>
      <c r="E14" s="9">
        <f>SUM(E15:E17)</f>
        <v>239905.99999999997</v>
      </c>
      <c r="F14" s="9">
        <v>573.69999999999993</v>
      </c>
      <c r="G14" s="855">
        <f>D14/B14*100-100</f>
        <v>11430</v>
      </c>
      <c r="H14" s="856">
        <f>F14/D14*100-100</f>
        <v>397.57155247181259</v>
      </c>
      <c r="I14" s="1"/>
      <c r="J14" s="1"/>
      <c r="K14" s="1"/>
      <c r="L14" s="1"/>
    </row>
    <row r="15" spans="1:12" ht="27.75" customHeight="1">
      <c r="A15" s="3" t="s">
        <v>16</v>
      </c>
      <c r="B15" s="10">
        <v>0.7</v>
      </c>
      <c r="C15" s="10">
        <v>160256.4</v>
      </c>
      <c r="D15" s="10">
        <v>104.8</v>
      </c>
      <c r="E15" s="10">
        <v>196035.8</v>
      </c>
      <c r="F15" s="10">
        <v>456.9</v>
      </c>
      <c r="G15" s="857"/>
      <c r="H15" s="858"/>
      <c r="I15" s="1"/>
      <c r="J15" s="1"/>
      <c r="K15" s="1"/>
      <c r="L15" s="1"/>
    </row>
    <row r="16" spans="1:12" ht="27.75" customHeight="1">
      <c r="A16" s="3" t="s">
        <v>17</v>
      </c>
      <c r="B16" s="10">
        <v>0</v>
      </c>
      <c r="C16" s="10">
        <v>25724.400000000001</v>
      </c>
      <c r="D16" s="10">
        <v>0.3</v>
      </c>
      <c r="E16" s="10">
        <v>36914.300000000003</v>
      </c>
      <c r="F16" s="10">
        <v>116.8</v>
      </c>
      <c r="G16" s="857"/>
      <c r="H16" s="858"/>
      <c r="I16" s="1"/>
      <c r="J16" s="1"/>
      <c r="K16" s="1"/>
      <c r="L16" s="1"/>
    </row>
    <row r="17" spans="1:14" ht="27.75" customHeight="1">
      <c r="A17" s="3" t="s">
        <v>18</v>
      </c>
      <c r="B17" s="10">
        <v>0.3</v>
      </c>
      <c r="C17" s="10">
        <v>13210.9</v>
      </c>
      <c r="D17" s="10">
        <v>10.199999999999999</v>
      </c>
      <c r="E17" s="10">
        <v>6955.9000000000005</v>
      </c>
      <c r="F17" s="10">
        <v>0</v>
      </c>
      <c r="G17" s="857"/>
      <c r="H17" s="858"/>
      <c r="I17" s="1"/>
      <c r="J17" s="1"/>
      <c r="K17" s="1"/>
      <c r="L17" s="1"/>
    </row>
    <row r="18" spans="1:14" ht="27.75" customHeight="1">
      <c r="A18" s="2" t="s">
        <v>20</v>
      </c>
      <c r="B18" s="9">
        <f>SUM(B19:B21)</f>
        <v>0</v>
      </c>
      <c r="C18" s="9">
        <f>SUM(C19:C21)</f>
        <v>102836.5</v>
      </c>
      <c r="D18" s="9">
        <f>SUM(D19:D21)</f>
        <v>0</v>
      </c>
      <c r="E18" s="9">
        <f>SUM(E19:E21)</f>
        <v>108803.70000000001</v>
      </c>
      <c r="F18" s="9">
        <v>0</v>
      </c>
      <c r="G18" s="855"/>
      <c r="H18" s="856"/>
      <c r="I18" s="1"/>
      <c r="J18" s="1"/>
      <c r="K18" s="1"/>
      <c r="L18" s="1"/>
    </row>
    <row r="19" spans="1:14" ht="27.75" customHeight="1">
      <c r="A19" s="3" t="s">
        <v>16</v>
      </c>
      <c r="B19" s="10">
        <v>0</v>
      </c>
      <c r="C19" s="10">
        <v>100771</v>
      </c>
      <c r="D19" s="10">
        <v>0</v>
      </c>
      <c r="E19" s="10">
        <v>102959.3</v>
      </c>
      <c r="F19" s="10">
        <v>0</v>
      </c>
      <c r="G19" s="857"/>
      <c r="H19" s="859"/>
      <c r="I19" s="1"/>
      <c r="J19" s="1"/>
      <c r="K19" s="1"/>
      <c r="L19" s="1"/>
    </row>
    <row r="20" spans="1:14" ht="27.75" customHeight="1">
      <c r="A20" s="3" t="s">
        <v>17</v>
      </c>
      <c r="B20" s="10">
        <v>0</v>
      </c>
      <c r="C20" s="10">
        <v>1737</v>
      </c>
      <c r="D20" s="10">
        <v>0</v>
      </c>
      <c r="E20" s="10">
        <v>5510.3</v>
      </c>
      <c r="F20" s="10">
        <v>0</v>
      </c>
      <c r="G20" s="857"/>
      <c r="H20" s="858"/>
      <c r="I20" s="1"/>
      <c r="J20" s="1"/>
      <c r="K20" s="1"/>
      <c r="L20" s="1"/>
    </row>
    <row r="21" spans="1:14" ht="27.75" customHeight="1">
      <c r="A21" s="81" t="s">
        <v>18</v>
      </c>
      <c r="B21" s="49">
        <v>0</v>
      </c>
      <c r="C21" s="49">
        <v>328.5</v>
      </c>
      <c r="D21" s="49">
        <v>0</v>
      </c>
      <c r="E21" s="49">
        <v>334.1</v>
      </c>
      <c r="F21" s="49">
        <v>0</v>
      </c>
      <c r="G21" s="857"/>
      <c r="H21" s="860"/>
      <c r="I21" s="1"/>
      <c r="J21" s="1"/>
      <c r="K21" s="1"/>
      <c r="L21" s="1"/>
    </row>
    <row r="22" spans="1:14" ht="27.75" customHeight="1">
      <c r="A22" s="82" t="s">
        <v>7</v>
      </c>
      <c r="B22" s="83">
        <f>B23+B26</f>
        <v>36594.800000000003</v>
      </c>
      <c r="C22" s="83">
        <f>C23+C26</f>
        <v>627008.40000000014</v>
      </c>
      <c r="D22" s="83">
        <f>D23+D26</f>
        <v>47096.900000000009</v>
      </c>
      <c r="E22" s="83">
        <f>E23+E26</f>
        <v>760174.3</v>
      </c>
      <c r="F22" s="83">
        <v>68181.600000000006</v>
      </c>
      <c r="G22" s="861">
        <f t="shared" ref="G22:G29" si="0">D22/B22*100-100</f>
        <v>28.698339654814362</v>
      </c>
      <c r="H22" s="862">
        <f t="shared" ref="H22:H29" si="1">F22/D22*100-100</f>
        <v>44.768763973849644</v>
      </c>
      <c r="I22" s="1"/>
      <c r="J22" s="1"/>
      <c r="K22" s="1"/>
      <c r="L22" s="1"/>
    </row>
    <row r="23" spans="1:14" ht="27.75" customHeight="1">
      <c r="A23" s="2" t="s">
        <v>21</v>
      </c>
      <c r="B23" s="12">
        <f>B24+B25</f>
        <v>35820.800000000003</v>
      </c>
      <c r="C23" s="12">
        <f>C24+C25</f>
        <v>623594.10000000009</v>
      </c>
      <c r="D23" s="12">
        <f>D24+D25</f>
        <v>46116.400000000009</v>
      </c>
      <c r="E23" s="12">
        <f>E24+E25</f>
        <v>754509.3</v>
      </c>
      <c r="F23" s="12">
        <v>68045.5</v>
      </c>
      <c r="G23" s="855">
        <f t="shared" si="0"/>
        <v>28.741959978559947</v>
      </c>
      <c r="H23" s="856">
        <f t="shared" si="1"/>
        <v>47.551630222653955</v>
      </c>
      <c r="I23" s="1"/>
      <c r="J23" s="1"/>
      <c r="K23" s="1"/>
      <c r="L23" s="1"/>
    </row>
    <row r="24" spans="1:14" ht="27.75" customHeight="1">
      <c r="A24" s="3" t="s">
        <v>22</v>
      </c>
      <c r="B24" s="13">
        <v>41065.9</v>
      </c>
      <c r="C24" s="13">
        <v>609117.30000000005</v>
      </c>
      <c r="D24" s="13">
        <v>45787.3</v>
      </c>
      <c r="E24" s="13">
        <v>726077.70000000007</v>
      </c>
      <c r="F24" s="13">
        <v>65578.100000000006</v>
      </c>
      <c r="G24" s="857">
        <f t="shared" si="0"/>
        <v>11.497130222398638</v>
      </c>
      <c r="H24" s="858">
        <f t="shared" si="1"/>
        <v>43.22333922288496</v>
      </c>
      <c r="I24" s="1"/>
      <c r="J24" s="1"/>
      <c r="K24" s="1"/>
      <c r="L24" s="1"/>
    </row>
    <row r="25" spans="1:14" ht="27.75" customHeight="1">
      <c r="A25" s="3" t="s">
        <v>23</v>
      </c>
      <c r="B25" s="13">
        <v>-5245.0999999999985</v>
      </c>
      <c r="C25" s="13">
        <v>14476.799999999996</v>
      </c>
      <c r="D25" s="13">
        <v>329.10000000000582</v>
      </c>
      <c r="E25" s="13">
        <v>28431.599999999991</v>
      </c>
      <c r="F25" s="13">
        <v>2467.4000000000015</v>
      </c>
      <c r="G25" s="857">
        <f t="shared" si="0"/>
        <v>-106.27442756096177</v>
      </c>
      <c r="H25" s="858">
        <f t="shared" si="1"/>
        <v>649.74171984198051</v>
      </c>
      <c r="I25" s="1"/>
      <c r="J25" s="1"/>
      <c r="K25" s="1"/>
      <c r="L25" s="1"/>
    </row>
    <row r="26" spans="1:14" ht="27.75" customHeight="1">
      <c r="A26" s="79" t="s">
        <v>24</v>
      </c>
      <c r="B26" s="80">
        <v>774</v>
      </c>
      <c r="C26" s="84">
        <v>3414.3</v>
      </c>
      <c r="D26" s="84">
        <v>980.5</v>
      </c>
      <c r="E26" s="84">
        <v>5665</v>
      </c>
      <c r="F26" s="84">
        <v>136.1</v>
      </c>
      <c r="G26" s="853">
        <f t="shared" si="0"/>
        <v>26.679586563307495</v>
      </c>
      <c r="H26" s="854">
        <f t="shared" si="1"/>
        <v>-86.11932687404385</v>
      </c>
      <c r="I26" s="1"/>
      <c r="J26" s="1"/>
      <c r="K26" s="1"/>
      <c r="L26" s="1"/>
    </row>
    <row r="27" spans="1:14" ht="27.75" customHeight="1">
      <c r="A27" s="82" t="s">
        <v>8</v>
      </c>
      <c r="B27" s="44">
        <f>B22-B9</f>
        <v>34289.4</v>
      </c>
      <c r="C27" s="44">
        <f>C22-C9</f>
        <v>-188694.59999999986</v>
      </c>
      <c r="D27" s="44">
        <f>D22-D9</f>
        <v>28524.900000000009</v>
      </c>
      <c r="E27" s="44">
        <f>E22-E9</f>
        <v>-268848.09999999986</v>
      </c>
      <c r="F27" s="44">
        <v>57541.600000000006</v>
      </c>
      <c r="G27" s="861">
        <f t="shared" si="0"/>
        <v>-16.811317783338268</v>
      </c>
      <c r="H27" s="862">
        <f t="shared" si="1"/>
        <v>101.72410770940473</v>
      </c>
      <c r="I27" s="1"/>
      <c r="J27" s="1"/>
      <c r="K27" s="1"/>
      <c r="L27" s="1"/>
    </row>
    <row r="28" spans="1:14" s="5" customFormat="1" ht="27.75" customHeight="1">
      <c r="A28" s="82" t="s">
        <v>9</v>
      </c>
      <c r="B28" s="44">
        <f>B29+B38+B39</f>
        <v>-33515.4</v>
      </c>
      <c r="C28" s="44">
        <f>C29+C38+C39</f>
        <v>188694.60000000003</v>
      </c>
      <c r="D28" s="44">
        <f>D29+D38+D39</f>
        <v>-28524.899999999998</v>
      </c>
      <c r="E28" s="44">
        <f>E29+E38+E39</f>
        <v>268848.07999999984</v>
      </c>
      <c r="F28" s="44">
        <v>-57541.600000000006</v>
      </c>
      <c r="G28" s="861">
        <f t="shared" si="0"/>
        <v>-14.890169892049627</v>
      </c>
      <c r="H28" s="862">
        <f t="shared" si="1"/>
        <v>101.72410770940479</v>
      </c>
      <c r="I28" s="89"/>
      <c r="J28" s="89"/>
      <c r="K28" s="1"/>
      <c r="L28" s="1"/>
    </row>
    <row r="29" spans="1:14" ht="27.75" customHeight="1">
      <c r="A29" s="3" t="s">
        <v>25</v>
      </c>
      <c r="B29" s="10">
        <f>B30+B36+B37</f>
        <v>-39061.4</v>
      </c>
      <c r="C29" s="10">
        <f>C30+C36+C37</f>
        <v>137947.90000000002</v>
      </c>
      <c r="D29" s="10">
        <f>D30+D36+D37</f>
        <v>-30826.799999999999</v>
      </c>
      <c r="E29" s="10">
        <f>E30+E36+E37</f>
        <v>186650.07999999987</v>
      </c>
      <c r="F29" s="10">
        <v>-60109.000000000007</v>
      </c>
      <c r="G29" s="857">
        <f t="shared" si="0"/>
        <v>-21.081169645737234</v>
      </c>
      <c r="H29" s="858">
        <f t="shared" si="1"/>
        <v>94.989424786225015</v>
      </c>
      <c r="I29" s="1"/>
      <c r="J29" s="1"/>
      <c r="K29" s="1"/>
      <c r="L29" s="1"/>
    </row>
    <row r="30" spans="1:14" ht="27.75" customHeight="1">
      <c r="A30" s="3" t="s">
        <v>28</v>
      </c>
      <c r="B30" s="14">
        <f>SUM(B31:B35)</f>
        <v>0</v>
      </c>
      <c r="C30" s="14">
        <f>SUM(C31:C35)</f>
        <v>88337.700000000012</v>
      </c>
      <c r="D30" s="14">
        <f>SUM(D31:D35)</f>
        <v>0</v>
      </c>
      <c r="E30" s="14">
        <f>SUM(E31:E35)</f>
        <v>144750.93</v>
      </c>
      <c r="F30" s="14">
        <v>0</v>
      </c>
      <c r="G30" s="857"/>
      <c r="H30" s="858"/>
      <c r="I30" s="1"/>
      <c r="J30" s="1"/>
      <c r="K30" s="1"/>
      <c r="L30" s="1"/>
    </row>
    <row r="31" spans="1:14" ht="27.75" customHeight="1">
      <c r="A31" s="3" t="s">
        <v>30</v>
      </c>
      <c r="B31" s="10">
        <v>0</v>
      </c>
      <c r="C31" s="10">
        <v>33000</v>
      </c>
      <c r="D31" s="10">
        <v>0</v>
      </c>
      <c r="E31" s="10">
        <v>71958.679999999993</v>
      </c>
      <c r="F31" s="10">
        <v>0</v>
      </c>
      <c r="G31" s="857"/>
      <c r="H31" s="858"/>
      <c r="I31" s="1"/>
      <c r="J31" s="1"/>
      <c r="K31" s="1"/>
      <c r="L31" s="1"/>
      <c r="N31" s="6"/>
    </row>
    <row r="32" spans="1:14" ht="27.75" customHeight="1">
      <c r="A32" s="3" t="s">
        <v>31</v>
      </c>
      <c r="B32" s="10">
        <v>0</v>
      </c>
      <c r="C32" s="10">
        <v>55000</v>
      </c>
      <c r="D32" s="10">
        <v>0</v>
      </c>
      <c r="E32" s="10">
        <v>72000</v>
      </c>
      <c r="F32" s="10">
        <v>0</v>
      </c>
      <c r="G32" s="863"/>
      <c r="H32" s="864"/>
      <c r="I32" s="1"/>
      <c r="J32" s="1"/>
      <c r="K32" s="1"/>
      <c r="L32" s="1"/>
      <c r="N32" s="6"/>
    </row>
    <row r="33" spans="1:14" ht="27.75" customHeight="1">
      <c r="A33" s="3" t="s">
        <v>32</v>
      </c>
      <c r="B33" s="13">
        <v>0</v>
      </c>
      <c r="C33" s="13">
        <v>0</v>
      </c>
      <c r="D33" s="10">
        <v>0</v>
      </c>
      <c r="E33" s="13">
        <v>0</v>
      </c>
      <c r="F33" s="15">
        <v>0</v>
      </c>
      <c r="G33" s="863"/>
      <c r="H33" s="864"/>
      <c r="I33" s="1"/>
      <c r="J33" s="1"/>
      <c r="K33" s="1"/>
      <c r="L33" s="1"/>
      <c r="N33" s="6"/>
    </row>
    <row r="34" spans="1:14" ht="27.75" customHeight="1">
      <c r="A34" s="3" t="s">
        <v>33</v>
      </c>
      <c r="B34" s="13">
        <v>0</v>
      </c>
      <c r="C34" s="13">
        <v>285.60000000000002</v>
      </c>
      <c r="D34" s="10">
        <v>0</v>
      </c>
      <c r="E34" s="13">
        <v>751.07</v>
      </c>
      <c r="F34" s="10">
        <v>0</v>
      </c>
      <c r="G34" s="857"/>
      <c r="H34" s="858"/>
      <c r="I34" s="1"/>
      <c r="J34" s="1"/>
      <c r="K34" s="1"/>
      <c r="L34" s="1"/>
      <c r="N34" s="6"/>
    </row>
    <row r="35" spans="1:14" ht="27.75" customHeight="1">
      <c r="A35" s="3" t="s">
        <v>34</v>
      </c>
      <c r="B35" s="10">
        <v>0</v>
      </c>
      <c r="C35" s="13">
        <v>52.1</v>
      </c>
      <c r="D35" s="10">
        <v>0</v>
      </c>
      <c r="E35" s="13">
        <v>41.18</v>
      </c>
      <c r="F35" s="10">
        <v>0</v>
      </c>
      <c r="G35" s="857"/>
      <c r="H35" s="858"/>
      <c r="I35" s="1"/>
      <c r="J35" s="1"/>
      <c r="K35" s="1"/>
      <c r="L35" s="1"/>
    </row>
    <row r="36" spans="1:14" ht="27.75" customHeight="1">
      <c r="A36" s="3" t="s">
        <v>29</v>
      </c>
      <c r="B36" s="13">
        <v>-39067.599999999999</v>
      </c>
      <c r="C36" s="13">
        <v>50418.5</v>
      </c>
      <c r="D36" s="13">
        <v>-30767.3</v>
      </c>
      <c r="E36" s="13">
        <v>44613.299999999901</v>
      </c>
      <c r="F36" s="10">
        <v>-60049.000000000007</v>
      </c>
      <c r="G36" s="857">
        <f>D36/B36*100-100</f>
        <v>-21.245994123007293</v>
      </c>
      <c r="H36" s="858">
        <f>F36/D36*100-100</f>
        <v>95.171497011437509</v>
      </c>
      <c r="I36" s="1"/>
      <c r="J36" s="1"/>
      <c r="K36" s="1"/>
      <c r="L36" s="1"/>
    </row>
    <row r="37" spans="1:14" ht="27.75" customHeight="1">
      <c r="A37" s="3" t="s">
        <v>41</v>
      </c>
      <c r="B37" s="13">
        <v>6.2</v>
      </c>
      <c r="C37" s="13">
        <v>-808.3</v>
      </c>
      <c r="D37" s="13">
        <v>-59.5</v>
      </c>
      <c r="E37" s="13">
        <v>-2714.1500000000233</v>
      </c>
      <c r="F37" s="13">
        <v>-60</v>
      </c>
      <c r="G37" s="857">
        <f>D37/B37*100-100</f>
        <v>-1059.6774193548385</v>
      </c>
      <c r="H37" s="858">
        <f>F37/D37*100-100</f>
        <v>0.84033613445377853</v>
      </c>
      <c r="I37" s="1"/>
      <c r="J37" s="1"/>
      <c r="K37" s="1"/>
      <c r="L37" s="1"/>
    </row>
    <row r="38" spans="1:14" ht="27.75" customHeight="1">
      <c r="A38" s="3" t="s">
        <v>26</v>
      </c>
      <c r="B38" s="13">
        <v>0</v>
      </c>
      <c r="C38" s="13">
        <v>2940.2</v>
      </c>
      <c r="D38" s="13">
        <v>0</v>
      </c>
      <c r="E38" s="13">
        <v>3235.3</v>
      </c>
      <c r="F38" s="13">
        <v>0</v>
      </c>
      <c r="G38" s="857"/>
      <c r="H38" s="858"/>
      <c r="I38" s="1"/>
      <c r="J38" s="1"/>
      <c r="K38" s="1"/>
      <c r="L38" s="1"/>
    </row>
    <row r="39" spans="1:14" ht="27.75" customHeight="1">
      <c r="A39" s="81" t="s">
        <v>27</v>
      </c>
      <c r="B39" s="85">
        <v>5546</v>
      </c>
      <c r="C39" s="85">
        <v>47806.5</v>
      </c>
      <c r="D39" s="85">
        <v>2301.9000000000015</v>
      </c>
      <c r="E39" s="85">
        <v>78962.699999999983</v>
      </c>
      <c r="F39" s="85">
        <v>2567.4000000000015</v>
      </c>
      <c r="G39" s="865">
        <f>D39/B39*100-100</f>
        <v>-58.494410385863659</v>
      </c>
      <c r="H39" s="860">
        <f>F39/D39*100-100</f>
        <v>11.533950215039738</v>
      </c>
      <c r="I39" s="1"/>
      <c r="J39" s="1"/>
      <c r="K39" s="1"/>
      <c r="L39" s="1"/>
    </row>
    <row r="40" spans="1:14" s="5" customFormat="1" ht="27.75" customHeight="1">
      <c r="A40" s="82" t="s">
        <v>10</v>
      </c>
      <c r="B40" s="83">
        <f>SUM(B41:B45)</f>
        <v>18525.400000000001</v>
      </c>
      <c r="C40" s="83">
        <f>SUM(C41:C45)</f>
        <v>41672.1</v>
      </c>
      <c r="D40" s="44">
        <f>SUM(D41:D45)</f>
        <v>45488.499999999993</v>
      </c>
      <c r="E40" s="83">
        <v>64489.000000000007</v>
      </c>
      <c r="F40" s="83">
        <v>-8079.8</v>
      </c>
      <c r="G40" s="861">
        <f>D40/B40*100-100</f>
        <v>145.54665486305285</v>
      </c>
      <c r="H40" s="862">
        <f>F40/D40*100-100</f>
        <v>-117.76229156819856</v>
      </c>
      <c r="I40" s="89"/>
      <c r="J40" s="89"/>
      <c r="K40" s="1"/>
      <c r="L40" s="1"/>
    </row>
    <row r="41" spans="1:14" ht="27.75" customHeight="1">
      <c r="A41" s="3" t="s">
        <v>35</v>
      </c>
      <c r="B41" s="13">
        <v>-582.1</v>
      </c>
      <c r="C41" s="13">
        <v>-853.5</v>
      </c>
      <c r="D41" s="13">
        <v>72.300000000000011</v>
      </c>
      <c r="E41" s="13">
        <v>34</v>
      </c>
      <c r="F41" s="13">
        <v>396</v>
      </c>
      <c r="G41" s="857"/>
      <c r="H41" s="858"/>
      <c r="I41" s="1"/>
      <c r="J41" s="1"/>
      <c r="K41" s="1"/>
      <c r="L41" s="1"/>
    </row>
    <row r="42" spans="1:14" ht="27.75" customHeight="1">
      <c r="A42" s="3" t="s">
        <v>36</v>
      </c>
      <c r="B42" s="13">
        <v>1535.6</v>
      </c>
      <c r="C42" s="13">
        <v>225.20000000000005</v>
      </c>
      <c r="D42" s="13">
        <v>1898.1</v>
      </c>
      <c r="E42" s="13">
        <v>-443.60000000000014</v>
      </c>
      <c r="F42" s="13">
        <v>620.59999999999991</v>
      </c>
      <c r="G42" s="857"/>
      <c r="H42" s="858"/>
      <c r="I42" s="1"/>
      <c r="J42" s="1"/>
      <c r="K42" s="1"/>
      <c r="L42" s="1"/>
    </row>
    <row r="43" spans="1:14" ht="27.75" customHeight="1">
      <c r="A43" s="3" t="s">
        <v>37</v>
      </c>
      <c r="B43" s="13">
        <v>18260</v>
      </c>
      <c r="C43" s="13">
        <v>17038.599999999999</v>
      </c>
      <c r="D43" s="13">
        <v>0</v>
      </c>
      <c r="E43" s="13">
        <v>1248.5</v>
      </c>
      <c r="F43" s="13">
        <v>0</v>
      </c>
      <c r="G43" s="857"/>
      <c r="H43" s="858"/>
      <c r="I43" s="1"/>
      <c r="J43" s="1"/>
      <c r="K43" s="1"/>
      <c r="L43" s="1"/>
    </row>
    <row r="44" spans="1:14" ht="27.75" customHeight="1">
      <c r="A44" s="3" t="s">
        <v>38</v>
      </c>
      <c r="B44" s="13">
        <v>-4074.3999999999996</v>
      </c>
      <c r="C44" s="13">
        <v>13323.8</v>
      </c>
      <c r="D44" s="13">
        <v>44481.599999999991</v>
      </c>
      <c r="E44" s="13">
        <v>44059.600000000006</v>
      </c>
      <c r="F44" s="13">
        <v>-9348</v>
      </c>
      <c r="G44" s="857"/>
      <c r="H44" s="858"/>
      <c r="I44" s="1"/>
      <c r="J44" s="1"/>
      <c r="K44" s="1"/>
      <c r="L44" s="1"/>
    </row>
    <row r="45" spans="1:14" ht="27.75" customHeight="1">
      <c r="A45" s="81" t="s">
        <v>39</v>
      </c>
      <c r="B45" s="85">
        <v>3386.3</v>
      </c>
      <c r="C45" s="85">
        <v>11938.000000000002</v>
      </c>
      <c r="D45" s="85">
        <v>-963.5</v>
      </c>
      <c r="E45" s="85">
        <v>19590.5</v>
      </c>
      <c r="F45" s="85">
        <v>251.59999999999928</v>
      </c>
      <c r="G45" s="865"/>
      <c r="H45" s="860"/>
      <c r="I45" s="1"/>
      <c r="J45" s="1"/>
      <c r="K45" s="1"/>
      <c r="L45" s="1"/>
    </row>
    <row r="46" spans="1:14" s="5" customFormat="1" ht="27.75" customHeight="1" thickBot="1">
      <c r="A46" s="86" t="s">
        <v>11</v>
      </c>
      <c r="B46" s="57">
        <v>57593</v>
      </c>
      <c r="C46" s="87">
        <v>-8746.4</v>
      </c>
      <c r="D46" s="57">
        <v>101255.79999999999</v>
      </c>
      <c r="E46" s="87">
        <v>19875.700000000106</v>
      </c>
      <c r="F46" s="87">
        <v>51969.200000000004</v>
      </c>
      <c r="G46" s="866">
        <f>D46/B46*100-100</f>
        <v>75.812685569426833</v>
      </c>
      <c r="H46" s="867">
        <f>F46/D46*100-100</f>
        <v>-48.675335141295598</v>
      </c>
      <c r="I46" s="89"/>
      <c r="J46" s="89"/>
      <c r="K46" s="1"/>
      <c r="L46" s="1"/>
    </row>
    <row r="47" spans="1:14" ht="84" customHeight="1" thickTop="1">
      <c r="A47" s="1092" t="s">
        <v>127</v>
      </c>
      <c r="B47" s="1092"/>
      <c r="C47" s="1092"/>
      <c r="D47" s="1092"/>
      <c r="E47" s="1092"/>
      <c r="F47" s="1092"/>
      <c r="G47" s="1092"/>
      <c r="H47" s="1092"/>
      <c r="K47" s="7"/>
    </row>
    <row r="48" spans="1:14">
      <c r="A48" s="1104" t="s">
        <v>13</v>
      </c>
      <c r="B48" s="1104"/>
      <c r="C48" s="1104"/>
      <c r="D48" s="1104"/>
      <c r="E48" s="1104"/>
      <c r="F48" s="1104"/>
      <c r="G48" s="1104"/>
      <c r="H48" s="1104"/>
    </row>
    <row r="49" spans="1:8">
      <c r="A49" s="1104" t="s">
        <v>12</v>
      </c>
      <c r="B49" s="1104"/>
      <c r="C49" s="1104"/>
      <c r="D49" s="1104"/>
      <c r="E49" s="1104"/>
      <c r="F49" s="1104"/>
      <c r="G49" s="1104"/>
      <c r="H49" s="1104"/>
    </row>
    <row r="50" spans="1:8" ht="15" customHeight="1">
      <c r="A50" s="1105" t="s">
        <v>40</v>
      </c>
      <c r="B50" s="1106"/>
      <c r="C50" s="1106"/>
      <c r="D50" s="1106"/>
      <c r="E50" s="1106"/>
      <c r="F50" s="1106"/>
      <c r="G50" s="1106"/>
      <c r="H50" s="1106"/>
    </row>
    <row r="51" spans="1:8">
      <c r="A51" s="1104" t="s">
        <v>42</v>
      </c>
      <c r="B51" s="1104"/>
      <c r="C51" s="1104"/>
      <c r="D51" s="1104"/>
      <c r="E51" s="1104"/>
      <c r="F51" s="1104"/>
      <c r="G51" s="1104"/>
      <c r="H51" s="1104"/>
    </row>
    <row r="52" spans="1:8" ht="19.5" thickBot="1"/>
    <row r="53" spans="1:8" ht="105" customHeight="1" thickTop="1">
      <c r="A53" s="1092"/>
      <c r="B53" s="1092"/>
      <c r="C53" s="1092"/>
      <c r="D53" s="1092"/>
      <c r="E53" s="1092"/>
      <c r="F53" s="1092"/>
      <c r="G53" s="1092"/>
      <c r="H53" s="1092"/>
    </row>
  </sheetData>
  <mergeCells count="16">
    <mergeCell ref="A53:H53"/>
    <mergeCell ref="A1:H1"/>
    <mergeCell ref="A2:H2"/>
    <mergeCell ref="A3:H3"/>
    <mergeCell ref="A47:H47"/>
    <mergeCell ref="A6:A8"/>
    <mergeCell ref="B6:F6"/>
    <mergeCell ref="G6:H6"/>
    <mergeCell ref="B7:C7"/>
    <mergeCell ref="D7:E7"/>
    <mergeCell ref="G7:H7"/>
    <mergeCell ref="A48:H48"/>
    <mergeCell ref="A49:H49"/>
    <mergeCell ref="A51:H51"/>
    <mergeCell ref="A50:H50"/>
    <mergeCell ref="A5:H5"/>
  </mergeCells>
  <pageMargins left="0.70866141732283505" right="0.511811023622047" top="0.74803149606299202" bottom="0.74803149606299202" header="0.31496062992126" footer="0.31496062992126"/>
  <pageSetup paperSize="9" scale="53" orientation="portrait" horizontalDpi="200" r:id="rId1"/>
</worksheet>
</file>

<file path=xl/worksheets/sheet15.xml><?xml version="1.0" encoding="utf-8"?>
<worksheet xmlns="http://schemas.openxmlformats.org/spreadsheetml/2006/main" xmlns:r="http://schemas.openxmlformats.org/officeDocument/2006/relationships">
  <sheetPr>
    <pageSetUpPr fitToPage="1"/>
  </sheetPr>
  <dimension ref="A1:J22"/>
  <sheetViews>
    <sheetView view="pageBreakPreview" topLeftCell="A7" zoomScaleSheetLayoutView="100" workbookViewId="0">
      <selection activeCell="E17" sqref="E17"/>
    </sheetView>
  </sheetViews>
  <sheetFormatPr defaultRowHeight="12.75"/>
  <cols>
    <col min="1" max="1" width="25.140625" style="16" customWidth="1"/>
    <col min="2" max="6" width="16.7109375" style="16" customWidth="1"/>
    <col min="7" max="10" width="14.7109375" style="16" customWidth="1"/>
    <col min="11" max="250" width="9.140625" style="16"/>
    <col min="251" max="251" width="20.7109375" style="16" customWidth="1"/>
    <col min="252" max="253" width="0" style="16" hidden="1" customWidth="1"/>
    <col min="254" max="254" width="11.28515625" style="16" bestFit="1" customWidth="1"/>
    <col min="255" max="255" width="12.85546875" style="16" bestFit="1" customWidth="1"/>
    <col min="256" max="257" width="12.85546875" style="16" customWidth="1"/>
    <col min="258" max="258" width="11" style="16" bestFit="1" customWidth="1"/>
    <col min="259" max="260" width="11" style="16" customWidth="1"/>
    <col min="261" max="262" width="9.42578125" style="16" customWidth="1"/>
    <col min="263" max="263" width="9.42578125" style="16" bestFit="1" customWidth="1"/>
    <col min="264" max="265" width="9.42578125" style="16" customWidth="1"/>
    <col min="266" max="266" width="9.42578125" style="16" bestFit="1" customWidth="1"/>
    <col min="267" max="506" width="9.140625" style="16"/>
    <col min="507" max="507" width="20.7109375" style="16" customWidth="1"/>
    <col min="508" max="509" width="0" style="16" hidden="1" customWidth="1"/>
    <col min="510" max="510" width="11.28515625" style="16" bestFit="1" customWidth="1"/>
    <col min="511" max="511" width="12.85546875" style="16" bestFit="1" customWidth="1"/>
    <col min="512" max="513" width="12.85546875" style="16" customWidth="1"/>
    <col min="514" max="514" width="11" style="16" bestFit="1" customWidth="1"/>
    <col min="515" max="516" width="11" style="16" customWidth="1"/>
    <col min="517" max="518" width="9.42578125" style="16" customWidth="1"/>
    <col min="519" max="519" width="9.42578125" style="16" bestFit="1" customWidth="1"/>
    <col min="520" max="521" width="9.42578125" style="16" customWidth="1"/>
    <col min="522" max="522" width="9.42578125" style="16" bestFit="1" customWidth="1"/>
    <col min="523" max="762" width="9.140625" style="16"/>
    <col min="763" max="763" width="20.7109375" style="16" customWidth="1"/>
    <col min="764" max="765" width="0" style="16" hidden="1" customWidth="1"/>
    <col min="766" max="766" width="11.28515625" style="16" bestFit="1" customWidth="1"/>
    <col min="767" max="767" width="12.85546875" style="16" bestFit="1" customWidth="1"/>
    <col min="768" max="769" width="12.85546875" style="16" customWidth="1"/>
    <col min="770" max="770" width="11" style="16" bestFit="1" customWidth="1"/>
    <col min="771" max="772" width="11" style="16" customWidth="1"/>
    <col min="773" max="774" width="9.42578125" style="16" customWidth="1"/>
    <col min="775" max="775" width="9.42578125" style="16" bestFit="1" customWidth="1"/>
    <col min="776" max="777" width="9.42578125" style="16" customWidth="1"/>
    <col min="778" max="778" width="9.42578125" style="16" bestFit="1" customWidth="1"/>
    <col min="779" max="1018" width="9.140625" style="16"/>
    <col min="1019" max="1019" width="20.7109375" style="16" customWidth="1"/>
    <col min="1020" max="1021" width="0" style="16" hidden="1" customWidth="1"/>
    <col min="1022" max="1022" width="11.28515625" style="16" bestFit="1" customWidth="1"/>
    <col min="1023" max="1023" width="12.85546875" style="16" bestFit="1" customWidth="1"/>
    <col min="1024" max="1025" width="12.85546875" style="16" customWidth="1"/>
    <col min="1026" max="1026" width="11" style="16" bestFit="1" customWidth="1"/>
    <col min="1027" max="1028" width="11" style="16" customWidth="1"/>
    <col min="1029" max="1030" width="9.42578125" style="16" customWidth="1"/>
    <col min="1031" max="1031" width="9.42578125" style="16" bestFit="1" customWidth="1"/>
    <col min="1032" max="1033" width="9.42578125" style="16" customWidth="1"/>
    <col min="1034" max="1034" width="9.42578125" style="16" bestFit="1" customWidth="1"/>
    <col min="1035" max="1274" width="9.140625" style="16"/>
    <col min="1275" max="1275" width="20.7109375" style="16" customWidth="1"/>
    <col min="1276" max="1277" width="0" style="16" hidden="1" customWidth="1"/>
    <col min="1278" max="1278" width="11.28515625" style="16" bestFit="1" customWidth="1"/>
    <col min="1279" max="1279" width="12.85546875" style="16" bestFit="1" customWidth="1"/>
    <col min="1280" max="1281" width="12.85546875" style="16" customWidth="1"/>
    <col min="1282" max="1282" width="11" style="16" bestFit="1" customWidth="1"/>
    <col min="1283" max="1284" width="11" style="16" customWidth="1"/>
    <col min="1285" max="1286" width="9.42578125" style="16" customWidth="1"/>
    <col min="1287" max="1287" width="9.42578125" style="16" bestFit="1" customWidth="1"/>
    <col min="1288" max="1289" width="9.42578125" style="16" customWidth="1"/>
    <col min="1290" max="1290" width="9.42578125" style="16" bestFit="1" customWidth="1"/>
    <col min="1291" max="1530" width="9.140625" style="16"/>
    <col min="1531" max="1531" width="20.7109375" style="16" customWidth="1"/>
    <col min="1532" max="1533" width="0" style="16" hidden="1" customWidth="1"/>
    <col min="1534" max="1534" width="11.28515625" style="16" bestFit="1" customWidth="1"/>
    <col min="1535" max="1535" width="12.85546875" style="16" bestFit="1" customWidth="1"/>
    <col min="1536" max="1537" width="12.85546875" style="16" customWidth="1"/>
    <col min="1538" max="1538" width="11" style="16" bestFit="1" customWidth="1"/>
    <col min="1539" max="1540" width="11" style="16" customWidth="1"/>
    <col min="1541" max="1542" width="9.42578125" style="16" customWidth="1"/>
    <col min="1543" max="1543" width="9.42578125" style="16" bestFit="1" customWidth="1"/>
    <col min="1544" max="1545" width="9.42578125" style="16" customWidth="1"/>
    <col min="1546" max="1546" width="9.42578125" style="16" bestFit="1" customWidth="1"/>
    <col min="1547" max="1786" width="9.140625" style="16"/>
    <col min="1787" max="1787" width="20.7109375" style="16" customWidth="1"/>
    <col min="1788" max="1789" width="0" style="16" hidden="1" customWidth="1"/>
    <col min="1790" max="1790" width="11.28515625" style="16" bestFit="1" customWidth="1"/>
    <col min="1791" max="1791" width="12.85546875" style="16" bestFit="1" customWidth="1"/>
    <col min="1792" max="1793" width="12.85546875" style="16" customWidth="1"/>
    <col min="1794" max="1794" width="11" style="16" bestFit="1" customWidth="1"/>
    <col min="1795" max="1796" width="11" style="16" customWidth="1"/>
    <col min="1797" max="1798" width="9.42578125" style="16" customWidth="1"/>
    <col min="1799" max="1799" width="9.42578125" style="16" bestFit="1" customWidth="1"/>
    <col min="1800" max="1801" width="9.42578125" style="16" customWidth="1"/>
    <col min="1802" max="1802" width="9.42578125" style="16" bestFit="1" customWidth="1"/>
    <col min="1803" max="2042" width="9.140625" style="16"/>
    <col min="2043" max="2043" width="20.7109375" style="16" customWidth="1"/>
    <col min="2044" max="2045" width="0" style="16" hidden="1" customWidth="1"/>
    <col min="2046" max="2046" width="11.28515625" style="16" bestFit="1" customWidth="1"/>
    <col min="2047" max="2047" width="12.85546875" style="16" bestFit="1" customWidth="1"/>
    <col min="2048" max="2049" width="12.85546875" style="16" customWidth="1"/>
    <col min="2050" max="2050" width="11" style="16" bestFit="1" customWidth="1"/>
    <col min="2051" max="2052" width="11" style="16" customWidth="1"/>
    <col min="2053" max="2054" width="9.42578125" style="16" customWidth="1"/>
    <col min="2055" max="2055" width="9.42578125" style="16" bestFit="1" customWidth="1"/>
    <col min="2056" max="2057" width="9.42578125" style="16" customWidth="1"/>
    <col min="2058" max="2058" width="9.42578125" style="16" bestFit="1" customWidth="1"/>
    <col min="2059" max="2298" width="9.140625" style="16"/>
    <col min="2299" max="2299" width="20.7109375" style="16" customWidth="1"/>
    <col min="2300" max="2301" width="0" style="16" hidden="1" customWidth="1"/>
    <col min="2302" max="2302" width="11.28515625" style="16" bestFit="1" customWidth="1"/>
    <col min="2303" max="2303" width="12.85546875" style="16" bestFit="1" customWidth="1"/>
    <col min="2304" max="2305" width="12.85546875" style="16" customWidth="1"/>
    <col min="2306" max="2306" width="11" style="16" bestFit="1" customWidth="1"/>
    <col min="2307" max="2308" width="11" style="16" customWidth="1"/>
    <col min="2309" max="2310" width="9.42578125" style="16" customWidth="1"/>
    <col min="2311" max="2311" width="9.42578125" style="16" bestFit="1" customWidth="1"/>
    <col min="2312" max="2313" width="9.42578125" style="16" customWidth="1"/>
    <col min="2314" max="2314" width="9.42578125" style="16" bestFit="1" customWidth="1"/>
    <col min="2315" max="2554" width="9.140625" style="16"/>
    <col min="2555" max="2555" width="20.7109375" style="16" customWidth="1"/>
    <col min="2556" max="2557" width="0" style="16" hidden="1" customWidth="1"/>
    <col min="2558" max="2558" width="11.28515625" style="16" bestFit="1" customWidth="1"/>
    <col min="2559" max="2559" width="12.85546875" style="16" bestFit="1" customWidth="1"/>
    <col min="2560" max="2561" width="12.85546875" style="16" customWidth="1"/>
    <col min="2562" max="2562" width="11" style="16" bestFit="1" customWidth="1"/>
    <col min="2563" max="2564" width="11" style="16" customWidth="1"/>
    <col min="2565" max="2566" width="9.42578125" style="16" customWidth="1"/>
    <col min="2567" max="2567" width="9.42578125" style="16" bestFit="1" customWidth="1"/>
    <col min="2568" max="2569" width="9.42578125" style="16" customWidth="1"/>
    <col min="2570" max="2570" width="9.42578125" style="16" bestFit="1" customWidth="1"/>
    <col min="2571" max="2810" width="9.140625" style="16"/>
    <col min="2811" max="2811" width="20.7109375" style="16" customWidth="1"/>
    <col min="2812" max="2813" width="0" style="16" hidden="1" customWidth="1"/>
    <col min="2814" max="2814" width="11.28515625" style="16" bestFit="1" customWidth="1"/>
    <col min="2815" max="2815" width="12.85546875" style="16" bestFit="1" customWidth="1"/>
    <col min="2816" max="2817" width="12.85546875" style="16" customWidth="1"/>
    <col min="2818" max="2818" width="11" style="16" bestFit="1" customWidth="1"/>
    <col min="2819" max="2820" width="11" style="16" customWidth="1"/>
    <col min="2821" max="2822" width="9.42578125" style="16" customWidth="1"/>
    <col min="2823" max="2823" width="9.42578125" style="16" bestFit="1" customWidth="1"/>
    <col min="2824" max="2825" width="9.42578125" style="16" customWidth="1"/>
    <col min="2826" max="2826" width="9.42578125" style="16" bestFit="1" customWidth="1"/>
    <col min="2827" max="3066" width="9.140625" style="16"/>
    <col min="3067" max="3067" width="20.7109375" style="16" customWidth="1"/>
    <col min="3068" max="3069" width="0" style="16" hidden="1" customWidth="1"/>
    <col min="3070" max="3070" width="11.28515625" style="16" bestFit="1" customWidth="1"/>
    <col min="3071" max="3071" width="12.85546875" style="16" bestFit="1" customWidth="1"/>
    <col min="3072" max="3073" width="12.85546875" style="16" customWidth="1"/>
    <col min="3074" max="3074" width="11" style="16" bestFit="1" customWidth="1"/>
    <col min="3075" max="3076" width="11" style="16" customWidth="1"/>
    <col min="3077" max="3078" width="9.42578125" style="16" customWidth="1"/>
    <col min="3079" max="3079" width="9.42578125" style="16" bestFit="1" customWidth="1"/>
    <col min="3080" max="3081" width="9.42578125" style="16" customWidth="1"/>
    <col min="3082" max="3082" width="9.42578125" style="16" bestFit="1" customWidth="1"/>
    <col min="3083" max="3322" width="9.140625" style="16"/>
    <col min="3323" max="3323" width="20.7109375" style="16" customWidth="1"/>
    <col min="3324" max="3325" width="0" style="16" hidden="1" customWidth="1"/>
    <col min="3326" max="3326" width="11.28515625" style="16" bestFit="1" customWidth="1"/>
    <col min="3327" max="3327" width="12.85546875" style="16" bestFit="1" customWidth="1"/>
    <col min="3328" max="3329" width="12.85546875" style="16" customWidth="1"/>
    <col min="3330" max="3330" width="11" style="16" bestFit="1" customWidth="1"/>
    <col min="3331" max="3332" width="11" style="16" customWidth="1"/>
    <col min="3333" max="3334" width="9.42578125" style="16" customWidth="1"/>
    <col min="3335" max="3335" width="9.42578125" style="16" bestFit="1" customWidth="1"/>
    <col min="3336" max="3337" width="9.42578125" style="16" customWidth="1"/>
    <col min="3338" max="3338" width="9.42578125" style="16" bestFit="1" customWidth="1"/>
    <col min="3339" max="3578" width="9.140625" style="16"/>
    <col min="3579" max="3579" width="20.7109375" style="16" customWidth="1"/>
    <col min="3580" max="3581" width="0" style="16" hidden="1" customWidth="1"/>
    <col min="3582" max="3582" width="11.28515625" style="16" bestFit="1" customWidth="1"/>
    <col min="3583" max="3583" width="12.85546875" style="16" bestFit="1" customWidth="1"/>
    <col min="3584" max="3585" width="12.85546875" style="16" customWidth="1"/>
    <col min="3586" max="3586" width="11" style="16" bestFit="1" customWidth="1"/>
    <col min="3587" max="3588" width="11" style="16" customWidth="1"/>
    <col min="3589" max="3590" width="9.42578125" style="16" customWidth="1"/>
    <col min="3591" max="3591" width="9.42578125" style="16" bestFit="1" customWidth="1"/>
    <col min="3592" max="3593" width="9.42578125" style="16" customWidth="1"/>
    <col min="3594" max="3594" width="9.42578125" style="16" bestFit="1" customWidth="1"/>
    <col min="3595" max="3834" width="9.140625" style="16"/>
    <col min="3835" max="3835" width="20.7109375" style="16" customWidth="1"/>
    <col min="3836" max="3837" width="0" style="16" hidden="1" customWidth="1"/>
    <col min="3838" max="3838" width="11.28515625" style="16" bestFit="1" customWidth="1"/>
    <col min="3839" max="3839" width="12.85546875" style="16" bestFit="1" customWidth="1"/>
    <col min="3840" max="3841" width="12.85546875" style="16" customWidth="1"/>
    <col min="3842" max="3842" width="11" style="16" bestFit="1" customWidth="1"/>
    <col min="3843" max="3844" width="11" style="16" customWidth="1"/>
    <col min="3845" max="3846" width="9.42578125" style="16" customWidth="1"/>
    <col min="3847" max="3847" width="9.42578125" style="16" bestFit="1" customWidth="1"/>
    <col min="3848" max="3849" width="9.42578125" style="16" customWidth="1"/>
    <col min="3850" max="3850" width="9.42578125" style="16" bestFit="1" customWidth="1"/>
    <col min="3851" max="4090" width="9.140625" style="16"/>
    <col min="4091" max="4091" width="20.7109375" style="16" customWidth="1"/>
    <col min="4092" max="4093" width="0" style="16" hidden="1" customWidth="1"/>
    <col min="4094" max="4094" width="11.28515625" style="16" bestFit="1" customWidth="1"/>
    <col min="4095" max="4095" width="12.85546875" style="16" bestFit="1" customWidth="1"/>
    <col min="4096" max="4097" width="12.85546875" style="16" customWidth="1"/>
    <col min="4098" max="4098" width="11" style="16" bestFit="1" customWidth="1"/>
    <col min="4099" max="4100" width="11" style="16" customWidth="1"/>
    <col min="4101" max="4102" width="9.42578125" style="16" customWidth="1"/>
    <col min="4103" max="4103" width="9.42578125" style="16" bestFit="1" customWidth="1"/>
    <col min="4104" max="4105" width="9.42578125" style="16" customWidth="1"/>
    <col min="4106" max="4106" width="9.42578125" style="16" bestFit="1" customWidth="1"/>
    <col min="4107" max="4346" width="9.140625" style="16"/>
    <col min="4347" max="4347" width="20.7109375" style="16" customWidth="1"/>
    <col min="4348" max="4349" width="0" style="16" hidden="1" customWidth="1"/>
    <col min="4350" max="4350" width="11.28515625" style="16" bestFit="1" customWidth="1"/>
    <col min="4351" max="4351" width="12.85546875" style="16" bestFit="1" customWidth="1"/>
    <col min="4352" max="4353" width="12.85546875" style="16" customWidth="1"/>
    <col min="4354" max="4354" width="11" style="16" bestFit="1" customWidth="1"/>
    <col min="4355" max="4356" width="11" style="16" customWidth="1"/>
    <col min="4357" max="4358" width="9.42578125" style="16" customWidth="1"/>
    <col min="4359" max="4359" width="9.42578125" style="16" bestFit="1" customWidth="1"/>
    <col min="4360" max="4361" width="9.42578125" style="16" customWidth="1"/>
    <col min="4362" max="4362" width="9.42578125" style="16" bestFit="1" customWidth="1"/>
    <col min="4363" max="4602" width="9.140625" style="16"/>
    <col min="4603" max="4603" width="20.7109375" style="16" customWidth="1"/>
    <col min="4604" max="4605" width="0" style="16" hidden="1" customWidth="1"/>
    <col min="4606" max="4606" width="11.28515625" style="16" bestFit="1" customWidth="1"/>
    <col min="4607" max="4607" width="12.85546875" style="16" bestFit="1" customWidth="1"/>
    <col min="4608" max="4609" width="12.85546875" style="16" customWidth="1"/>
    <col min="4610" max="4610" width="11" style="16" bestFit="1" customWidth="1"/>
    <col min="4611" max="4612" width="11" style="16" customWidth="1"/>
    <col min="4613" max="4614" width="9.42578125" style="16" customWidth="1"/>
    <col min="4615" max="4615" width="9.42578125" style="16" bestFit="1" customWidth="1"/>
    <col min="4616" max="4617" width="9.42578125" style="16" customWidth="1"/>
    <col min="4618" max="4618" width="9.42578125" style="16" bestFit="1" customWidth="1"/>
    <col min="4619" max="4858" width="9.140625" style="16"/>
    <col min="4859" max="4859" width="20.7109375" style="16" customWidth="1"/>
    <col min="4860" max="4861" width="0" style="16" hidden="1" customWidth="1"/>
    <col min="4862" max="4862" width="11.28515625" style="16" bestFit="1" customWidth="1"/>
    <col min="4863" max="4863" width="12.85546875" style="16" bestFit="1" customWidth="1"/>
    <col min="4864" max="4865" width="12.85546875" style="16" customWidth="1"/>
    <col min="4866" max="4866" width="11" style="16" bestFit="1" customWidth="1"/>
    <col min="4867" max="4868" width="11" style="16" customWidth="1"/>
    <col min="4869" max="4870" width="9.42578125" style="16" customWidth="1"/>
    <col min="4871" max="4871" width="9.42578125" style="16" bestFit="1" customWidth="1"/>
    <col min="4872" max="4873" width="9.42578125" style="16" customWidth="1"/>
    <col min="4874" max="4874" width="9.42578125" style="16" bestFit="1" customWidth="1"/>
    <col min="4875" max="5114" width="9.140625" style="16"/>
    <col min="5115" max="5115" width="20.7109375" style="16" customWidth="1"/>
    <col min="5116" max="5117" width="0" style="16" hidden="1" customWidth="1"/>
    <col min="5118" max="5118" width="11.28515625" style="16" bestFit="1" customWidth="1"/>
    <col min="5119" max="5119" width="12.85546875" style="16" bestFit="1" customWidth="1"/>
    <col min="5120" max="5121" width="12.85546875" style="16" customWidth="1"/>
    <col min="5122" max="5122" width="11" style="16" bestFit="1" customWidth="1"/>
    <col min="5123" max="5124" width="11" style="16" customWidth="1"/>
    <col min="5125" max="5126" width="9.42578125" style="16" customWidth="1"/>
    <col min="5127" max="5127" width="9.42578125" style="16" bestFit="1" customWidth="1"/>
    <col min="5128" max="5129" width="9.42578125" style="16" customWidth="1"/>
    <col min="5130" max="5130" width="9.42578125" style="16" bestFit="1" customWidth="1"/>
    <col min="5131" max="5370" width="9.140625" style="16"/>
    <col min="5371" max="5371" width="20.7109375" style="16" customWidth="1"/>
    <col min="5372" max="5373" width="0" style="16" hidden="1" customWidth="1"/>
    <col min="5374" max="5374" width="11.28515625" style="16" bestFit="1" customWidth="1"/>
    <col min="5375" max="5375" width="12.85546875" style="16" bestFit="1" customWidth="1"/>
    <col min="5376" max="5377" width="12.85546875" style="16" customWidth="1"/>
    <col min="5378" max="5378" width="11" style="16" bestFit="1" customWidth="1"/>
    <col min="5379" max="5380" width="11" style="16" customWidth="1"/>
    <col min="5381" max="5382" width="9.42578125" style="16" customWidth="1"/>
    <col min="5383" max="5383" width="9.42578125" style="16" bestFit="1" customWidth="1"/>
    <col min="5384" max="5385" width="9.42578125" style="16" customWidth="1"/>
    <col min="5386" max="5386" width="9.42578125" style="16" bestFit="1" customWidth="1"/>
    <col min="5387" max="5626" width="9.140625" style="16"/>
    <col min="5627" max="5627" width="20.7109375" style="16" customWidth="1"/>
    <col min="5628" max="5629" width="0" style="16" hidden="1" customWidth="1"/>
    <col min="5630" max="5630" width="11.28515625" style="16" bestFit="1" customWidth="1"/>
    <col min="5631" max="5631" width="12.85546875" style="16" bestFit="1" customWidth="1"/>
    <col min="5632" max="5633" width="12.85546875" style="16" customWidth="1"/>
    <col min="5634" max="5634" width="11" style="16" bestFit="1" customWidth="1"/>
    <col min="5635" max="5636" width="11" style="16" customWidth="1"/>
    <col min="5637" max="5638" width="9.42578125" style="16" customWidth="1"/>
    <col min="5639" max="5639" width="9.42578125" style="16" bestFit="1" customWidth="1"/>
    <col min="5640" max="5641" width="9.42578125" style="16" customWidth="1"/>
    <col min="5642" max="5642" width="9.42578125" style="16" bestFit="1" customWidth="1"/>
    <col min="5643" max="5882" width="9.140625" style="16"/>
    <col min="5883" max="5883" width="20.7109375" style="16" customWidth="1"/>
    <col min="5884" max="5885" width="0" style="16" hidden="1" customWidth="1"/>
    <col min="5886" max="5886" width="11.28515625" style="16" bestFit="1" customWidth="1"/>
    <col min="5887" max="5887" width="12.85546875" style="16" bestFit="1" customWidth="1"/>
    <col min="5888" max="5889" width="12.85546875" style="16" customWidth="1"/>
    <col min="5890" max="5890" width="11" style="16" bestFit="1" customWidth="1"/>
    <col min="5891" max="5892" width="11" style="16" customWidth="1"/>
    <col min="5893" max="5894" width="9.42578125" style="16" customWidth="1"/>
    <col min="5895" max="5895" width="9.42578125" style="16" bestFit="1" customWidth="1"/>
    <col min="5896" max="5897" width="9.42578125" style="16" customWidth="1"/>
    <col min="5898" max="5898" width="9.42578125" style="16" bestFit="1" customWidth="1"/>
    <col min="5899" max="6138" width="9.140625" style="16"/>
    <col min="6139" max="6139" width="20.7109375" style="16" customWidth="1"/>
    <col min="6140" max="6141" width="0" style="16" hidden="1" customWidth="1"/>
    <col min="6142" max="6142" width="11.28515625" style="16" bestFit="1" customWidth="1"/>
    <col min="6143" max="6143" width="12.85546875" style="16" bestFit="1" customWidth="1"/>
    <col min="6144" max="6145" width="12.85546875" style="16" customWidth="1"/>
    <col min="6146" max="6146" width="11" style="16" bestFit="1" customWidth="1"/>
    <col min="6147" max="6148" width="11" style="16" customWidth="1"/>
    <col min="6149" max="6150" width="9.42578125" style="16" customWidth="1"/>
    <col min="6151" max="6151" width="9.42578125" style="16" bestFit="1" customWidth="1"/>
    <col min="6152" max="6153" width="9.42578125" style="16" customWidth="1"/>
    <col min="6154" max="6154" width="9.42578125" style="16" bestFit="1" customWidth="1"/>
    <col min="6155" max="6394" width="9.140625" style="16"/>
    <col min="6395" max="6395" width="20.7109375" style="16" customWidth="1"/>
    <col min="6396" max="6397" width="0" style="16" hidden="1" customWidth="1"/>
    <col min="6398" max="6398" width="11.28515625" style="16" bestFit="1" customWidth="1"/>
    <col min="6399" max="6399" width="12.85546875" style="16" bestFit="1" customWidth="1"/>
    <col min="6400" max="6401" width="12.85546875" style="16" customWidth="1"/>
    <col min="6402" max="6402" width="11" style="16" bestFit="1" customWidth="1"/>
    <col min="6403" max="6404" width="11" style="16" customWidth="1"/>
    <col min="6405" max="6406" width="9.42578125" style="16" customWidth="1"/>
    <col min="6407" max="6407" width="9.42578125" style="16" bestFit="1" customWidth="1"/>
    <col min="6408" max="6409" width="9.42578125" style="16" customWidth="1"/>
    <col min="6410" max="6410" width="9.42578125" style="16" bestFit="1" customWidth="1"/>
    <col min="6411" max="6650" width="9.140625" style="16"/>
    <col min="6651" max="6651" width="20.7109375" style="16" customWidth="1"/>
    <col min="6652" max="6653" width="0" style="16" hidden="1" customWidth="1"/>
    <col min="6654" max="6654" width="11.28515625" style="16" bestFit="1" customWidth="1"/>
    <col min="6655" max="6655" width="12.85546875" style="16" bestFit="1" customWidth="1"/>
    <col min="6656" max="6657" width="12.85546875" style="16" customWidth="1"/>
    <col min="6658" max="6658" width="11" style="16" bestFit="1" customWidth="1"/>
    <col min="6659" max="6660" width="11" style="16" customWidth="1"/>
    <col min="6661" max="6662" width="9.42578125" style="16" customWidth="1"/>
    <col min="6663" max="6663" width="9.42578125" style="16" bestFit="1" customWidth="1"/>
    <col min="6664" max="6665" width="9.42578125" style="16" customWidth="1"/>
    <col min="6666" max="6666" width="9.42578125" style="16" bestFit="1" customWidth="1"/>
    <col min="6667" max="6906" width="9.140625" style="16"/>
    <col min="6907" max="6907" width="20.7109375" style="16" customWidth="1"/>
    <col min="6908" max="6909" width="0" style="16" hidden="1" customWidth="1"/>
    <col min="6910" max="6910" width="11.28515625" style="16" bestFit="1" customWidth="1"/>
    <col min="6911" max="6911" width="12.85546875" style="16" bestFit="1" customWidth="1"/>
    <col min="6912" max="6913" width="12.85546875" style="16" customWidth="1"/>
    <col min="6914" max="6914" width="11" style="16" bestFit="1" customWidth="1"/>
    <col min="6915" max="6916" width="11" style="16" customWidth="1"/>
    <col min="6917" max="6918" width="9.42578125" style="16" customWidth="1"/>
    <col min="6919" max="6919" width="9.42578125" style="16" bestFit="1" customWidth="1"/>
    <col min="6920" max="6921" width="9.42578125" style="16" customWidth="1"/>
    <col min="6922" max="6922" width="9.42578125" style="16" bestFit="1" customWidth="1"/>
    <col min="6923" max="7162" width="9.140625" style="16"/>
    <col min="7163" max="7163" width="20.7109375" style="16" customWidth="1"/>
    <col min="7164" max="7165" width="0" style="16" hidden="1" customWidth="1"/>
    <col min="7166" max="7166" width="11.28515625" style="16" bestFit="1" customWidth="1"/>
    <col min="7167" max="7167" width="12.85546875" style="16" bestFit="1" customWidth="1"/>
    <col min="7168" max="7169" width="12.85546875" style="16" customWidth="1"/>
    <col min="7170" max="7170" width="11" style="16" bestFit="1" customWidth="1"/>
    <col min="7171" max="7172" width="11" style="16" customWidth="1"/>
    <col min="7173" max="7174" width="9.42578125" style="16" customWidth="1"/>
    <col min="7175" max="7175" width="9.42578125" style="16" bestFit="1" customWidth="1"/>
    <col min="7176" max="7177" width="9.42578125" style="16" customWidth="1"/>
    <col min="7178" max="7178" width="9.42578125" style="16" bestFit="1" customWidth="1"/>
    <col min="7179" max="7418" width="9.140625" style="16"/>
    <col min="7419" max="7419" width="20.7109375" style="16" customWidth="1"/>
    <col min="7420" max="7421" width="0" style="16" hidden="1" customWidth="1"/>
    <col min="7422" max="7422" width="11.28515625" style="16" bestFit="1" customWidth="1"/>
    <col min="7423" max="7423" width="12.85546875" style="16" bestFit="1" customWidth="1"/>
    <col min="7424" max="7425" width="12.85546875" style="16" customWidth="1"/>
    <col min="7426" max="7426" width="11" style="16" bestFit="1" customWidth="1"/>
    <col min="7427" max="7428" width="11" style="16" customWidth="1"/>
    <col min="7429" max="7430" width="9.42578125" style="16" customWidth="1"/>
    <col min="7431" max="7431" width="9.42578125" style="16" bestFit="1" customWidth="1"/>
    <col min="7432" max="7433" width="9.42578125" style="16" customWidth="1"/>
    <col min="7434" max="7434" width="9.42578125" style="16" bestFit="1" customWidth="1"/>
    <col min="7435" max="7674" width="9.140625" style="16"/>
    <col min="7675" max="7675" width="20.7109375" style="16" customWidth="1"/>
    <col min="7676" max="7677" width="0" style="16" hidden="1" customWidth="1"/>
    <col min="7678" max="7678" width="11.28515625" style="16" bestFit="1" customWidth="1"/>
    <col min="7679" max="7679" width="12.85546875" style="16" bestFit="1" customWidth="1"/>
    <col min="7680" max="7681" width="12.85546875" style="16" customWidth="1"/>
    <col min="7682" max="7682" width="11" style="16" bestFit="1" customWidth="1"/>
    <col min="7683" max="7684" width="11" style="16" customWidth="1"/>
    <col min="7685" max="7686" width="9.42578125" style="16" customWidth="1"/>
    <col min="7687" max="7687" width="9.42578125" style="16" bestFit="1" customWidth="1"/>
    <col min="7688" max="7689" width="9.42578125" style="16" customWidth="1"/>
    <col min="7690" max="7690" width="9.42578125" style="16" bestFit="1" customWidth="1"/>
    <col min="7691" max="7930" width="9.140625" style="16"/>
    <col min="7931" max="7931" width="20.7109375" style="16" customWidth="1"/>
    <col min="7932" max="7933" width="0" style="16" hidden="1" customWidth="1"/>
    <col min="7934" max="7934" width="11.28515625" style="16" bestFit="1" customWidth="1"/>
    <col min="7935" max="7935" width="12.85546875" style="16" bestFit="1" customWidth="1"/>
    <col min="7936" max="7937" width="12.85546875" style="16" customWidth="1"/>
    <col min="7938" max="7938" width="11" style="16" bestFit="1" customWidth="1"/>
    <col min="7939" max="7940" width="11" style="16" customWidth="1"/>
    <col min="7941" max="7942" width="9.42578125" style="16" customWidth="1"/>
    <col min="7943" max="7943" width="9.42578125" style="16" bestFit="1" customWidth="1"/>
    <col min="7944" max="7945" width="9.42578125" style="16" customWidth="1"/>
    <col min="7946" max="7946" width="9.42578125" style="16" bestFit="1" customWidth="1"/>
    <col min="7947" max="8186" width="9.140625" style="16"/>
    <col min="8187" max="8187" width="20.7109375" style="16" customWidth="1"/>
    <col min="8188" max="8189" width="0" style="16" hidden="1" customWidth="1"/>
    <col min="8190" max="8190" width="11.28515625" style="16" bestFit="1" customWidth="1"/>
    <col min="8191" max="8191" width="12.85546875" style="16" bestFit="1" customWidth="1"/>
    <col min="8192" max="8193" width="12.85546875" style="16" customWidth="1"/>
    <col min="8194" max="8194" width="11" style="16" bestFit="1" customWidth="1"/>
    <col min="8195" max="8196" width="11" style="16" customWidth="1"/>
    <col min="8197" max="8198" width="9.42578125" style="16" customWidth="1"/>
    <col min="8199" max="8199" width="9.42578125" style="16" bestFit="1" customWidth="1"/>
    <col min="8200" max="8201" width="9.42578125" style="16" customWidth="1"/>
    <col min="8202" max="8202" width="9.42578125" style="16" bestFit="1" customWidth="1"/>
    <col min="8203" max="8442" width="9.140625" style="16"/>
    <col min="8443" max="8443" width="20.7109375" style="16" customWidth="1"/>
    <col min="8444" max="8445" width="0" style="16" hidden="1" customWidth="1"/>
    <col min="8446" max="8446" width="11.28515625" style="16" bestFit="1" customWidth="1"/>
    <col min="8447" max="8447" width="12.85546875" style="16" bestFit="1" customWidth="1"/>
    <col min="8448" max="8449" width="12.85546875" style="16" customWidth="1"/>
    <col min="8450" max="8450" width="11" style="16" bestFit="1" customWidth="1"/>
    <col min="8451" max="8452" width="11" style="16" customWidth="1"/>
    <col min="8453" max="8454" width="9.42578125" style="16" customWidth="1"/>
    <col min="8455" max="8455" width="9.42578125" style="16" bestFit="1" customWidth="1"/>
    <col min="8456" max="8457" width="9.42578125" style="16" customWidth="1"/>
    <col min="8458" max="8458" width="9.42578125" style="16" bestFit="1" customWidth="1"/>
    <col min="8459" max="8698" width="9.140625" style="16"/>
    <col min="8699" max="8699" width="20.7109375" style="16" customWidth="1"/>
    <col min="8700" max="8701" width="0" style="16" hidden="1" customWidth="1"/>
    <col min="8702" max="8702" width="11.28515625" style="16" bestFit="1" customWidth="1"/>
    <col min="8703" max="8703" width="12.85546875" style="16" bestFit="1" customWidth="1"/>
    <col min="8704" max="8705" width="12.85546875" style="16" customWidth="1"/>
    <col min="8706" max="8706" width="11" style="16" bestFit="1" customWidth="1"/>
    <col min="8707" max="8708" width="11" style="16" customWidth="1"/>
    <col min="8709" max="8710" width="9.42578125" style="16" customWidth="1"/>
    <col min="8711" max="8711" width="9.42578125" style="16" bestFit="1" customWidth="1"/>
    <col min="8712" max="8713" width="9.42578125" style="16" customWidth="1"/>
    <col min="8714" max="8714" width="9.42578125" style="16" bestFit="1" customWidth="1"/>
    <col min="8715" max="8954" width="9.140625" style="16"/>
    <col min="8955" max="8955" width="20.7109375" style="16" customWidth="1"/>
    <col min="8956" max="8957" width="0" style="16" hidden="1" customWidth="1"/>
    <col min="8958" max="8958" width="11.28515625" style="16" bestFit="1" customWidth="1"/>
    <col min="8959" max="8959" width="12.85546875" style="16" bestFit="1" customWidth="1"/>
    <col min="8960" max="8961" width="12.85546875" style="16" customWidth="1"/>
    <col min="8962" max="8962" width="11" style="16" bestFit="1" customWidth="1"/>
    <col min="8963" max="8964" width="11" style="16" customWidth="1"/>
    <col min="8965" max="8966" width="9.42578125" style="16" customWidth="1"/>
    <col min="8967" max="8967" width="9.42578125" style="16" bestFit="1" customWidth="1"/>
    <col min="8968" max="8969" width="9.42578125" style="16" customWidth="1"/>
    <col min="8970" max="8970" width="9.42578125" style="16" bestFit="1" customWidth="1"/>
    <col min="8971" max="9210" width="9.140625" style="16"/>
    <col min="9211" max="9211" width="20.7109375" style="16" customWidth="1"/>
    <col min="9212" max="9213" width="0" style="16" hidden="1" customWidth="1"/>
    <col min="9214" max="9214" width="11.28515625" style="16" bestFit="1" customWidth="1"/>
    <col min="9215" max="9215" width="12.85546875" style="16" bestFit="1" customWidth="1"/>
    <col min="9216" max="9217" width="12.85546875" style="16" customWidth="1"/>
    <col min="9218" max="9218" width="11" style="16" bestFit="1" customWidth="1"/>
    <col min="9219" max="9220" width="11" style="16" customWidth="1"/>
    <col min="9221" max="9222" width="9.42578125" style="16" customWidth="1"/>
    <col min="9223" max="9223" width="9.42578125" style="16" bestFit="1" customWidth="1"/>
    <col min="9224" max="9225" width="9.42578125" style="16" customWidth="1"/>
    <col min="9226" max="9226" width="9.42578125" style="16" bestFit="1" customWidth="1"/>
    <col min="9227" max="9466" width="9.140625" style="16"/>
    <col min="9467" max="9467" width="20.7109375" style="16" customWidth="1"/>
    <col min="9468" max="9469" width="0" style="16" hidden="1" customWidth="1"/>
    <col min="9470" max="9470" width="11.28515625" style="16" bestFit="1" customWidth="1"/>
    <col min="9471" max="9471" width="12.85546875" style="16" bestFit="1" customWidth="1"/>
    <col min="9472" max="9473" width="12.85546875" style="16" customWidth="1"/>
    <col min="9474" max="9474" width="11" style="16" bestFit="1" customWidth="1"/>
    <col min="9475" max="9476" width="11" style="16" customWidth="1"/>
    <col min="9477" max="9478" width="9.42578125" style="16" customWidth="1"/>
    <col min="9479" max="9479" width="9.42578125" style="16" bestFit="1" customWidth="1"/>
    <col min="9480" max="9481" width="9.42578125" style="16" customWidth="1"/>
    <col min="9482" max="9482" width="9.42578125" style="16" bestFit="1" customWidth="1"/>
    <col min="9483" max="9722" width="9.140625" style="16"/>
    <col min="9723" max="9723" width="20.7109375" style="16" customWidth="1"/>
    <col min="9724" max="9725" width="0" style="16" hidden="1" customWidth="1"/>
    <col min="9726" max="9726" width="11.28515625" style="16" bestFit="1" customWidth="1"/>
    <col min="9727" max="9727" width="12.85546875" style="16" bestFit="1" customWidth="1"/>
    <col min="9728" max="9729" width="12.85546875" style="16" customWidth="1"/>
    <col min="9730" max="9730" width="11" style="16" bestFit="1" customWidth="1"/>
    <col min="9731" max="9732" width="11" style="16" customWidth="1"/>
    <col min="9733" max="9734" width="9.42578125" style="16" customWidth="1"/>
    <col min="9735" max="9735" width="9.42578125" style="16" bestFit="1" customWidth="1"/>
    <col min="9736" max="9737" width="9.42578125" style="16" customWidth="1"/>
    <col min="9738" max="9738" width="9.42578125" style="16" bestFit="1" customWidth="1"/>
    <col min="9739" max="9978" width="9.140625" style="16"/>
    <col min="9979" max="9979" width="20.7109375" style="16" customWidth="1"/>
    <col min="9980" max="9981" width="0" style="16" hidden="1" customWidth="1"/>
    <col min="9982" max="9982" width="11.28515625" style="16" bestFit="1" customWidth="1"/>
    <col min="9983" max="9983" width="12.85546875" style="16" bestFit="1" customWidth="1"/>
    <col min="9984" max="9985" width="12.85546875" style="16" customWidth="1"/>
    <col min="9986" max="9986" width="11" style="16" bestFit="1" customWidth="1"/>
    <col min="9987" max="9988" width="11" style="16" customWidth="1"/>
    <col min="9989" max="9990" width="9.42578125" style="16" customWidth="1"/>
    <col min="9991" max="9991" width="9.42578125" style="16" bestFit="1" customWidth="1"/>
    <col min="9992" max="9993" width="9.42578125" style="16" customWidth="1"/>
    <col min="9994" max="9994" width="9.42578125" style="16" bestFit="1" customWidth="1"/>
    <col min="9995" max="10234" width="9.140625" style="16"/>
    <col min="10235" max="10235" width="20.7109375" style="16" customWidth="1"/>
    <col min="10236" max="10237" width="0" style="16" hidden="1" customWidth="1"/>
    <col min="10238" max="10238" width="11.28515625" style="16" bestFit="1" customWidth="1"/>
    <col min="10239" max="10239" width="12.85546875" style="16" bestFit="1" customWidth="1"/>
    <col min="10240" max="10241" width="12.85546875" style="16" customWidth="1"/>
    <col min="10242" max="10242" width="11" style="16" bestFit="1" customWidth="1"/>
    <col min="10243" max="10244" width="11" style="16" customWidth="1"/>
    <col min="10245" max="10246" width="9.42578125" style="16" customWidth="1"/>
    <col min="10247" max="10247" width="9.42578125" style="16" bestFit="1" customWidth="1"/>
    <col min="10248" max="10249" width="9.42578125" style="16" customWidth="1"/>
    <col min="10250" max="10250" width="9.42578125" style="16" bestFit="1" customWidth="1"/>
    <col min="10251" max="10490" width="9.140625" style="16"/>
    <col min="10491" max="10491" width="20.7109375" style="16" customWidth="1"/>
    <col min="10492" max="10493" width="0" style="16" hidden="1" customWidth="1"/>
    <col min="10494" max="10494" width="11.28515625" style="16" bestFit="1" customWidth="1"/>
    <col min="10495" max="10495" width="12.85546875" style="16" bestFit="1" customWidth="1"/>
    <col min="10496" max="10497" width="12.85546875" style="16" customWidth="1"/>
    <col min="10498" max="10498" width="11" style="16" bestFit="1" customWidth="1"/>
    <col min="10499" max="10500" width="11" style="16" customWidth="1"/>
    <col min="10501" max="10502" width="9.42578125" style="16" customWidth="1"/>
    <col min="10503" max="10503" width="9.42578125" style="16" bestFit="1" customWidth="1"/>
    <col min="10504" max="10505" width="9.42578125" style="16" customWidth="1"/>
    <col min="10506" max="10506" width="9.42578125" style="16" bestFit="1" customWidth="1"/>
    <col min="10507" max="10746" width="9.140625" style="16"/>
    <col min="10747" max="10747" width="20.7109375" style="16" customWidth="1"/>
    <col min="10748" max="10749" width="0" style="16" hidden="1" customWidth="1"/>
    <col min="10750" max="10750" width="11.28515625" style="16" bestFit="1" customWidth="1"/>
    <col min="10751" max="10751" width="12.85546875" style="16" bestFit="1" customWidth="1"/>
    <col min="10752" max="10753" width="12.85546875" style="16" customWidth="1"/>
    <col min="10754" max="10754" width="11" style="16" bestFit="1" customWidth="1"/>
    <col min="10755" max="10756" width="11" style="16" customWidth="1"/>
    <col min="10757" max="10758" width="9.42578125" style="16" customWidth="1"/>
    <col min="10759" max="10759" width="9.42578125" style="16" bestFit="1" customWidth="1"/>
    <col min="10760" max="10761" width="9.42578125" style="16" customWidth="1"/>
    <col min="10762" max="10762" width="9.42578125" style="16" bestFit="1" customWidth="1"/>
    <col min="10763" max="11002" width="9.140625" style="16"/>
    <col min="11003" max="11003" width="20.7109375" style="16" customWidth="1"/>
    <col min="11004" max="11005" width="0" style="16" hidden="1" customWidth="1"/>
    <col min="11006" max="11006" width="11.28515625" style="16" bestFit="1" customWidth="1"/>
    <col min="11007" max="11007" width="12.85546875" style="16" bestFit="1" customWidth="1"/>
    <col min="11008" max="11009" width="12.85546875" style="16" customWidth="1"/>
    <col min="11010" max="11010" width="11" style="16" bestFit="1" customWidth="1"/>
    <col min="11011" max="11012" width="11" style="16" customWidth="1"/>
    <col min="11013" max="11014" width="9.42578125" style="16" customWidth="1"/>
    <col min="11015" max="11015" width="9.42578125" style="16" bestFit="1" customWidth="1"/>
    <col min="11016" max="11017" width="9.42578125" style="16" customWidth="1"/>
    <col min="11018" max="11018" width="9.42578125" style="16" bestFit="1" customWidth="1"/>
    <col min="11019" max="11258" width="9.140625" style="16"/>
    <col min="11259" max="11259" width="20.7109375" style="16" customWidth="1"/>
    <col min="11260" max="11261" width="0" style="16" hidden="1" customWidth="1"/>
    <col min="11262" max="11262" width="11.28515625" style="16" bestFit="1" customWidth="1"/>
    <col min="11263" max="11263" width="12.85546875" style="16" bestFit="1" customWidth="1"/>
    <col min="11264" max="11265" width="12.85546875" style="16" customWidth="1"/>
    <col min="11266" max="11266" width="11" style="16" bestFit="1" customWidth="1"/>
    <col min="11267" max="11268" width="11" style="16" customWidth="1"/>
    <col min="11269" max="11270" width="9.42578125" style="16" customWidth="1"/>
    <col min="11271" max="11271" width="9.42578125" style="16" bestFit="1" customWidth="1"/>
    <col min="11272" max="11273" width="9.42578125" style="16" customWidth="1"/>
    <col min="11274" max="11274" width="9.42578125" style="16" bestFit="1" customWidth="1"/>
    <col min="11275" max="11514" width="9.140625" style="16"/>
    <col min="11515" max="11515" width="20.7109375" style="16" customWidth="1"/>
    <col min="11516" max="11517" width="0" style="16" hidden="1" customWidth="1"/>
    <col min="11518" max="11518" width="11.28515625" style="16" bestFit="1" customWidth="1"/>
    <col min="11519" max="11519" width="12.85546875" style="16" bestFit="1" customWidth="1"/>
    <col min="11520" max="11521" width="12.85546875" style="16" customWidth="1"/>
    <col min="11522" max="11522" width="11" style="16" bestFit="1" customWidth="1"/>
    <col min="11523" max="11524" width="11" style="16" customWidth="1"/>
    <col min="11525" max="11526" width="9.42578125" style="16" customWidth="1"/>
    <col min="11527" max="11527" width="9.42578125" style="16" bestFit="1" customWidth="1"/>
    <col min="11528" max="11529" width="9.42578125" style="16" customWidth="1"/>
    <col min="11530" max="11530" width="9.42578125" style="16" bestFit="1" customWidth="1"/>
    <col min="11531" max="11770" width="9.140625" style="16"/>
    <col min="11771" max="11771" width="20.7109375" style="16" customWidth="1"/>
    <col min="11772" max="11773" width="0" style="16" hidden="1" customWidth="1"/>
    <col min="11774" max="11774" width="11.28515625" style="16" bestFit="1" customWidth="1"/>
    <col min="11775" max="11775" width="12.85546875" style="16" bestFit="1" customWidth="1"/>
    <col min="11776" max="11777" width="12.85546875" style="16" customWidth="1"/>
    <col min="11778" max="11778" width="11" style="16" bestFit="1" customWidth="1"/>
    <col min="11779" max="11780" width="11" style="16" customWidth="1"/>
    <col min="11781" max="11782" width="9.42578125" style="16" customWidth="1"/>
    <col min="11783" max="11783" width="9.42578125" style="16" bestFit="1" customWidth="1"/>
    <col min="11784" max="11785" width="9.42578125" style="16" customWidth="1"/>
    <col min="11786" max="11786" width="9.42578125" style="16" bestFit="1" customWidth="1"/>
    <col min="11787" max="12026" width="9.140625" style="16"/>
    <col min="12027" max="12027" width="20.7109375" style="16" customWidth="1"/>
    <col min="12028" max="12029" width="0" style="16" hidden="1" customWidth="1"/>
    <col min="12030" max="12030" width="11.28515625" style="16" bestFit="1" customWidth="1"/>
    <col min="12031" max="12031" width="12.85546875" style="16" bestFit="1" customWidth="1"/>
    <col min="12032" max="12033" width="12.85546875" style="16" customWidth="1"/>
    <col min="12034" max="12034" width="11" style="16" bestFit="1" customWidth="1"/>
    <col min="12035" max="12036" width="11" style="16" customWidth="1"/>
    <col min="12037" max="12038" width="9.42578125" style="16" customWidth="1"/>
    <col min="12039" max="12039" width="9.42578125" style="16" bestFit="1" customWidth="1"/>
    <col min="12040" max="12041" width="9.42578125" style="16" customWidth="1"/>
    <col min="12042" max="12042" width="9.42578125" style="16" bestFit="1" customWidth="1"/>
    <col min="12043" max="12282" width="9.140625" style="16"/>
    <col min="12283" max="12283" width="20.7109375" style="16" customWidth="1"/>
    <col min="12284" max="12285" width="0" style="16" hidden="1" customWidth="1"/>
    <col min="12286" max="12286" width="11.28515625" style="16" bestFit="1" customWidth="1"/>
    <col min="12287" max="12287" width="12.85546875" style="16" bestFit="1" customWidth="1"/>
    <col min="12288" max="12289" width="12.85546875" style="16" customWidth="1"/>
    <col min="12290" max="12290" width="11" style="16" bestFit="1" customWidth="1"/>
    <col min="12291" max="12292" width="11" style="16" customWidth="1"/>
    <col min="12293" max="12294" width="9.42578125" style="16" customWidth="1"/>
    <col min="12295" max="12295" width="9.42578125" style="16" bestFit="1" customWidth="1"/>
    <col min="12296" max="12297" width="9.42578125" style="16" customWidth="1"/>
    <col min="12298" max="12298" width="9.42578125" style="16" bestFit="1" customWidth="1"/>
    <col min="12299" max="12538" width="9.140625" style="16"/>
    <col min="12539" max="12539" width="20.7109375" style="16" customWidth="1"/>
    <col min="12540" max="12541" width="0" style="16" hidden="1" customWidth="1"/>
    <col min="12542" max="12542" width="11.28515625" style="16" bestFit="1" customWidth="1"/>
    <col min="12543" max="12543" width="12.85546875" style="16" bestFit="1" customWidth="1"/>
    <col min="12544" max="12545" width="12.85546875" style="16" customWidth="1"/>
    <col min="12546" max="12546" width="11" style="16" bestFit="1" customWidth="1"/>
    <col min="12547" max="12548" width="11" style="16" customWidth="1"/>
    <col min="12549" max="12550" width="9.42578125" style="16" customWidth="1"/>
    <col min="12551" max="12551" width="9.42578125" style="16" bestFit="1" customWidth="1"/>
    <col min="12552" max="12553" width="9.42578125" style="16" customWidth="1"/>
    <col min="12554" max="12554" width="9.42578125" style="16" bestFit="1" customWidth="1"/>
    <col min="12555" max="12794" width="9.140625" style="16"/>
    <col min="12795" max="12795" width="20.7109375" style="16" customWidth="1"/>
    <col min="12796" max="12797" width="0" style="16" hidden="1" customWidth="1"/>
    <col min="12798" max="12798" width="11.28515625" style="16" bestFit="1" customWidth="1"/>
    <col min="12799" max="12799" width="12.85546875" style="16" bestFit="1" customWidth="1"/>
    <col min="12800" max="12801" width="12.85546875" style="16" customWidth="1"/>
    <col min="12802" max="12802" width="11" style="16" bestFit="1" customWidth="1"/>
    <col min="12803" max="12804" width="11" style="16" customWidth="1"/>
    <col min="12805" max="12806" width="9.42578125" style="16" customWidth="1"/>
    <col min="12807" max="12807" width="9.42578125" style="16" bestFit="1" customWidth="1"/>
    <col min="12808" max="12809" width="9.42578125" style="16" customWidth="1"/>
    <col min="12810" max="12810" width="9.42578125" style="16" bestFit="1" customWidth="1"/>
    <col min="12811" max="13050" width="9.140625" style="16"/>
    <col min="13051" max="13051" width="20.7109375" style="16" customWidth="1"/>
    <col min="13052" max="13053" width="0" style="16" hidden="1" customWidth="1"/>
    <col min="13054" max="13054" width="11.28515625" style="16" bestFit="1" customWidth="1"/>
    <col min="13055" max="13055" width="12.85546875" style="16" bestFit="1" customWidth="1"/>
    <col min="13056" max="13057" width="12.85546875" style="16" customWidth="1"/>
    <col min="13058" max="13058" width="11" style="16" bestFit="1" customWidth="1"/>
    <col min="13059" max="13060" width="11" style="16" customWidth="1"/>
    <col min="13061" max="13062" width="9.42578125" style="16" customWidth="1"/>
    <col min="13063" max="13063" width="9.42578125" style="16" bestFit="1" customWidth="1"/>
    <col min="13064" max="13065" width="9.42578125" style="16" customWidth="1"/>
    <col min="13066" max="13066" width="9.42578125" style="16" bestFit="1" customWidth="1"/>
    <col min="13067" max="13306" width="9.140625" style="16"/>
    <col min="13307" max="13307" width="20.7109375" style="16" customWidth="1"/>
    <col min="13308" max="13309" width="0" style="16" hidden="1" customWidth="1"/>
    <col min="13310" max="13310" width="11.28515625" style="16" bestFit="1" customWidth="1"/>
    <col min="13311" max="13311" width="12.85546875" style="16" bestFit="1" customWidth="1"/>
    <col min="13312" max="13313" width="12.85546875" style="16" customWidth="1"/>
    <col min="13314" max="13314" width="11" style="16" bestFit="1" customWidth="1"/>
    <col min="13315" max="13316" width="11" style="16" customWidth="1"/>
    <col min="13317" max="13318" width="9.42578125" style="16" customWidth="1"/>
    <col min="13319" max="13319" width="9.42578125" style="16" bestFit="1" customWidth="1"/>
    <col min="13320" max="13321" width="9.42578125" style="16" customWidth="1"/>
    <col min="13322" max="13322" width="9.42578125" style="16" bestFit="1" customWidth="1"/>
    <col min="13323" max="13562" width="9.140625" style="16"/>
    <col min="13563" max="13563" width="20.7109375" style="16" customWidth="1"/>
    <col min="13564" max="13565" width="0" style="16" hidden="1" customWidth="1"/>
    <col min="13566" max="13566" width="11.28515625" style="16" bestFit="1" customWidth="1"/>
    <col min="13567" max="13567" width="12.85546875" style="16" bestFit="1" customWidth="1"/>
    <col min="13568" max="13569" width="12.85546875" style="16" customWidth="1"/>
    <col min="13570" max="13570" width="11" style="16" bestFit="1" customWidth="1"/>
    <col min="13571" max="13572" width="11" style="16" customWidth="1"/>
    <col min="13573" max="13574" width="9.42578125" style="16" customWidth="1"/>
    <col min="13575" max="13575" width="9.42578125" style="16" bestFit="1" customWidth="1"/>
    <col min="13576" max="13577" width="9.42578125" style="16" customWidth="1"/>
    <col min="13578" max="13578" width="9.42578125" style="16" bestFit="1" customWidth="1"/>
    <col min="13579" max="13818" width="9.140625" style="16"/>
    <col min="13819" max="13819" width="20.7109375" style="16" customWidth="1"/>
    <col min="13820" max="13821" width="0" style="16" hidden="1" customWidth="1"/>
    <col min="13822" max="13822" width="11.28515625" style="16" bestFit="1" customWidth="1"/>
    <col min="13823" max="13823" width="12.85546875" style="16" bestFit="1" customWidth="1"/>
    <col min="13824" max="13825" width="12.85546875" style="16" customWidth="1"/>
    <col min="13826" max="13826" width="11" style="16" bestFit="1" customWidth="1"/>
    <col min="13827" max="13828" width="11" style="16" customWidth="1"/>
    <col min="13829" max="13830" width="9.42578125" style="16" customWidth="1"/>
    <col min="13831" max="13831" width="9.42578125" style="16" bestFit="1" customWidth="1"/>
    <col min="13832" max="13833" width="9.42578125" style="16" customWidth="1"/>
    <col min="13834" max="13834" width="9.42578125" style="16" bestFit="1" customWidth="1"/>
    <col min="13835" max="14074" width="9.140625" style="16"/>
    <col min="14075" max="14075" width="20.7109375" style="16" customWidth="1"/>
    <col min="14076" max="14077" width="0" style="16" hidden="1" customWidth="1"/>
    <col min="14078" max="14078" width="11.28515625" style="16" bestFit="1" customWidth="1"/>
    <col min="14079" max="14079" width="12.85546875" style="16" bestFit="1" customWidth="1"/>
    <col min="14080" max="14081" width="12.85546875" style="16" customWidth="1"/>
    <col min="14082" max="14082" width="11" style="16" bestFit="1" customWidth="1"/>
    <col min="14083" max="14084" width="11" style="16" customWidth="1"/>
    <col min="14085" max="14086" width="9.42578125" style="16" customWidth="1"/>
    <col min="14087" max="14087" width="9.42578125" style="16" bestFit="1" customWidth="1"/>
    <col min="14088" max="14089" width="9.42578125" style="16" customWidth="1"/>
    <col min="14090" max="14090" width="9.42578125" style="16" bestFit="1" customWidth="1"/>
    <col min="14091" max="14330" width="9.140625" style="16"/>
    <col min="14331" max="14331" width="20.7109375" style="16" customWidth="1"/>
    <col min="14332" max="14333" width="0" style="16" hidden="1" customWidth="1"/>
    <col min="14334" max="14334" width="11.28515625" style="16" bestFit="1" customWidth="1"/>
    <col min="14335" max="14335" width="12.85546875" style="16" bestFit="1" customWidth="1"/>
    <col min="14336" max="14337" width="12.85546875" style="16" customWidth="1"/>
    <col min="14338" max="14338" width="11" style="16" bestFit="1" customWidth="1"/>
    <col min="14339" max="14340" width="11" style="16" customWidth="1"/>
    <col min="14341" max="14342" width="9.42578125" style="16" customWidth="1"/>
    <col min="14343" max="14343" width="9.42578125" style="16" bestFit="1" customWidth="1"/>
    <col min="14344" max="14345" width="9.42578125" style="16" customWidth="1"/>
    <col min="14346" max="14346" width="9.42578125" style="16" bestFit="1" customWidth="1"/>
    <col min="14347" max="14586" width="9.140625" style="16"/>
    <col min="14587" max="14587" width="20.7109375" style="16" customWidth="1"/>
    <col min="14588" max="14589" width="0" style="16" hidden="1" customWidth="1"/>
    <col min="14590" max="14590" width="11.28515625" style="16" bestFit="1" customWidth="1"/>
    <col min="14591" max="14591" width="12.85546875" style="16" bestFit="1" customWidth="1"/>
    <col min="14592" max="14593" width="12.85546875" style="16" customWidth="1"/>
    <col min="14594" max="14594" width="11" style="16" bestFit="1" customWidth="1"/>
    <col min="14595" max="14596" width="11" style="16" customWidth="1"/>
    <col min="14597" max="14598" width="9.42578125" style="16" customWidth="1"/>
    <col min="14599" max="14599" width="9.42578125" style="16" bestFit="1" customWidth="1"/>
    <col min="14600" max="14601" width="9.42578125" style="16" customWidth="1"/>
    <col min="14602" max="14602" width="9.42578125" style="16" bestFit="1" customWidth="1"/>
    <col min="14603" max="14842" width="9.140625" style="16"/>
    <col min="14843" max="14843" width="20.7109375" style="16" customWidth="1"/>
    <col min="14844" max="14845" width="0" style="16" hidden="1" customWidth="1"/>
    <col min="14846" max="14846" width="11.28515625" style="16" bestFit="1" customWidth="1"/>
    <col min="14847" max="14847" width="12.85546875" style="16" bestFit="1" customWidth="1"/>
    <col min="14848" max="14849" width="12.85546875" style="16" customWidth="1"/>
    <col min="14850" max="14850" width="11" style="16" bestFit="1" customWidth="1"/>
    <col min="14851" max="14852" width="11" style="16" customWidth="1"/>
    <col min="14853" max="14854" width="9.42578125" style="16" customWidth="1"/>
    <col min="14855" max="14855" width="9.42578125" style="16" bestFit="1" customWidth="1"/>
    <col min="14856" max="14857" width="9.42578125" style="16" customWidth="1"/>
    <col min="14858" max="14858" width="9.42578125" style="16" bestFit="1" customWidth="1"/>
    <col min="14859" max="15098" width="9.140625" style="16"/>
    <col min="15099" max="15099" width="20.7109375" style="16" customWidth="1"/>
    <col min="15100" max="15101" width="0" style="16" hidden="1" customWidth="1"/>
    <col min="15102" max="15102" width="11.28515625" style="16" bestFit="1" customWidth="1"/>
    <col min="15103" max="15103" width="12.85546875" style="16" bestFit="1" customWidth="1"/>
    <col min="15104" max="15105" width="12.85546875" style="16" customWidth="1"/>
    <col min="15106" max="15106" width="11" style="16" bestFit="1" customWidth="1"/>
    <col min="15107" max="15108" width="11" style="16" customWidth="1"/>
    <col min="15109" max="15110" width="9.42578125" style="16" customWidth="1"/>
    <col min="15111" max="15111" width="9.42578125" style="16" bestFit="1" customWidth="1"/>
    <col min="15112" max="15113" width="9.42578125" style="16" customWidth="1"/>
    <col min="15114" max="15114" width="9.42578125" style="16" bestFit="1" customWidth="1"/>
    <col min="15115" max="15354" width="9.140625" style="16"/>
    <col min="15355" max="15355" width="20.7109375" style="16" customWidth="1"/>
    <col min="15356" max="15357" width="0" style="16" hidden="1" customWidth="1"/>
    <col min="15358" max="15358" width="11.28515625" style="16" bestFit="1" customWidth="1"/>
    <col min="15359" max="15359" width="12.85546875" style="16" bestFit="1" customWidth="1"/>
    <col min="15360" max="15361" width="12.85546875" style="16" customWidth="1"/>
    <col min="15362" max="15362" width="11" style="16" bestFit="1" customWidth="1"/>
    <col min="15363" max="15364" width="11" style="16" customWidth="1"/>
    <col min="15365" max="15366" width="9.42578125" style="16" customWidth="1"/>
    <col min="15367" max="15367" width="9.42578125" style="16" bestFit="1" customWidth="1"/>
    <col min="15368" max="15369" width="9.42578125" style="16" customWidth="1"/>
    <col min="15370" max="15370" width="9.42578125" style="16" bestFit="1" customWidth="1"/>
    <col min="15371" max="15610" width="9.140625" style="16"/>
    <col min="15611" max="15611" width="20.7109375" style="16" customWidth="1"/>
    <col min="15612" max="15613" width="0" style="16" hidden="1" customWidth="1"/>
    <col min="15614" max="15614" width="11.28515625" style="16" bestFit="1" customWidth="1"/>
    <col min="15615" max="15615" width="12.85546875" style="16" bestFit="1" customWidth="1"/>
    <col min="15616" max="15617" width="12.85546875" style="16" customWidth="1"/>
    <col min="15618" max="15618" width="11" style="16" bestFit="1" customWidth="1"/>
    <col min="15619" max="15620" width="11" style="16" customWidth="1"/>
    <col min="15621" max="15622" width="9.42578125" style="16" customWidth="1"/>
    <col min="15623" max="15623" width="9.42578125" style="16" bestFit="1" customWidth="1"/>
    <col min="15624" max="15625" width="9.42578125" style="16" customWidth="1"/>
    <col min="15626" max="15626" width="9.42578125" style="16" bestFit="1" customWidth="1"/>
    <col min="15627" max="15866" width="9.140625" style="16"/>
    <col min="15867" max="15867" width="20.7109375" style="16" customWidth="1"/>
    <col min="15868" max="15869" width="0" style="16" hidden="1" customWidth="1"/>
    <col min="15870" max="15870" width="11.28515625" style="16" bestFit="1" customWidth="1"/>
    <col min="15871" max="15871" width="12.85546875" style="16" bestFit="1" customWidth="1"/>
    <col min="15872" max="15873" width="12.85546875" style="16" customWidth="1"/>
    <col min="15874" max="15874" width="11" style="16" bestFit="1" customWidth="1"/>
    <col min="15875" max="15876" width="11" style="16" customWidth="1"/>
    <col min="15877" max="15878" width="9.42578125" style="16" customWidth="1"/>
    <col min="15879" max="15879" width="9.42578125" style="16" bestFit="1" customWidth="1"/>
    <col min="15880" max="15881" width="9.42578125" style="16" customWidth="1"/>
    <col min="15882" max="15882" width="9.42578125" style="16" bestFit="1" customWidth="1"/>
    <col min="15883" max="16122" width="9.140625" style="16"/>
    <col min="16123" max="16123" width="20.7109375" style="16" customWidth="1"/>
    <col min="16124" max="16125" width="0" style="16" hidden="1" customWidth="1"/>
    <col min="16126" max="16126" width="11.28515625" style="16" bestFit="1" customWidth="1"/>
    <col min="16127" max="16127" width="12.85546875" style="16" bestFit="1" customWidth="1"/>
    <col min="16128" max="16129" width="12.85546875" style="16" customWidth="1"/>
    <col min="16130" max="16130" width="11" style="16" bestFit="1" customWidth="1"/>
    <col min="16131" max="16132" width="11" style="16" customWidth="1"/>
    <col min="16133" max="16134" width="9.42578125" style="16" customWidth="1"/>
    <col min="16135" max="16135" width="9.42578125" style="16" bestFit="1" customWidth="1"/>
    <col min="16136" max="16137" width="9.42578125" style="16" customWidth="1"/>
    <col min="16138" max="16138" width="9.42578125" style="16" bestFit="1" customWidth="1"/>
    <col min="16139" max="16384" width="9.140625" style="16"/>
  </cols>
  <sheetData>
    <row r="1" spans="1:10" ht="15.75">
      <c r="A1" s="1054" t="s">
        <v>483</v>
      </c>
      <c r="B1" s="1054"/>
      <c r="C1" s="1054"/>
      <c r="D1" s="1054"/>
      <c r="E1" s="1054"/>
      <c r="F1" s="1054"/>
      <c r="G1" s="1054"/>
      <c r="H1" s="1054"/>
      <c r="I1" s="1054"/>
      <c r="J1" s="1054"/>
    </row>
    <row r="2" spans="1:10" ht="15.75">
      <c r="A2" s="1054" t="s">
        <v>46</v>
      </c>
      <c r="B2" s="1054"/>
      <c r="C2" s="1054"/>
      <c r="D2" s="1054"/>
      <c r="E2" s="1054"/>
      <c r="F2" s="1054"/>
      <c r="G2" s="1054"/>
      <c r="H2" s="1054"/>
      <c r="I2" s="1054"/>
      <c r="J2" s="1054"/>
    </row>
    <row r="3" spans="1:10" ht="13.5" thickBot="1">
      <c r="A3" s="17"/>
      <c r="B3" s="17"/>
      <c r="C3" s="17"/>
      <c r="D3" s="17"/>
      <c r="E3" s="17"/>
      <c r="F3" s="17"/>
      <c r="G3" s="17"/>
      <c r="H3" s="17"/>
      <c r="I3" s="17"/>
      <c r="J3" s="17"/>
    </row>
    <row r="4" spans="1:10" ht="27" customHeight="1" thickTop="1">
      <c r="A4" s="1111" t="s">
        <v>2</v>
      </c>
      <c r="B4" s="1114" t="s">
        <v>47</v>
      </c>
      <c r="C4" s="1115"/>
      <c r="D4" s="1115"/>
      <c r="E4" s="1115"/>
      <c r="F4" s="1116"/>
      <c r="G4" s="1117" t="s">
        <v>125</v>
      </c>
      <c r="H4" s="1117"/>
      <c r="I4" s="1117" t="s">
        <v>126</v>
      </c>
      <c r="J4" s="1119"/>
    </row>
    <row r="5" spans="1:10" ht="27" customHeight="1">
      <c r="A5" s="1112"/>
      <c r="B5" s="1121" t="s">
        <v>4</v>
      </c>
      <c r="C5" s="1122"/>
      <c r="D5" s="1121" t="s">
        <v>44</v>
      </c>
      <c r="E5" s="1121"/>
      <c r="F5" s="92" t="s">
        <v>124</v>
      </c>
      <c r="G5" s="1118"/>
      <c r="H5" s="1118"/>
      <c r="I5" s="1118"/>
      <c r="J5" s="1120"/>
    </row>
    <row r="6" spans="1:10" ht="27" customHeight="1">
      <c r="A6" s="1113"/>
      <c r="B6" s="92" t="s">
        <v>123</v>
      </c>
      <c r="C6" s="19" t="s">
        <v>48</v>
      </c>
      <c r="D6" s="92" t="s">
        <v>123</v>
      </c>
      <c r="E6" s="18" t="s">
        <v>48</v>
      </c>
      <c r="F6" s="92" t="s">
        <v>123</v>
      </c>
      <c r="G6" s="20" t="s">
        <v>44</v>
      </c>
      <c r="H6" s="20" t="s">
        <v>118</v>
      </c>
      <c r="I6" s="20" t="s">
        <v>44</v>
      </c>
      <c r="J6" s="21" t="s">
        <v>118</v>
      </c>
    </row>
    <row r="7" spans="1:10" ht="27" customHeight="1">
      <c r="A7" s="22" t="s">
        <v>49</v>
      </c>
      <c r="B7" s="23">
        <v>13574.642</v>
      </c>
      <c r="C7" s="93">
        <v>160316.58900000001</v>
      </c>
      <c r="D7" s="23">
        <v>15403.453</v>
      </c>
      <c r="E7" s="23">
        <v>206793.88400363</v>
      </c>
      <c r="F7" s="23">
        <v>21140.421788319996</v>
      </c>
      <c r="G7" s="24">
        <f>D7/B7*100-100</f>
        <v>13.472259526254902</v>
      </c>
      <c r="H7" s="24">
        <f>F7/D7*100-100</f>
        <v>37.244693045903375</v>
      </c>
      <c r="I7" s="24">
        <f>D7/D$17*100</f>
        <v>33.641299161988719</v>
      </c>
      <c r="J7" s="25">
        <f>F7/F$17*100</f>
        <v>33.567094530611925</v>
      </c>
    </row>
    <row r="8" spans="1:10" ht="27" customHeight="1">
      <c r="A8" s="26" t="s">
        <v>50</v>
      </c>
      <c r="B8" s="27">
        <v>7849.375</v>
      </c>
      <c r="C8" s="28">
        <v>113184.012</v>
      </c>
      <c r="D8" s="27">
        <v>7832.518</v>
      </c>
      <c r="E8" s="28">
        <v>137785.29027350998</v>
      </c>
      <c r="F8" s="28">
        <v>12202.122148029999</v>
      </c>
      <c r="G8" s="29">
        <f t="shared" ref="G8:G17" si="0">D8/B8*100-100</f>
        <v>-0.21475595190699437</v>
      </c>
      <c r="H8" s="29">
        <f t="shared" ref="H8:H17" si="1">F8/D8*100-100</f>
        <v>55.787987311743166</v>
      </c>
      <c r="I8" s="29">
        <f t="shared" ref="I8:I17" si="2">D8/D$17*100</f>
        <v>17.10629955696697</v>
      </c>
      <c r="J8" s="30">
        <f t="shared" ref="J8:J17" si="3">F8/F$17*100</f>
        <v>19.374721645492109</v>
      </c>
    </row>
    <row r="9" spans="1:10" ht="27" customHeight="1">
      <c r="A9" s="26" t="s">
        <v>51</v>
      </c>
      <c r="B9" s="27">
        <v>7459.0889999999999</v>
      </c>
      <c r="C9" s="28">
        <v>148236.08600000001</v>
      </c>
      <c r="D9" s="27">
        <v>9182.9950000000008</v>
      </c>
      <c r="E9" s="28">
        <v>159900.54764513997</v>
      </c>
      <c r="F9" s="28">
        <v>13028.260731170001</v>
      </c>
      <c r="G9" s="29">
        <f t="shared" si="0"/>
        <v>23.111481844498712</v>
      </c>
      <c r="H9" s="29">
        <f t="shared" si="1"/>
        <v>41.873764835655493</v>
      </c>
      <c r="I9" s="29">
        <f t="shared" si="2"/>
        <v>20.055755160745232</v>
      </c>
      <c r="J9" s="30">
        <f t="shared" si="3"/>
        <v>20.686477493758463</v>
      </c>
    </row>
    <row r="10" spans="1:10" ht="27" customHeight="1">
      <c r="A10" s="26" t="s">
        <v>52</v>
      </c>
      <c r="B10" s="27">
        <v>6306.8440000000001</v>
      </c>
      <c r="C10" s="28">
        <v>84678.372000000003</v>
      </c>
      <c r="D10" s="27">
        <v>6417.9089999999997</v>
      </c>
      <c r="E10" s="28">
        <v>102579.0515221</v>
      </c>
      <c r="F10" s="28">
        <v>8637.17314205</v>
      </c>
      <c r="G10" s="29">
        <f t="shared" si="0"/>
        <v>1.7610234215401448</v>
      </c>
      <c r="H10" s="29">
        <f t="shared" si="1"/>
        <v>34.579239781212237</v>
      </c>
      <c r="I10" s="29">
        <f t="shared" si="2"/>
        <v>14.016779008149655</v>
      </c>
      <c r="J10" s="30">
        <f t="shared" si="3"/>
        <v>13.71423949055913</v>
      </c>
    </row>
    <row r="11" spans="1:10" ht="27" customHeight="1">
      <c r="A11" s="26" t="s">
        <v>53</v>
      </c>
      <c r="B11" s="27">
        <v>633.73099999999999</v>
      </c>
      <c r="C11" s="28">
        <v>19317.901999999998</v>
      </c>
      <c r="D11" s="27">
        <v>1028.7840000000001</v>
      </c>
      <c r="E11" s="28">
        <v>19322.023819400001</v>
      </c>
      <c r="F11" s="28">
        <v>420.56141839999998</v>
      </c>
      <c r="G11" s="29">
        <f t="shared" si="0"/>
        <v>62.337647992602541</v>
      </c>
      <c r="H11" s="29">
        <f t="shared" si="1"/>
        <v>-59.120532745454838</v>
      </c>
      <c r="I11" s="29">
        <f t="shared" si="2"/>
        <v>2.2468747959997932</v>
      </c>
      <c r="J11" s="30">
        <f t="shared" si="3"/>
        <v>0.66777404106291938</v>
      </c>
    </row>
    <row r="12" spans="1:10" ht="27" customHeight="1">
      <c r="A12" s="26" t="s">
        <v>54</v>
      </c>
      <c r="B12" s="27">
        <v>716.625</v>
      </c>
      <c r="C12" s="28">
        <v>8798.5810000000001</v>
      </c>
      <c r="D12" s="27">
        <v>959.37300000000005</v>
      </c>
      <c r="E12" s="28">
        <v>10671.900373780001</v>
      </c>
      <c r="F12" s="28">
        <v>1164.3257462399999</v>
      </c>
      <c r="G12" s="29">
        <f t="shared" si="0"/>
        <v>33.873783359497651</v>
      </c>
      <c r="H12" s="29">
        <f t="shared" si="1"/>
        <v>21.363197238196179</v>
      </c>
      <c r="I12" s="29">
        <f t="shared" si="2"/>
        <v>2.0952804608768307</v>
      </c>
      <c r="J12" s="30">
        <f t="shared" si="3"/>
        <v>1.8487347499403526</v>
      </c>
    </row>
    <row r="13" spans="1:10" ht="27" customHeight="1">
      <c r="A13" s="26" t="s">
        <v>55</v>
      </c>
      <c r="B13" s="27">
        <v>99.936999999999998</v>
      </c>
      <c r="C13" s="28">
        <v>739.72500000000002</v>
      </c>
      <c r="D13" s="27">
        <v>114.295</v>
      </c>
      <c r="E13" s="28">
        <v>912.54517209999983</v>
      </c>
      <c r="F13" s="28">
        <v>160.66427303</v>
      </c>
      <c r="G13" s="29">
        <f t="shared" si="0"/>
        <v>14.367051242282642</v>
      </c>
      <c r="H13" s="29">
        <f t="shared" si="1"/>
        <v>40.569817603569703</v>
      </c>
      <c r="I13" s="29">
        <f t="shared" si="2"/>
        <v>0.24962145096424165</v>
      </c>
      <c r="J13" s="30">
        <f t="shared" si="3"/>
        <v>0.25510526206575901</v>
      </c>
    </row>
    <row r="14" spans="1:10" ht="27" customHeight="1">
      <c r="A14" s="26" t="s">
        <v>56</v>
      </c>
      <c r="B14" s="27">
        <v>165.55500000000001</v>
      </c>
      <c r="C14" s="28">
        <v>863.36599999999999</v>
      </c>
      <c r="D14" s="27">
        <v>212.702</v>
      </c>
      <c r="E14" s="28">
        <v>1148.8708420199998</v>
      </c>
      <c r="F14" s="28">
        <v>254.01515845</v>
      </c>
      <c r="G14" s="29">
        <f t="shared" si="0"/>
        <v>28.47814925553439</v>
      </c>
      <c r="H14" s="29">
        <f t="shared" si="1"/>
        <v>19.423023032223497</v>
      </c>
      <c r="I14" s="29">
        <f t="shared" si="2"/>
        <v>0.46454334715425977</v>
      </c>
      <c r="J14" s="30">
        <f t="shared" si="3"/>
        <v>0.40332926756505882</v>
      </c>
    </row>
    <row r="15" spans="1:10" ht="27" customHeight="1">
      <c r="A15" s="26" t="s">
        <v>57</v>
      </c>
      <c r="B15" s="27">
        <v>1797.6020000000001</v>
      </c>
      <c r="C15" s="28">
        <v>11351.735000000001</v>
      </c>
      <c r="D15" s="27">
        <v>2411.8020000000001</v>
      </c>
      <c r="E15" s="28" t="s">
        <v>672</v>
      </c>
      <c r="F15" s="28">
        <v>1809.6833296000002</v>
      </c>
      <c r="G15" s="29">
        <f t="shared" si="0"/>
        <v>34.167741246393803</v>
      </c>
      <c r="H15" s="29">
        <f t="shared" si="1"/>
        <v>-24.965510037722822</v>
      </c>
      <c r="I15" s="29">
        <f t="shared" si="2"/>
        <v>5.2674002771640049</v>
      </c>
      <c r="J15" s="30">
        <f t="shared" si="3"/>
        <v>2.8734436807082804</v>
      </c>
    </row>
    <row r="16" spans="1:10" ht="27" customHeight="1">
      <c r="A16" s="26" t="s">
        <v>58</v>
      </c>
      <c r="B16" s="27">
        <v>2462.5</v>
      </c>
      <c r="C16" s="28">
        <v>61693.627999999997</v>
      </c>
      <c r="D16" s="27">
        <v>2223.5</v>
      </c>
      <c r="E16" s="27">
        <v>72743.02535986001</v>
      </c>
      <c r="F16" s="27">
        <v>4162.3720303099999</v>
      </c>
      <c r="G16" s="29">
        <f t="shared" si="0"/>
        <v>-9.7055837563451774</v>
      </c>
      <c r="H16" s="29">
        <f t="shared" si="1"/>
        <v>87.199101880368801</v>
      </c>
      <c r="I16" s="29">
        <f t="shared" si="2"/>
        <v>4.8561467799902998</v>
      </c>
      <c r="J16" s="30">
        <f t="shared" si="3"/>
        <v>6.6090798382360054</v>
      </c>
    </row>
    <row r="17" spans="1:10" ht="27" customHeight="1" thickBot="1">
      <c r="A17" s="31" t="s">
        <v>59</v>
      </c>
      <c r="B17" s="32">
        <f>SUM(B7:B16)</f>
        <v>41065.899999999994</v>
      </c>
      <c r="C17" s="32">
        <v>609179.99600000004</v>
      </c>
      <c r="D17" s="32">
        <f>SUM(D7:D16)</f>
        <v>45787.330999999998</v>
      </c>
      <c r="E17" s="32">
        <v>732234.36672660999</v>
      </c>
      <c r="F17" s="32">
        <f>SUM(F7:F16)</f>
        <v>62979.599765599996</v>
      </c>
      <c r="G17" s="33">
        <f t="shared" si="0"/>
        <v>11.497205710820907</v>
      </c>
      <c r="H17" s="33">
        <f t="shared" si="1"/>
        <v>37.548091120663941</v>
      </c>
      <c r="I17" s="33">
        <f t="shared" si="2"/>
        <v>100</v>
      </c>
      <c r="J17" s="34">
        <f t="shared" si="3"/>
        <v>100</v>
      </c>
    </row>
    <row r="18" spans="1:10" ht="13.5" thickTop="1">
      <c r="A18" s="35"/>
      <c r="B18" s="36"/>
      <c r="C18" s="36"/>
      <c r="D18" s="36"/>
      <c r="E18" s="36"/>
      <c r="F18" s="36"/>
      <c r="G18" s="37"/>
      <c r="H18" s="37"/>
      <c r="I18" s="38"/>
      <c r="J18" s="38"/>
    </row>
    <row r="19" spans="1:10" ht="18.75" customHeight="1">
      <c r="A19" s="1109" t="s">
        <v>60</v>
      </c>
      <c r="B19" s="1109"/>
      <c r="C19" s="1109"/>
      <c r="D19" s="1109"/>
      <c r="E19" s="1109"/>
      <c r="F19" s="1109"/>
      <c r="G19" s="1109"/>
      <c r="H19" s="1109"/>
      <c r="I19" s="1109"/>
      <c r="J19" s="1109"/>
    </row>
    <row r="20" spans="1:10" ht="18.75" customHeight="1">
      <c r="A20" s="1108" t="s">
        <v>671</v>
      </c>
      <c r="B20" s="1108"/>
      <c r="C20" s="1108"/>
      <c r="D20" s="1108"/>
      <c r="E20" s="1108"/>
      <c r="F20" s="1108"/>
      <c r="G20" s="1108"/>
      <c r="H20" s="1108"/>
      <c r="I20" s="874"/>
      <c r="J20" s="874"/>
    </row>
    <row r="21" spans="1:10" ht="15.75">
      <c r="A21" s="1110" t="s">
        <v>61</v>
      </c>
      <c r="B21" s="1110"/>
      <c r="C21" s="1110"/>
      <c r="D21" s="1110"/>
      <c r="E21" s="1110"/>
      <c r="F21" s="1110"/>
      <c r="G21" s="1110"/>
      <c r="H21" s="1110"/>
      <c r="I21" s="1110"/>
      <c r="J21" s="1110"/>
    </row>
    <row r="22" spans="1:10" ht="15.75">
      <c r="A22" s="1110" t="s">
        <v>62</v>
      </c>
      <c r="B22" s="1110"/>
      <c r="C22" s="1110"/>
      <c r="D22" s="1110"/>
      <c r="E22" s="1110"/>
      <c r="F22" s="1110"/>
      <c r="G22" s="1110"/>
      <c r="H22" s="1110"/>
      <c r="I22" s="1110"/>
      <c r="J22" s="1110"/>
    </row>
  </sheetData>
  <mergeCells count="12">
    <mergeCell ref="A20:H20"/>
    <mergeCell ref="A19:J19"/>
    <mergeCell ref="A21:J21"/>
    <mergeCell ref="A22:J22"/>
    <mergeCell ref="A1:J1"/>
    <mergeCell ref="A2:J2"/>
    <mergeCell ref="A4:A6"/>
    <mergeCell ref="B4:F4"/>
    <mergeCell ref="G4:H5"/>
    <mergeCell ref="I4:J5"/>
    <mergeCell ref="B5:C5"/>
    <mergeCell ref="D5:E5"/>
  </mergeCells>
  <printOptions horizontalCentered="1"/>
  <pageMargins left="0.75" right="0.75" top="0.7" bottom="0.7" header="0" footer="0"/>
  <pageSetup paperSize="9" scale="77" orientation="landscape" errors="blank"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K44"/>
  <sheetViews>
    <sheetView view="pageBreakPreview" zoomScaleSheetLayoutView="100" workbookViewId="0">
      <selection activeCell="K7" sqref="K7"/>
    </sheetView>
  </sheetViews>
  <sheetFormatPr defaultRowHeight="15.75"/>
  <cols>
    <col min="1" max="1" width="7.5703125" style="39" customWidth="1"/>
    <col min="2" max="2" width="45" style="39" customWidth="1"/>
    <col min="3" max="6" width="15.7109375" style="39" customWidth="1"/>
    <col min="7" max="8" width="14.7109375" style="39" customWidth="1"/>
    <col min="9" max="256" width="9.140625" style="39"/>
    <col min="257" max="257" width="5.85546875" style="39" customWidth="1"/>
    <col min="258" max="258" width="34.7109375" style="39" customWidth="1"/>
    <col min="259" max="264" width="12.7109375" style="39" customWidth="1"/>
    <col min="265" max="512" width="9.140625" style="39"/>
    <col min="513" max="513" width="5.85546875" style="39" customWidth="1"/>
    <col min="514" max="514" width="34.7109375" style="39" customWidth="1"/>
    <col min="515" max="520" width="12.7109375" style="39" customWidth="1"/>
    <col min="521" max="768" width="9.140625" style="39"/>
    <col min="769" max="769" width="5.85546875" style="39" customWidth="1"/>
    <col min="770" max="770" width="34.7109375" style="39" customWidth="1"/>
    <col min="771" max="776" width="12.7109375" style="39" customWidth="1"/>
    <col min="777" max="1024" width="9.140625" style="39"/>
    <col min="1025" max="1025" width="5.85546875" style="39" customWidth="1"/>
    <col min="1026" max="1026" width="34.7109375" style="39" customWidth="1"/>
    <col min="1027" max="1032" width="12.7109375" style="39" customWidth="1"/>
    <col min="1033" max="1280" width="9.140625" style="39"/>
    <col min="1281" max="1281" width="5.85546875" style="39" customWidth="1"/>
    <col min="1282" max="1282" width="34.7109375" style="39" customWidth="1"/>
    <col min="1283" max="1288" width="12.7109375" style="39" customWidth="1"/>
    <col min="1289" max="1536" width="9.140625" style="39"/>
    <col min="1537" max="1537" width="5.85546875" style="39" customWidth="1"/>
    <col min="1538" max="1538" width="34.7109375" style="39" customWidth="1"/>
    <col min="1539" max="1544" width="12.7109375" style="39" customWidth="1"/>
    <col min="1545" max="1792" width="9.140625" style="39"/>
    <col min="1793" max="1793" width="5.85546875" style="39" customWidth="1"/>
    <col min="1794" max="1794" width="34.7109375" style="39" customWidth="1"/>
    <col min="1795" max="1800" width="12.7109375" style="39" customWidth="1"/>
    <col min="1801" max="2048" width="9.140625" style="39"/>
    <col min="2049" max="2049" width="5.85546875" style="39" customWidth="1"/>
    <col min="2050" max="2050" width="34.7109375" style="39" customWidth="1"/>
    <col min="2051" max="2056" width="12.7109375" style="39" customWidth="1"/>
    <col min="2057" max="2304" width="9.140625" style="39"/>
    <col min="2305" max="2305" width="5.85546875" style="39" customWidth="1"/>
    <col min="2306" max="2306" width="34.7109375" style="39" customWidth="1"/>
    <col min="2307" max="2312" width="12.7109375" style="39" customWidth="1"/>
    <col min="2313" max="2560" width="9.140625" style="39"/>
    <col min="2561" max="2561" width="5.85546875" style="39" customWidth="1"/>
    <col min="2562" max="2562" width="34.7109375" style="39" customWidth="1"/>
    <col min="2563" max="2568" width="12.7109375" style="39" customWidth="1"/>
    <col min="2569" max="2816" width="9.140625" style="39"/>
    <col min="2817" max="2817" width="5.85546875" style="39" customWidth="1"/>
    <col min="2818" max="2818" width="34.7109375" style="39" customWidth="1"/>
    <col min="2819" max="2824" width="12.7109375" style="39" customWidth="1"/>
    <col min="2825" max="3072" width="9.140625" style="39"/>
    <col min="3073" max="3073" width="5.85546875" style="39" customWidth="1"/>
    <col min="3074" max="3074" width="34.7109375" style="39" customWidth="1"/>
    <col min="3075" max="3080" width="12.7109375" style="39" customWidth="1"/>
    <col min="3081" max="3328" width="9.140625" style="39"/>
    <col min="3329" max="3329" width="5.85546875" style="39" customWidth="1"/>
    <col min="3330" max="3330" width="34.7109375" style="39" customWidth="1"/>
    <col min="3331" max="3336" width="12.7109375" style="39" customWidth="1"/>
    <col min="3337" max="3584" width="9.140625" style="39"/>
    <col min="3585" max="3585" width="5.85546875" style="39" customWidth="1"/>
    <col min="3586" max="3586" width="34.7109375" style="39" customWidth="1"/>
    <col min="3587" max="3592" width="12.7109375" style="39" customWidth="1"/>
    <col min="3593" max="3840" width="9.140625" style="39"/>
    <col min="3841" max="3841" width="5.85546875" style="39" customWidth="1"/>
    <col min="3842" max="3842" width="34.7109375" style="39" customWidth="1"/>
    <col min="3843" max="3848" width="12.7109375" style="39" customWidth="1"/>
    <col min="3849" max="4096" width="9.140625" style="39"/>
    <col min="4097" max="4097" width="5.85546875" style="39" customWidth="1"/>
    <col min="4098" max="4098" width="34.7109375" style="39" customWidth="1"/>
    <col min="4099" max="4104" width="12.7109375" style="39" customWidth="1"/>
    <col min="4105" max="4352" width="9.140625" style="39"/>
    <col min="4353" max="4353" width="5.85546875" style="39" customWidth="1"/>
    <col min="4354" max="4354" width="34.7109375" style="39" customWidth="1"/>
    <col min="4355" max="4360" width="12.7109375" style="39" customWidth="1"/>
    <col min="4361" max="4608" width="9.140625" style="39"/>
    <col min="4609" max="4609" width="5.85546875" style="39" customWidth="1"/>
    <col min="4610" max="4610" width="34.7109375" style="39" customWidth="1"/>
    <col min="4611" max="4616" width="12.7109375" style="39" customWidth="1"/>
    <col min="4617" max="4864" width="9.140625" style="39"/>
    <col min="4865" max="4865" width="5.85546875" style="39" customWidth="1"/>
    <col min="4866" max="4866" width="34.7109375" style="39" customWidth="1"/>
    <col min="4867" max="4872" width="12.7109375" style="39" customWidth="1"/>
    <col min="4873" max="5120" width="9.140625" style="39"/>
    <col min="5121" max="5121" width="5.85546875" style="39" customWidth="1"/>
    <col min="5122" max="5122" width="34.7109375" style="39" customWidth="1"/>
    <col min="5123" max="5128" width="12.7109375" style="39" customWidth="1"/>
    <col min="5129" max="5376" width="9.140625" style="39"/>
    <col min="5377" max="5377" width="5.85546875" style="39" customWidth="1"/>
    <col min="5378" max="5378" width="34.7109375" style="39" customWidth="1"/>
    <col min="5379" max="5384" width="12.7109375" style="39" customWidth="1"/>
    <col min="5385" max="5632" width="9.140625" style="39"/>
    <col min="5633" max="5633" width="5.85546875" style="39" customWidth="1"/>
    <col min="5634" max="5634" width="34.7109375" style="39" customWidth="1"/>
    <col min="5635" max="5640" width="12.7109375" style="39" customWidth="1"/>
    <col min="5641" max="5888" width="9.140625" style="39"/>
    <col min="5889" max="5889" width="5.85546875" style="39" customWidth="1"/>
    <col min="5890" max="5890" width="34.7109375" style="39" customWidth="1"/>
    <col min="5891" max="5896" width="12.7109375" style="39" customWidth="1"/>
    <col min="5897" max="6144" width="9.140625" style="39"/>
    <col min="6145" max="6145" width="5.85546875" style="39" customWidth="1"/>
    <col min="6146" max="6146" width="34.7109375" style="39" customWidth="1"/>
    <col min="6147" max="6152" width="12.7109375" style="39" customWidth="1"/>
    <col min="6153" max="6400" width="9.140625" style="39"/>
    <col min="6401" max="6401" width="5.85546875" style="39" customWidth="1"/>
    <col min="6402" max="6402" width="34.7109375" style="39" customWidth="1"/>
    <col min="6403" max="6408" width="12.7109375" style="39" customWidth="1"/>
    <col min="6409" max="6656" width="9.140625" style="39"/>
    <col min="6657" max="6657" width="5.85546875" style="39" customWidth="1"/>
    <col min="6658" max="6658" width="34.7109375" style="39" customWidth="1"/>
    <col min="6659" max="6664" width="12.7109375" style="39" customWidth="1"/>
    <col min="6665" max="6912" width="9.140625" style="39"/>
    <col min="6913" max="6913" width="5.85546875" style="39" customWidth="1"/>
    <col min="6914" max="6914" width="34.7109375" style="39" customWidth="1"/>
    <col min="6915" max="6920" width="12.7109375" style="39" customWidth="1"/>
    <col min="6921" max="7168" width="9.140625" style="39"/>
    <col min="7169" max="7169" width="5.85546875" style="39" customWidth="1"/>
    <col min="7170" max="7170" width="34.7109375" style="39" customWidth="1"/>
    <col min="7171" max="7176" width="12.7109375" style="39" customWidth="1"/>
    <col min="7177" max="7424" width="9.140625" style="39"/>
    <col min="7425" max="7425" width="5.85546875" style="39" customWidth="1"/>
    <col min="7426" max="7426" width="34.7109375" style="39" customWidth="1"/>
    <col min="7427" max="7432" width="12.7109375" style="39" customWidth="1"/>
    <col min="7433" max="7680" width="9.140625" style="39"/>
    <col min="7681" max="7681" width="5.85546875" style="39" customWidth="1"/>
    <col min="7682" max="7682" width="34.7109375" style="39" customWidth="1"/>
    <col min="7683" max="7688" width="12.7109375" style="39" customWidth="1"/>
    <col min="7689" max="7936" width="9.140625" style="39"/>
    <col min="7937" max="7937" width="5.85546875" style="39" customWidth="1"/>
    <col min="7938" max="7938" width="34.7109375" style="39" customWidth="1"/>
    <col min="7939" max="7944" width="12.7109375" style="39" customWidth="1"/>
    <col min="7945" max="8192" width="9.140625" style="39"/>
    <col min="8193" max="8193" width="5.85546875" style="39" customWidth="1"/>
    <col min="8194" max="8194" width="34.7109375" style="39" customWidth="1"/>
    <col min="8195" max="8200" width="12.7109375" style="39" customWidth="1"/>
    <col min="8201" max="8448" width="9.140625" style="39"/>
    <col min="8449" max="8449" width="5.85546875" style="39" customWidth="1"/>
    <col min="8450" max="8450" width="34.7109375" style="39" customWidth="1"/>
    <col min="8451" max="8456" width="12.7109375" style="39" customWidth="1"/>
    <col min="8457" max="8704" width="9.140625" style="39"/>
    <col min="8705" max="8705" width="5.85546875" style="39" customWidth="1"/>
    <col min="8706" max="8706" width="34.7109375" style="39" customWidth="1"/>
    <col min="8707" max="8712" width="12.7109375" style="39" customWidth="1"/>
    <col min="8713" max="8960" width="9.140625" style="39"/>
    <col min="8961" max="8961" width="5.85546875" style="39" customWidth="1"/>
    <col min="8962" max="8962" width="34.7109375" style="39" customWidth="1"/>
    <col min="8963" max="8968" width="12.7109375" style="39" customWidth="1"/>
    <col min="8969" max="9216" width="9.140625" style="39"/>
    <col min="9217" max="9217" width="5.85546875" style="39" customWidth="1"/>
    <col min="9218" max="9218" width="34.7109375" style="39" customWidth="1"/>
    <col min="9219" max="9224" width="12.7109375" style="39" customWidth="1"/>
    <col min="9225" max="9472" width="9.140625" style="39"/>
    <col min="9473" max="9473" width="5.85546875" style="39" customWidth="1"/>
    <col min="9474" max="9474" width="34.7109375" style="39" customWidth="1"/>
    <col min="9475" max="9480" width="12.7109375" style="39" customWidth="1"/>
    <col min="9481" max="9728" width="9.140625" style="39"/>
    <col min="9729" max="9729" width="5.85546875" style="39" customWidth="1"/>
    <col min="9730" max="9730" width="34.7109375" style="39" customWidth="1"/>
    <col min="9731" max="9736" width="12.7109375" style="39" customWidth="1"/>
    <col min="9737" max="9984" width="9.140625" style="39"/>
    <col min="9985" max="9985" width="5.85546875" style="39" customWidth="1"/>
    <col min="9986" max="9986" width="34.7109375" style="39" customWidth="1"/>
    <col min="9987" max="9992" width="12.7109375" style="39" customWidth="1"/>
    <col min="9993" max="10240" width="9.140625" style="39"/>
    <col min="10241" max="10241" width="5.85546875" style="39" customWidth="1"/>
    <col min="10242" max="10242" width="34.7109375" style="39" customWidth="1"/>
    <col min="10243" max="10248" width="12.7109375" style="39" customWidth="1"/>
    <col min="10249" max="10496" width="9.140625" style="39"/>
    <col min="10497" max="10497" width="5.85546875" style="39" customWidth="1"/>
    <col min="10498" max="10498" width="34.7109375" style="39" customWidth="1"/>
    <col min="10499" max="10504" width="12.7109375" style="39" customWidth="1"/>
    <col min="10505" max="10752" width="9.140625" style="39"/>
    <col min="10753" max="10753" width="5.85546875" style="39" customWidth="1"/>
    <col min="10754" max="10754" width="34.7109375" style="39" customWidth="1"/>
    <col min="10755" max="10760" width="12.7109375" style="39" customWidth="1"/>
    <col min="10761" max="11008" width="9.140625" style="39"/>
    <col min="11009" max="11009" width="5.85546875" style="39" customWidth="1"/>
    <col min="11010" max="11010" width="34.7109375" style="39" customWidth="1"/>
    <col min="11011" max="11016" width="12.7109375" style="39" customWidth="1"/>
    <col min="11017" max="11264" width="9.140625" style="39"/>
    <col min="11265" max="11265" width="5.85546875" style="39" customWidth="1"/>
    <col min="11266" max="11266" width="34.7109375" style="39" customWidth="1"/>
    <col min="11267" max="11272" width="12.7109375" style="39" customWidth="1"/>
    <col min="11273" max="11520" width="9.140625" style="39"/>
    <col min="11521" max="11521" width="5.85546875" style="39" customWidth="1"/>
    <col min="11522" max="11522" width="34.7109375" style="39" customWidth="1"/>
    <col min="11523" max="11528" width="12.7109375" style="39" customWidth="1"/>
    <col min="11529" max="11776" width="9.140625" style="39"/>
    <col min="11777" max="11777" width="5.85546875" style="39" customWidth="1"/>
    <col min="11778" max="11778" width="34.7109375" style="39" customWidth="1"/>
    <col min="11779" max="11784" width="12.7109375" style="39" customWidth="1"/>
    <col min="11785" max="12032" width="9.140625" style="39"/>
    <col min="12033" max="12033" width="5.85546875" style="39" customWidth="1"/>
    <col min="12034" max="12034" width="34.7109375" style="39" customWidth="1"/>
    <col min="12035" max="12040" width="12.7109375" style="39" customWidth="1"/>
    <col min="12041" max="12288" width="9.140625" style="39"/>
    <col min="12289" max="12289" width="5.85546875" style="39" customWidth="1"/>
    <col min="12290" max="12290" width="34.7109375" style="39" customWidth="1"/>
    <col min="12291" max="12296" width="12.7109375" style="39" customWidth="1"/>
    <col min="12297" max="12544" width="9.140625" style="39"/>
    <col min="12545" max="12545" width="5.85546875" style="39" customWidth="1"/>
    <col min="12546" max="12546" width="34.7109375" style="39" customWidth="1"/>
    <col min="12547" max="12552" width="12.7109375" style="39" customWidth="1"/>
    <col min="12553" max="12800" width="9.140625" style="39"/>
    <col min="12801" max="12801" width="5.85546875" style="39" customWidth="1"/>
    <col min="12802" max="12802" width="34.7109375" style="39" customWidth="1"/>
    <col min="12803" max="12808" width="12.7109375" style="39" customWidth="1"/>
    <col min="12809" max="13056" width="9.140625" style="39"/>
    <col min="13057" max="13057" width="5.85546875" style="39" customWidth="1"/>
    <col min="13058" max="13058" width="34.7109375" style="39" customWidth="1"/>
    <col min="13059" max="13064" width="12.7109375" style="39" customWidth="1"/>
    <col min="13065" max="13312" width="9.140625" style="39"/>
    <col min="13313" max="13313" width="5.85546875" style="39" customWidth="1"/>
    <col min="13314" max="13314" width="34.7109375" style="39" customWidth="1"/>
    <col min="13315" max="13320" width="12.7109375" style="39" customWidth="1"/>
    <col min="13321" max="13568" width="9.140625" style="39"/>
    <col min="13569" max="13569" width="5.85546875" style="39" customWidth="1"/>
    <col min="13570" max="13570" width="34.7109375" style="39" customWidth="1"/>
    <col min="13571" max="13576" width="12.7109375" style="39" customWidth="1"/>
    <col min="13577" max="13824" width="9.140625" style="39"/>
    <col min="13825" max="13825" width="5.85546875" style="39" customWidth="1"/>
    <col min="13826" max="13826" width="34.7109375" style="39" customWidth="1"/>
    <col min="13827" max="13832" width="12.7109375" style="39" customWidth="1"/>
    <col min="13833" max="14080" width="9.140625" style="39"/>
    <col min="14081" max="14081" width="5.85546875" style="39" customWidth="1"/>
    <col min="14082" max="14082" width="34.7109375" style="39" customWidth="1"/>
    <col min="14083" max="14088" width="12.7109375" style="39" customWidth="1"/>
    <col min="14089" max="14336" width="9.140625" style="39"/>
    <col min="14337" max="14337" width="5.85546875" style="39" customWidth="1"/>
    <col min="14338" max="14338" width="34.7109375" style="39" customWidth="1"/>
    <col min="14339" max="14344" width="12.7109375" style="39" customWidth="1"/>
    <col min="14345" max="14592" width="9.140625" style="39"/>
    <col min="14593" max="14593" width="5.85546875" style="39" customWidth="1"/>
    <col min="14594" max="14594" width="34.7109375" style="39" customWidth="1"/>
    <col min="14595" max="14600" width="12.7109375" style="39" customWidth="1"/>
    <col min="14601" max="14848" width="9.140625" style="39"/>
    <col min="14849" max="14849" width="5.85546875" style="39" customWidth="1"/>
    <col min="14850" max="14850" width="34.7109375" style="39" customWidth="1"/>
    <col min="14851" max="14856" width="12.7109375" style="39" customWidth="1"/>
    <col min="14857" max="15104" width="9.140625" style="39"/>
    <col min="15105" max="15105" width="5.85546875" style="39" customWidth="1"/>
    <col min="15106" max="15106" width="34.7109375" style="39" customWidth="1"/>
    <col min="15107" max="15112" width="12.7109375" style="39" customWidth="1"/>
    <col min="15113" max="15360" width="9.140625" style="39"/>
    <col min="15361" max="15361" width="5.85546875" style="39" customWidth="1"/>
    <col min="15362" max="15362" width="34.7109375" style="39" customWidth="1"/>
    <col min="15363" max="15368" width="12.7109375" style="39" customWidth="1"/>
    <col min="15369" max="15616" width="9.140625" style="39"/>
    <col min="15617" max="15617" width="5.85546875" style="39" customWidth="1"/>
    <col min="15618" max="15618" width="34.7109375" style="39" customWidth="1"/>
    <col min="15619" max="15624" width="12.7109375" style="39" customWidth="1"/>
    <col min="15625" max="15872" width="9.140625" style="39"/>
    <col min="15873" max="15873" width="5.85546875" style="39" customWidth="1"/>
    <col min="15874" max="15874" width="34.7109375" style="39" customWidth="1"/>
    <col min="15875" max="15880" width="12.7109375" style="39" customWidth="1"/>
    <col min="15881" max="16128" width="9.140625" style="39"/>
    <col min="16129" max="16129" width="5.85546875" style="39" customWidth="1"/>
    <col min="16130" max="16130" width="34.7109375" style="39" customWidth="1"/>
    <col min="16131" max="16136" width="12.7109375" style="39" customWidth="1"/>
    <col min="16137" max="16384" width="9.140625" style="39"/>
  </cols>
  <sheetData>
    <row r="1" spans="1:11">
      <c r="A1" s="1093" t="s">
        <v>494</v>
      </c>
      <c r="B1" s="1093"/>
      <c r="C1" s="1093"/>
      <c r="D1" s="1093"/>
      <c r="E1" s="1093"/>
      <c r="F1" s="1093"/>
      <c r="G1" s="1093"/>
      <c r="H1" s="1093"/>
    </row>
    <row r="2" spans="1:11">
      <c r="A2" s="1093" t="s">
        <v>63</v>
      </c>
      <c r="B2" s="1093"/>
      <c r="C2" s="1093"/>
      <c r="D2" s="1093"/>
      <c r="E2" s="1093"/>
      <c r="F2" s="1093"/>
      <c r="G2" s="1093"/>
      <c r="H2" s="1093"/>
    </row>
    <row r="3" spans="1:11">
      <c r="A3" s="8"/>
      <c r="B3" s="8"/>
      <c r="C3" s="8"/>
      <c r="D3" s="8"/>
      <c r="E3" s="8"/>
      <c r="F3" s="8"/>
      <c r="G3" s="8"/>
      <c r="H3" s="8"/>
    </row>
    <row r="4" spans="1:11" ht="16.5" thickBot="1">
      <c r="A4" s="1123" t="s">
        <v>64</v>
      </c>
      <c r="B4" s="1123"/>
      <c r="C4" s="1123"/>
      <c r="D4" s="1123"/>
      <c r="E4" s="1123"/>
      <c r="F4" s="1123"/>
      <c r="G4" s="1123"/>
      <c r="H4" s="1123"/>
    </row>
    <row r="5" spans="1:11" ht="38.25" customHeight="1" thickTop="1">
      <c r="A5" s="1124" t="s">
        <v>65</v>
      </c>
      <c r="B5" s="1126" t="s">
        <v>66</v>
      </c>
      <c r="C5" s="40">
        <v>2017</v>
      </c>
      <c r="D5" s="40">
        <v>2017</v>
      </c>
      <c r="E5" s="40">
        <v>2018</v>
      </c>
      <c r="F5" s="40">
        <v>2018</v>
      </c>
      <c r="G5" s="1128" t="s">
        <v>121</v>
      </c>
      <c r="H5" s="1129"/>
    </row>
    <row r="6" spans="1:11" ht="25.5" customHeight="1">
      <c r="A6" s="1125"/>
      <c r="B6" s="1127"/>
      <c r="C6" s="41" t="s">
        <v>67</v>
      </c>
      <c r="D6" s="41" t="s">
        <v>120</v>
      </c>
      <c r="E6" s="41" t="s">
        <v>67</v>
      </c>
      <c r="F6" s="41" t="s">
        <v>120</v>
      </c>
      <c r="G6" s="76" t="s">
        <v>44</v>
      </c>
      <c r="H6" s="75" t="s">
        <v>118</v>
      </c>
    </row>
    <row r="7" spans="1:11" ht="30" customHeight="1">
      <c r="A7" s="42">
        <v>1</v>
      </c>
      <c r="B7" s="43" t="s">
        <v>68</v>
      </c>
      <c r="C7" s="44">
        <f>SUM(C8:C12)</f>
        <v>110409.30000000002</v>
      </c>
      <c r="D7" s="44">
        <f>SUM(D8:D12)</f>
        <v>120409.20000000001</v>
      </c>
      <c r="E7" s="44">
        <f>SUM(E8:E12)</f>
        <v>144847.9</v>
      </c>
      <c r="F7" s="44">
        <f>SUM(F8:F12)</f>
        <v>144847.9</v>
      </c>
      <c r="G7" s="861">
        <f>D7-C7</f>
        <v>9999.8999999999942</v>
      </c>
      <c r="H7" s="862">
        <f>F7-E7</f>
        <v>0</v>
      </c>
    </row>
    <row r="8" spans="1:11" ht="30" customHeight="1">
      <c r="A8" s="45"/>
      <c r="B8" s="46" t="s">
        <v>69</v>
      </c>
      <c r="C8" s="10">
        <v>30457.4</v>
      </c>
      <c r="D8" s="10">
        <v>30457.4</v>
      </c>
      <c r="E8" s="10">
        <v>26119.9</v>
      </c>
      <c r="F8" s="10">
        <v>21349.9</v>
      </c>
      <c r="G8" s="857">
        <f t="shared" ref="G8:G39" si="0">D8-C8</f>
        <v>0</v>
      </c>
      <c r="H8" s="858">
        <f t="shared" ref="H8:H39" si="1">F8-E8</f>
        <v>-4770</v>
      </c>
    </row>
    <row r="9" spans="1:11" ht="30" customHeight="1">
      <c r="A9" s="45"/>
      <c r="B9" s="46" t="s">
        <v>70</v>
      </c>
      <c r="C9" s="10">
        <v>79538.8</v>
      </c>
      <c r="D9" s="10">
        <v>89468.7</v>
      </c>
      <c r="E9" s="10">
        <v>118153</v>
      </c>
      <c r="F9" s="10">
        <v>122433</v>
      </c>
      <c r="G9" s="857">
        <f t="shared" si="0"/>
        <v>9929.8999999999942</v>
      </c>
      <c r="H9" s="858">
        <f t="shared" si="1"/>
        <v>4280</v>
      </c>
    </row>
    <row r="10" spans="1:11" ht="30" customHeight="1">
      <c r="A10" s="45"/>
      <c r="B10" s="46" t="s">
        <v>71</v>
      </c>
      <c r="C10" s="10">
        <v>343.1</v>
      </c>
      <c r="D10" s="10">
        <v>483.1</v>
      </c>
      <c r="E10" s="10">
        <v>420</v>
      </c>
      <c r="F10" s="10">
        <v>850</v>
      </c>
      <c r="G10" s="857">
        <f t="shared" si="0"/>
        <v>140</v>
      </c>
      <c r="H10" s="858">
        <f t="shared" si="1"/>
        <v>430</v>
      </c>
    </row>
    <row r="11" spans="1:11" ht="30" customHeight="1">
      <c r="A11" s="45"/>
      <c r="B11" s="46" t="s">
        <v>72</v>
      </c>
      <c r="C11" s="10">
        <v>70</v>
      </c>
      <c r="D11" s="10">
        <v>0</v>
      </c>
      <c r="E11" s="10">
        <v>155</v>
      </c>
      <c r="F11" s="10">
        <v>215</v>
      </c>
      <c r="G11" s="857">
        <f t="shared" si="0"/>
        <v>-70</v>
      </c>
      <c r="H11" s="858">
        <f t="shared" si="1"/>
        <v>60</v>
      </c>
    </row>
    <row r="12" spans="1:11" ht="30" customHeight="1">
      <c r="A12" s="47"/>
      <c r="B12" s="48" t="s">
        <v>73</v>
      </c>
      <c r="C12" s="49">
        <v>0</v>
      </c>
      <c r="D12" s="49">
        <v>0</v>
      </c>
      <c r="E12" s="49">
        <v>0</v>
      </c>
      <c r="F12" s="49">
        <v>0</v>
      </c>
      <c r="G12" s="865">
        <f t="shared" si="0"/>
        <v>0</v>
      </c>
      <c r="H12" s="860">
        <f t="shared" si="1"/>
        <v>0</v>
      </c>
    </row>
    <row r="13" spans="1:11" s="51" customFormat="1" ht="30" customHeight="1">
      <c r="A13" s="42">
        <v>2</v>
      </c>
      <c r="B13" s="43" t="s">
        <v>74</v>
      </c>
      <c r="C13" s="44">
        <f>SUM(C14:C18)</f>
        <v>163900</v>
      </c>
      <c r="D13" s="44">
        <f>SUM(D14:D18)</f>
        <v>178900.1</v>
      </c>
      <c r="E13" s="44">
        <f>SUM(E14:E18)</f>
        <v>235900</v>
      </c>
      <c r="F13" s="44">
        <f>SUM(F14:F18)</f>
        <v>235900</v>
      </c>
      <c r="G13" s="861">
        <f t="shared" si="0"/>
        <v>15000.100000000006</v>
      </c>
      <c r="H13" s="862">
        <f t="shared" si="1"/>
        <v>0</v>
      </c>
      <c r="I13" s="50"/>
      <c r="J13" s="50"/>
      <c r="K13" s="50"/>
    </row>
    <row r="14" spans="1:11" ht="30" customHeight="1">
      <c r="A14" s="45"/>
      <c r="B14" s="46" t="s">
        <v>69</v>
      </c>
      <c r="C14" s="10">
        <v>8942</v>
      </c>
      <c r="D14" s="10">
        <v>8942</v>
      </c>
      <c r="E14" s="10">
        <v>45287</v>
      </c>
      <c r="F14" s="10">
        <v>45287</v>
      </c>
      <c r="G14" s="857">
        <f t="shared" si="0"/>
        <v>0</v>
      </c>
      <c r="H14" s="858">
        <f t="shared" si="1"/>
        <v>0</v>
      </c>
    </row>
    <row r="15" spans="1:11" ht="30" customHeight="1">
      <c r="A15" s="45"/>
      <c r="B15" s="46" t="s">
        <v>70</v>
      </c>
      <c r="C15" s="10">
        <v>123523</v>
      </c>
      <c r="D15" s="10">
        <v>138463</v>
      </c>
      <c r="E15" s="10">
        <v>157710.5</v>
      </c>
      <c r="F15" s="10">
        <v>157710.5</v>
      </c>
      <c r="G15" s="857">
        <f t="shared" si="0"/>
        <v>14940</v>
      </c>
      <c r="H15" s="858">
        <f t="shared" si="1"/>
        <v>0</v>
      </c>
    </row>
    <row r="16" spans="1:11" ht="30" customHeight="1">
      <c r="A16" s="45"/>
      <c r="B16" s="46" t="s">
        <v>71</v>
      </c>
      <c r="C16" s="10">
        <v>6471.7</v>
      </c>
      <c r="D16" s="10">
        <v>6531.7</v>
      </c>
      <c r="E16" s="10">
        <v>7569.4</v>
      </c>
      <c r="F16" s="10">
        <v>7569.4</v>
      </c>
      <c r="G16" s="857">
        <f t="shared" si="0"/>
        <v>60</v>
      </c>
      <c r="H16" s="858">
        <f t="shared" si="1"/>
        <v>0</v>
      </c>
    </row>
    <row r="17" spans="1:11" ht="30" customHeight="1">
      <c r="A17" s="45"/>
      <c r="B17" s="46" t="s">
        <v>72</v>
      </c>
      <c r="C17" s="10">
        <v>3948.3</v>
      </c>
      <c r="D17" s="10">
        <v>3948.3</v>
      </c>
      <c r="E17" s="10">
        <v>3532.7</v>
      </c>
      <c r="F17" s="10">
        <v>3532.7</v>
      </c>
      <c r="G17" s="857">
        <f t="shared" si="0"/>
        <v>0</v>
      </c>
      <c r="H17" s="858">
        <f t="shared" si="1"/>
        <v>0</v>
      </c>
    </row>
    <row r="18" spans="1:11" ht="30" customHeight="1">
      <c r="A18" s="47"/>
      <c r="B18" s="48" t="s">
        <v>75</v>
      </c>
      <c r="C18" s="49">
        <v>21015</v>
      </c>
      <c r="D18" s="49">
        <v>21015.1</v>
      </c>
      <c r="E18" s="49">
        <v>21800.399999999998</v>
      </c>
      <c r="F18" s="49">
        <v>21800.399999999998</v>
      </c>
      <c r="G18" s="865">
        <f t="shared" si="0"/>
        <v>9.9999999998544808E-2</v>
      </c>
      <c r="H18" s="860">
        <f t="shared" si="1"/>
        <v>0</v>
      </c>
    </row>
    <row r="19" spans="1:11" s="51" customFormat="1" ht="30" customHeight="1">
      <c r="A19" s="42">
        <v>3</v>
      </c>
      <c r="B19" s="43" t="s">
        <v>76</v>
      </c>
      <c r="C19" s="44">
        <f>C20+C21+C22+C23+C24</f>
        <v>906.49999999999989</v>
      </c>
      <c r="D19" s="44">
        <f>D20+D21+D22+D23+D24</f>
        <v>906.5</v>
      </c>
      <c r="E19" s="44">
        <f>E20+E21+E22+E23+E24</f>
        <v>906.5</v>
      </c>
      <c r="F19" s="44">
        <f>F20+F21+F22+F23+F24</f>
        <v>906.5</v>
      </c>
      <c r="G19" s="861">
        <f t="shared" si="0"/>
        <v>0</v>
      </c>
      <c r="H19" s="862">
        <f t="shared" si="1"/>
        <v>0</v>
      </c>
      <c r="I19" s="50"/>
      <c r="J19" s="50"/>
      <c r="K19" s="50"/>
    </row>
    <row r="20" spans="1:11" ht="30" customHeight="1">
      <c r="A20" s="45"/>
      <c r="B20" s="46" t="s">
        <v>69</v>
      </c>
      <c r="C20" s="10">
        <v>182.4</v>
      </c>
      <c r="D20" s="10">
        <v>182.8</v>
      </c>
      <c r="E20" s="10">
        <v>262.2</v>
      </c>
      <c r="F20" s="10">
        <v>272.89999999999998</v>
      </c>
      <c r="G20" s="857">
        <f t="shared" si="0"/>
        <v>0.40000000000000568</v>
      </c>
      <c r="H20" s="858">
        <f t="shared" si="1"/>
        <v>10.699999999999989</v>
      </c>
    </row>
    <row r="21" spans="1:11" ht="30" customHeight="1">
      <c r="A21" s="45"/>
      <c r="B21" s="46" t="s">
        <v>70</v>
      </c>
      <c r="C21" s="10">
        <v>0</v>
      </c>
      <c r="D21" s="10">
        <v>0</v>
      </c>
      <c r="E21" s="10">
        <v>0</v>
      </c>
      <c r="F21" s="10">
        <v>0</v>
      </c>
      <c r="G21" s="857">
        <f t="shared" si="0"/>
        <v>0</v>
      </c>
      <c r="H21" s="858">
        <f t="shared" si="1"/>
        <v>0</v>
      </c>
    </row>
    <row r="22" spans="1:11" ht="30" customHeight="1">
      <c r="A22" s="45"/>
      <c r="B22" s="46" t="s">
        <v>71</v>
      </c>
      <c r="C22" s="10">
        <v>0</v>
      </c>
      <c r="D22" s="10">
        <v>0</v>
      </c>
      <c r="E22" s="10">
        <v>0</v>
      </c>
      <c r="F22" s="10">
        <v>0</v>
      </c>
      <c r="G22" s="857">
        <f t="shared" si="0"/>
        <v>0</v>
      </c>
      <c r="H22" s="858">
        <f t="shared" si="1"/>
        <v>0</v>
      </c>
    </row>
    <row r="23" spans="1:11" ht="30" customHeight="1">
      <c r="A23" s="45"/>
      <c r="B23" s="46" t="s">
        <v>72</v>
      </c>
      <c r="C23" s="10">
        <v>0</v>
      </c>
      <c r="D23" s="10">
        <v>0</v>
      </c>
      <c r="E23" s="10">
        <v>0</v>
      </c>
      <c r="F23" s="10">
        <v>0</v>
      </c>
      <c r="G23" s="857">
        <f t="shared" si="0"/>
        <v>0</v>
      </c>
      <c r="H23" s="858">
        <f t="shared" si="1"/>
        <v>0</v>
      </c>
    </row>
    <row r="24" spans="1:11" ht="30" customHeight="1">
      <c r="A24" s="47"/>
      <c r="B24" s="48" t="s">
        <v>73</v>
      </c>
      <c r="C24" s="49">
        <v>724.09999999999991</v>
      </c>
      <c r="D24" s="49">
        <v>723.7</v>
      </c>
      <c r="E24" s="49">
        <v>644.29999999999995</v>
      </c>
      <c r="F24" s="49">
        <v>633.6</v>
      </c>
      <c r="G24" s="865">
        <f t="shared" si="0"/>
        <v>-0.39999999999986358</v>
      </c>
      <c r="H24" s="860">
        <f t="shared" si="1"/>
        <v>-10.699999999999932</v>
      </c>
    </row>
    <row r="25" spans="1:11" s="51" customFormat="1" ht="30" customHeight="1">
      <c r="A25" s="42">
        <v>4</v>
      </c>
      <c r="B25" s="43" t="s">
        <v>77</v>
      </c>
      <c r="C25" s="44">
        <f>SUM(C26:C30)</f>
        <v>7965.2</v>
      </c>
      <c r="D25" s="44">
        <f>SUM(D26:D30)</f>
        <v>7965.3</v>
      </c>
      <c r="E25" s="44">
        <f>SUM(E26:E30)</f>
        <v>8716.2999999999993</v>
      </c>
      <c r="F25" s="44">
        <f>SUM(F26:F30)</f>
        <v>8716.2999999999993</v>
      </c>
      <c r="G25" s="861">
        <f t="shared" si="0"/>
        <v>0.1000000000003638</v>
      </c>
      <c r="H25" s="862">
        <f t="shared" si="1"/>
        <v>0</v>
      </c>
      <c r="I25" s="50"/>
      <c r="J25" s="50"/>
      <c r="K25" s="50"/>
    </row>
    <row r="26" spans="1:11" ht="30" customHeight="1">
      <c r="A26" s="45"/>
      <c r="B26" s="88" t="s">
        <v>115</v>
      </c>
      <c r="C26" s="10">
        <v>2274.6999999999998</v>
      </c>
      <c r="D26" s="10">
        <v>2274.6999999999998</v>
      </c>
      <c r="E26" s="10">
        <v>2907.5</v>
      </c>
      <c r="F26" s="10">
        <v>2925.2</v>
      </c>
      <c r="G26" s="857">
        <f t="shared" si="0"/>
        <v>0</v>
      </c>
      <c r="H26" s="858">
        <f t="shared" si="1"/>
        <v>17.699999999999818</v>
      </c>
    </row>
    <row r="27" spans="1:11" ht="30" customHeight="1">
      <c r="A27" s="45"/>
      <c r="B27" s="46" t="s">
        <v>70</v>
      </c>
      <c r="C27" s="10">
        <v>0</v>
      </c>
      <c r="D27" s="10">
        <v>0</v>
      </c>
      <c r="E27" s="10">
        <v>0</v>
      </c>
      <c r="F27" s="10">
        <v>0</v>
      </c>
      <c r="G27" s="857">
        <f t="shared" si="0"/>
        <v>0</v>
      </c>
      <c r="H27" s="858">
        <f t="shared" si="1"/>
        <v>0</v>
      </c>
    </row>
    <row r="28" spans="1:11" ht="30" customHeight="1">
      <c r="A28" s="45"/>
      <c r="B28" s="46" t="s">
        <v>71</v>
      </c>
      <c r="C28" s="10">
        <v>0</v>
      </c>
      <c r="D28" s="10">
        <v>0</v>
      </c>
      <c r="E28" s="10">
        <v>0</v>
      </c>
      <c r="F28" s="10">
        <v>0</v>
      </c>
      <c r="G28" s="857">
        <f t="shared" si="0"/>
        <v>0</v>
      </c>
      <c r="H28" s="858">
        <f t="shared" si="1"/>
        <v>0</v>
      </c>
    </row>
    <row r="29" spans="1:11" ht="30" customHeight="1">
      <c r="A29" s="45"/>
      <c r="B29" s="46" t="s">
        <v>72</v>
      </c>
      <c r="C29" s="10">
        <v>0</v>
      </c>
      <c r="D29" s="10">
        <v>0</v>
      </c>
      <c r="E29" s="10">
        <v>0</v>
      </c>
      <c r="F29" s="10">
        <v>0</v>
      </c>
      <c r="G29" s="857">
        <f t="shared" si="0"/>
        <v>0</v>
      </c>
      <c r="H29" s="858">
        <f t="shared" si="1"/>
        <v>0</v>
      </c>
    </row>
    <row r="30" spans="1:11" ht="30" customHeight="1">
      <c r="A30" s="47"/>
      <c r="B30" s="48" t="s">
        <v>73</v>
      </c>
      <c r="C30" s="49">
        <v>5690.5</v>
      </c>
      <c r="D30" s="49">
        <v>5690.6</v>
      </c>
      <c r="E30" s="49">
        <v>5808.8</v>
      </c>
      <c r="F30" s="49">
        <v>5791.1</v>
      </c>
      <c r="G30" s="865">
        <f t="shared" si="0"/>
        <v>0.1000000000003638</v>
      </c>
      <c r="H30" s="860">
        <f t="shared" si="1"/>
        <v>-17.699999999999818</v>
      </c>
    </row>
    <row r="31" spans="1:11" s="51" customFormat="1" ht="30" customHeight="1">
      <c r="A31" s="42">
        <v>5</v>
      </c>
      <c r="B31" s="43" t="s">
        <v>78</v>
      </c>
      <c r="C31" s="44">
        <f>C32+C33</f>
        <v>529.70000000000005</v>
      </c>
      <c r="D31" s="44">
        <f>D32+D33</f>
        <v>529.69999999999993</v>
      </c>
      <c r="E31" s="44">
        <f>E32+E33</f>
        <v>528</v>
      </c>
      <c r="F31" s="44">
        <f>F32+F33</f>
        <v>528</v>
      </c>
      <c r="G31" s="861">
        <f t="shared" si="0"/>
        <v>0</v>
      </c>
      <c r="H31" s="862">
        <f t="shared" si="1"/>
        <v>0</v>
      </c>
    </row>
    <row r="32" spans="1:11" ht="30" customHeight="1">
      <c r="A32" s="45"/>
      <c r="B32" s="46" t="s">
        <v>69</v>
      </c>
      <c r="C32" s="10">
        <v>10</v>
      </c>
      <c r="D32" s="10">
        <v>10</v>
      </c>
      <c r="E32" s="10">
        <v>10.9</v>
      </c>
      <c r="F32" s="10">
        <v>10.9</v>
      </c>
      <c r="G32" s="857">
        <f t="shared" si="0"/>
        <v>0</v>
      </c>
      <c r="H32" s="858">
        <f t="shared" si="1"/>
        <v>0</v>
      </c>
    </row>
    <row r="33" spans="1:11" ht="30" customHeight="1">
      <c r="A33" s="47"/>
      <c r="B33" s="48" t="s">
        <v>79</v>
      </c>
      <c r="C33" s="49">
        <v>519.70000000000005</v>
      </c>
      <c r="D33" s="49">
        <v>519.69999999999993</v>
      </c>
      <c r="E33" s="49">
        <v>517.1</v>
      </c>
      <c r="F33" s="49">
        <f>405.6+111.5</f>
        <v>517.1</v>
      </c>
      <c r="G33" s="865">
        <f t="shared" si="0"/>
        <v>0</v>
      </c>
      <c r="H33" s="860">
        <f t="shared" si="1"/>
        <v>0</v>
      </c>
    </row>
    <row r="34" spans="1:11" s="51" customFormat="1" ht="30" customHeight="1">
      <c r="A34" s="42">
        <v>7</v>
      </c>
      <c r="B34" s="43" t="s">
        <v>80</v>
      </c>
      <c r="C34" s="44">
        <f>SUM(C35:C39)</f>
        <v>283710.69999999995</v>
      </c>
      <c r="D34" s="44">
        <f>SUM(D35:D39)</f>
        <v>308710.8</v>
      </c>
      <c r="E34" s="44">
        <f>SUM(E35:E39)</f>
        <v>390898.7</v>
      </c>
      <c r="F34" s="44">
        <f>SUM(F35:F39)</f>
        <v>390898.7</v>
      </c>
      <c r="G34" s="861">
        <f t="shared" si="0"/>
        <v>25000.100000000035</v>
      </c>
      <c r="H34" s="862">
        <f t="shared" si="1"/>
        <v>0</v>
      </c>
      <c r="I34" s="50"/>
      <c r="J34" s="50"/>
      <c r="K34" s="50"/>
    </row>
    <row r="35" spans="1:11" ht="30" customHeight="1">
      <c r="A35" s="52"/>
      <c r="B35" s="46" t="s">
        <v>69</v>
      </c>
      <c r="C35" s="10">
        <f>C8+C14+C20+C26+C32</f>
        <v>41866.5</v>
      </c>
      <c r="D35" s="10">
        <f>D8+D14+D20+D26+D32</f>
        <v>41866.9</v>
      </c>
      <c r="E35" s="10">
        <f>E8+E14+E20+E26+E32</f>
        <v>74587.499999999985</v>
      </c>
      <c r="F35" s="10">
        <f>F8+F14+F20+F26+F32</f>
        <v>69845.89999999998</v>
      </c>
      <c r="G35" s="857">
        <f t="shared" si="0"/>
        <v>0.40000000000145519</v>
      </c>
      <c r="H35" s="858">
        <f t="shared" si="1"/>
        <v>-4741.6000000000058</v>
      </c>
    </row>
    <row r="36" spans="1:11" ht="30" customHeight="1">
      <c r="A36" s="52"/>
      <c r="B36" s="46" t="s">
        <v>70</v>
      </c>
      <c r="C36" s="10">
        <f t="shared" ref="C36:F38" si="2">C9+C15+C21+C27</f>
        <v>203061.8</v>
      </c>
      <c r="D36" s="10">
        <f t="shared" si="2"/>
        <v>227931.7</v>
      </c>
      <c r="E36" s="10">
        <f t="shared" si="2"/>
        <v>275863.5</v>
      </c>
      <c r="F36" s="10">
        <f t="shared" si="2"/>
        <v>280143.5</v>
      </c>
      <c r="G36" s="857">
        <f t="shared" si="0"/>
        <v>24869.900000000023</v>
      </c>
      <c r="H36" s="858">
        <f t="shared" si="1"/>
        <v>4280</v>
      </c>
    </row>
    <row r="37" spans="1:11" ht="30" customHeight="1">
      <c r="A37" s="52"/>
      <c r="B37" s="46" t="s">
        <v>71</v>
      </c>
      <c r="C37" s="10">
        <f t="shared" si="2"/>
        <v>6814.8</v>
      </c>
      <c r="D37" s="10">
        <f t="shared" si="2"/>
        <v>7014.8</v>
      </c>
      <c r="E37" s="10">
        <f t="shared" si="2"/>
        <v>7989.4</v>
      </c>
      <c r="F37" s="10">
        <f t="shared" si="2"/>
        <v>8419.4</v>
      </c>
      <c r="G37" s="857">
        <f t="shared" si="0"/>
        <v>200</v>
      </c>
      <c r="H37" s="858">
        <f t="shared" si="1"/>
        <v>430</v>
      </c>
    </row>
    <row r="38" spans="1:11" ht="30" customHeight="1">
      <c r="A38" s="52"/>
      <c r="B38" s="46" t="s">
        <v>72</v>
      </c>
      <c r="C38" s="10">
        <f t="shared" si="2"/>
        <v>4018.3</v>
      </c>
      <c r="D38" s="10">
        <f t="shared" si="2"/>
        <v>3948.3</v>
      </c>
      <c r="E38" s="10">
        <f t="shared" si="2"/>
        <v>3687.7</v>
      </c>
      <c r="F38" s="10">
        <f t="shared" si="2"/>
        <v>3747.7</v>
      </c>
      <c r="G38" s="857">
        <f t="shared" si="0"/>
        <v>-70</v>
      </c>
      <c r="H38" s="858">
        <f t="shared" si="1"/>
        <v>60</v>
      </c>
    </row>
    <row r="39" spans="1:11" ht="30" customHeight="1">
      <c r="A39" s="53"/>
      <c r="B39" s="48" t="s">
        <v>73</v>
      </c>
      <c r="C39" s="49">
        <f>C12+C18+C24+C30+C33</f>
        <v>27949.3</v>
      </c>
      <c r="D39" s="49">
        <f>D12+D18+D24+D30+D33</f>
        <v>27949.100000000002</v>
      </c>
      <c r="E39" s="49">
        <f>E12+E18+E24+E30+E33</f>
        <v>28770.599999999995</v>
      </c>
      <c r="F39" s="49">
        <f>F12+F18+F24+F30+F33</f>
        <v>28742.199999999997</v>
      </c>
      <c r="G39" s="865">
        <f t="shared" si="0"/>
        <v>-0.19999999999708962</v>
      </c>
      <c r="H39" s="860">
        <f t="shared" si="1"/>
        <v>-28.399999999997817</v>
      </c>
    </row>
    <row r="40" spans="1:11" ht="30" customHeight="1" thickBot="1">
      <c r="A40" s="54">
        <v>7</v>
      </c>
      <c r="B40" s="55" t="s">
        <v>81</v>
      </c>
      <c r="C40" s="56">
        <v>106272.1</v>
      </c>
      <c r="D40" s="77">
        <v>228942.2</v>
      </c>
      <c r="E40" s="56">
        <v>126148.4</v>
      </c>
      <c r="F40" s="57">
        <v>178117.6</v>
      </c>
      <c r="G40" s="56"/>
      <c r="H40" s="58"/>
    </row>
    <row r="41" spans="1:11" ht="16.5" thickTop="1"/>
    <row r="44" spans="1:11">
      <c r="E44" s="11"/>
    </row>
  </sheetData>
  <mergeCells count="6">
    <mergeCell ref="A1:H1"/>
    <mergeCell ref="A2:H2"/>
    <mergeCell ref="A4:H4"/>
    <mergeCell ref="A5:A6"/>
    <mergeCell ref="B5:B6"/>
    <mergeCell ref="G5:H5"/>
  </mergeCells>
  <printOptions horizontalCentered="1"/>
  <pageMargins left="0.75" right="0.75" top="0.7" bottom="0.75181102362204699" header="0" footer="0"/>
  <pageSetup paperSize="9" scale="59" orientation="portrait" errors="blank" r:id="rId1"/>
  <headerFooter alignWithMargins="0"/>
</worksheet>
</file>

<file path=xl/worksheets/sheet17.xml><?xml version="1.0" encoding="utf-8"?>
<worksheet xmlns="http://schemas.openxmlformats.org/spreadsheetml/2006/main" xmlns:r="http://schemas.openxmlformats.org/officeDocument/2006/relationships">
  <dimension ref="A1:M38"/>
  <sheetViews>
    <sheetView workbookViewId="0">
      <selection activeCell="O8" sqref="O8"/>
    </sheetView>
  </sheetViews>
  <sheetFormatPr defaultColWidth="11" defaultRowHeight="17.100000000000001" customHeight="1"/>
  <cols>
    <col min="1" max="1" width="53.5703125" style="244" bestFit="1" customWidth="1"/>
    <col min="2" max="5" width="13.7109375" style="244" customWidth="1"/>
    <col min="6" max="6" width="11.5703125" style="244" customWidth="1"/>
    <col min="7" max="7" width="2.42578125" style="244" bestFit="1" customWidth="1"/>
    <col min="8" max="8" width="8.5703125" style="244" customWidth="1"/>
    <col min="9" max="9" width="11.28515625" style="244" customWidth="1"/>
    <col min="10" max="10" width="2.140625" style="244" customWidth="1"/>
    <col min="11" max="11" width="8.28515625" style="244" customWidth="1"/>
    <col min="12" max="256" width="11" style="391"/>
    <col min="257" max="257" width="46.7109375" style="391" bestFit="1" customWidth="1"/>
    <col min="258" max="258" width="11.85546875" style="391" customWidth="1"/>
    <col min="259" max="259" width="12.42578125" style="391" customWidth="1"/>
    <col min="260" max="260" width="12.5703125" style="391" customWidth="1"/>
    <col min="261" max="261" width="11.7109375" style="391" customWidth="1"/>
    <col min="262" max="262" width="10.7109375" style="391" customWidth="1"/>
    <col min="263" max="263" width="2.42578125" style="391" bestFit="1" customWidth="1"/>
    <col min="264" max="264" width="8.5703125" style="391" customWidth="1"/>
    <col min="265" max="265" width="12.42578125" style="391" customWidth="1"/>
    <col min="266" max="266" width="2.140625" style="391" customWidth="1"/>
    <col min="267" max="267" width="9.42578125" style="391" customWidth="1"/>
    <col min="268" max="512" width="11" style="391"/>
    <col min="513" max="513" width="46.7109375" style="391" bestFit="1" customWidth="1"/>
    <col min="514" max="514" width="11.85546875" style="391" customWidth="1"/>
    <col min="515" max="515" width="12.42578125" style="391" customWidth="1"/>
    <col min="516" max="516" width="12.5703125" style="391" customWidth="1"/>
    <col min="517" max="517" width="11.7109375" style="391" customWidth="1"/>
    <col min="518" max="518" width="10.7109375" style="391" customWidth="1"/>
    <col min="519" max="519" width="2.42578125" style="391" bestFit="1" customWidth="1"/>
    <col min="520" max="520" width="8.5703125" style="391" customWidth="1"/>
    <col min="521" max="521" width="12.42578125" style="391" customWidth="1"/>
    <col min="522" max="522" width="2.140625" style="391" customWidth="1"/>
    <col min="523" max="523" width="9.42578125" style="391" customWidth="1"/>
    <col min="524" max="768" width="11" style="391"/>
    <col min="769" max="769" width="46.7109375" style="391" bestFit="1" customWidth="1"/>
    <col min="770" max="770" width="11.85546875" style="391" customWidth="1"/>
    <col min="771" max="771" width="12.42578125" style="391" customWidth="1"/>
    <col min="772" max="772" width="12.5703125" style="391" customWidth="1"/>
    <col min="773" max="773" width="11.7109375" style="391" customWidth="1"/>
    <col min="774" max="774" width="10.7109375" style="391" customWidth="1"/>
    <col min="775" max="775" width="2.42578125" style="391" bestFit="1" customWidth="1"/>
    <col min="776" max="776" width="8.5703125" style="391" customWidth="1"/>
    <col min="777" max="777" width="12.42578125" style="391" customWidth="1"/>
    <col min="778" max="778" width="2.140625" style="391" customWidth="1"/>
    <col min="779" max="779" width="9.42578125" style="391" customWidth="1"/>
    <col min="780" max="1024" width="11" style="391"/>
    <col min="1025" max="1025" width="46.7109375" style="391" bestFit="1" customWidth="1"/>
    <col min="1026" max="1026" width="11.85546875" style="391" customWidth="1"/>
    <col min="1027" max="1027" width="12.42578125" style="391" customWidth="1"/>
    <col min="1028" max="1028" width="12.5703125" style="391" customWidth="1"/>
    <col min="1029" max="1029" width="11.7109375" style="391" customWidth="1"/>
    <col min="1030" max="1030" width="10.7109375" style="391" customWidth="1"/>
    <col min="1031" max="1031" width="2.42578125" style="391" bestFit="1" customWidth="1"/>
    <col min="1032" max="1032" width="8.5703125" style="391" customWidth="1"/>
    <col min="1033" max="1033" width="12.42578125" style="391" customWidth="1"/>
    <col min="1034" max="1034" width="2.140625" style="391" customWidth="1"/>
    <col min="1035" max="1035" width="9.42578125" style="391" customWidth="1"/>
    <col min="1036" max="1280" width="11" style="391"/>
    <col min="1281" max="1281" width="46.7109375" style="391" bestFit="1" customWidth="1"/>
    <col min="1282" max="1282" width="11.85546875" style="391" customWidth="1"/>
    <col min="1283" max="1283" width="12.42578125" style="391" customWidth="1"/>
    <col min="1284" max="1284" width="12.5703125" style="391" customWidth="1"/>
    <col min="1285" max="1285" width="11.7109375" style="391" customWidth="1"/>
    <col min="1286" max="1286" width="10.7109375" style="391" customWidth="1"/>
    <col min="1287" max="1287" width="2.42578125" style="391" bestFit="1" customWidth="1"/>
    <col min="1288" max="1288" width="8.5703125" style="391" customWidth="1"/>
    <col min="1289" max="1289" width="12.42578125" style="391" customWidth="1"/>
    <col min="1290" max="1290" width="2.140625" style="391" customWidth="1"/>
    <col min="1291" max="1291" width="9.42578125" style="391" customWidth="1"/>
    <col min="1292" max="1536" width="11" style="391"/>
    <col min="1537" max="1537" width="46.7109375" style="391" bestFit="1" customWidth="1"/>
    <col min="1538" max="1538" width="11.85546875" style="391" customWidth="1"/>
    <col min="1539" max="1539" width="12.42578125" style="391" customWidth="1"/>
    <col min="1540" max="1540" width="12.5703125" style="391" customWidth="1"/>
    <col min="1541" max="1541" width="11.7109375" style="391" customWidth="1"/>
    <col min="1542" max="1542" width="10.7109375" style="391" customWidth="1"/>
    <col min="1543" max="1543" width="2.42578125" style="391" bestFit="1" customWidth="1"/>
    <col min="1544" max="1544" width="8.5703125" style="391" customWidth="1"/>
    <col min="1545" max="1545" width="12.42578125" style="391" customWidth="1"/>
    <col min="1546" max="1546" width="2.140625" style="391" customWidth="1"/>
    <col min="1547" max="1547" width="9.42578125" style="391" customWidth="1"/>
    <col min="1548" max="1792" width="11" style="391"/>
    <col min="1793" max="1793" width="46.7109375" style="391" bestFit="1" customWidth="1"/>
    <col min="1794" max="1794" width="11.85546875" style="391" customWidth="1"/>
    <col min="1795" max="1795" width="12.42578125" style="391" customWidth="1"/>
    <col min="1796" max="1796" width="12.5703125" style="391" customWidth="1"/>
    <col min="1797" max="1797" width="11.7109375" style="391" customWidth="1"/>
    <col min="1798" max="1798" width="10.7109375" style="391" customWidth="1"/>
    <col min="1799" max="1799" width="2.42578125" style="391" bestFit="1" customWidth="1"/>
    <col min="1800" max="1800" width="8.5703125" style="391" customWidth="1"/>
    <col min="1801" max="1801" width="12.42578125" style="391" customWidth="1"/>
    <col min="1802" max="1802" width="2.140625" style="391" customWidth="1"/>
    <col min="1803" max="1803" width="9.42578125" style="391" customWidth="1"/>
    <col min="1804" max="2048" width="11" style="391"/>
    <col min="2049" max="2049" width="46.7109375" style="391" bestFit="1" customWidth="1"/>
    <col min="2050" max="2050" width="11.85546875" style="391" customWidth="1"/>
    <col min="2051" max="2051" width="12.42578125" style="391" customWidth="1"/>
    <col min="2052" max="2052" width="12.5703125" style="391" customWidth="1"/>
    <col min="2053" max="2053" width="11.7109375" style="391" customWidth="1"/>
    <col min="2054" max="2054" width="10.7109375" style="391" customWidth="1"/>
    <col min="2055" max="2055" width="2.42578125" style="391" bestFit="1" customWidth="1"/>
    <col min="2056" max="2056" width="8.5703125" style="391" customWidth="1"/>
    <col min="2057" max="2057" width="12.42578125" style="391" customWidth="1"/>
    <col min="2058" max="2058" width="2.140625" style="391" customWidth="1"/>
    <col min="2059" max="2059" width="9.42578125" style="391" customWidth="1"/>
    <col min="2060" max="2304" width="11" style="391"/>
    <col min="2305" max="2305" width="46.7109375" style="391" bestFit="1" customWidth="1"/>
    <col min="2306" max="2306" width="11.85546875" style="391" customWidth="1"/>
    <col min="2307" max="2307" width="12.42578125" style="391" customWidth="1"/>
    <col min="2308" max="2308" width="12.5703125" style="391" customWidth="1"/>
    <col min="2309" max="2309" width="11.7109375" style="391" customWidth="1"/>
    <col min="2310" max="2310" width="10.7109375" style="391" customWidth="1"/>
    <col min="2311" max="2311" width="2.42578125" style="391" bestFit="1" customWidth="1"/>
    <col min="2312" max="2312" width="8.5703125" style="391" customWidth="1"/>
    <col min="2313" max="2313" width="12.42578125" style="391" customWidth="1"/>
    <col min="2314" max="2314" width="2.140625" style="391" customWidth="1"/>
    <col min="2315" max="2315" width="9.42578125" style="391" customWidth="1"/>
    <col min="2316" max="2560" width="11" style="391"/>
    <col min="2561" max="2561" width="46.7109375" style="391" bestFit="1" customWidth="1"/>
    <col min="2562" max="2562" width="11.85546875" style="391" customWidth="1"/>
    <col min="2563" max="2563" width="12.42578125" style="391" customWidth="1"/>
    <col min="2564" max="2564" width="12.5703125" style="391" customWidth="1"/>
    <col min="2565" max="2565" width="11.7109375" style="391" customWidth="1"/>
    <col min="2566" max="2566" width="10.7109375" style="391" customWidth="1"/>
    <col min="2567" max="2567" width="2.42578125" style="391" bestFit="1" customWidth="1"/>
    <col min="2568" max="2568" width="8.5703125" style="391" customWidth="1"/>
    <col min="2569" max="2569" width="12.42578125" style="391" customWidth="1"/>
    <col min="2570" max="2570" width="2.140625" style="391" customWidth="1"/>
    <col min="2571" max="2571" width="9.42578125" style="391" customWidth="1"/>
    <col min="2572" max="2816" width="11" style="391"/>
    <col min="2817" max="2817" width="46.7109375" style="391" bestFit="1" customWidth="1"/>
    <col min="2818" max="2818" width="11.85546875" style="391" customWidth="1"/>
    <col min="2819" max="2819" width="12.42578125" style="391" customWidth="1"/>
    <col min="2820" max="2820" width="12.5703125" style="391" customWidth="1"/>
    <col min="2821" max="2821" width="11.7109375" style="391" customWidth="1"/>
    <col min="2822" max="2822" width="10.7109375" style="391" customWidth="1"/>
    <col min="2823" max="2823" width="2.42578125" style="391" bestFit="1" customWidth="1"/>
    <col min="2824" max="2824" width="8.5703125" style="391" customWidth="1"/>
    <col min="2825" max="2825" width="12.42578125" style="391" customWidth="1"/>
    <col min="2826" max="2826" width="2.140625" style="391" customWidth="1"/>
    <col min="2827" max="2827" width="9.42578125" style="391" customWidth="1"/>
    <col min="2828" max="3072" width="11" style="391"/>
    <col min="3073" max="3073" width="46.7109375" style="391" bestFit="1" customWidth="1"/>
    <col min="3074" max="3074" width="11.85546875" style="391" customWidth="1"/>
    <col min="3075" max="3075" width="12.42578125" style="391" customWidth="1"/>
    <col min="3076" max="3076" width="12.5703125" style="391" customWidth="1"/>
    <col min="3077" max="3077" width="11.7109375" style="391" customWidth="1"/>
    <col min="3078" max="3078" width="10.7109375" style="391" customWidth="1"/>
    <col min="3079" max="3079" width="2.42578125" style="391" bestFit="1" customWidth="1"/>
    <col min="3080" max="3080" width="8.5703125" style="391" customWidth="1"/>
    <col min="3081" max="3081" width="12.42578125" style="391" customWidth="1"/>
    <col min="3082" max="3082" width="2.140625" style="391" customWidth="1"/>
    <col min="3083" max="3083" width="9.42578125" style="391" customWidth="1"/>
    <col min="3084" max="3328" width="11" style="391"/>
    <col min="3329" max="3329" width="46.7109375" style="391" bestFit="1" customWidth="1"/>
    <col min="3330" max="3330" width="11.85546875" style="391" customWidth="1"/>
    <col min="3331" max="3331" width="12.42578125" style="391" customWidth="1"/>
    <col min="3332" max="3332" width="12.5703125" style="391" customWidth="1"/>
    <col min="3333" max="3333" width="11.7109375" style="391" customWidth="1"/>
    <col min="3334" max="3334" width="10.7109375" style="391" customWidth="1"/>
    <col min="3335" max="3335" width="2.42578125" style="391" bestFit="1" customWidth="1"/>
    <col min="3336" max="3336" width="8.5703125" style="391" customWidth="1"/>
    <col min="3337" max="3337" width="12.42578125" style="391" customWidth="1"/>
    <col min="3338" max="3338" width="2.140625" style="391" customWidth="1"/>
    <col min="3339" max="3339" width="9.42578125" style="391" customWidth="1"/>
    <col min="3340" max="3584" width="11" style="391"/>
    <col min="3585" max="3585" width="46.7109375" style="391" bestFit="1" customWidth="1"/>
    <col min="3586" max="3586" width="11.85546875" style="391" customWidth="1"/>
    <col min="3587" max="3587" width="12.42578125" style="391" customWidth="1"/>
    <col min="3588" max="3588" width="12.5703125" style="391" customWidth="1"/>
    <col min="3589" max="3589" width="11.7109375" style="391" customWidth="1"/>
    <col min="3590" max="3590" width="10.7109375" style="391" customWidth="1"/>
    <col min="3591" max="3591" width="2.42578125" style="391" bestFit="1" customWidth="1"/>
    <col min="3592" max="3592" width="8.5703125" style="391" customWidth="1"/>
    <col min="3593" max="3593" width="12.42578125" style="391" customWidth="1"/>
    <col min="3594" max="3594" width="2.140625" style="391" customWidth="1"/>
    <col min="3595" max="3595" width="9.42578125" style="391" customWidth="1"/>
    <col min="3596" max="3840" width="11" style="391"/>
    <col min="3841" max="3841" width="46.7109375" style="391" bestFit="1" customWidth="1"/>
    <col min="3842" max="3842" width="11.85546875" style="391" customWidth="1"/>
    <col min="3843" max="3843" width="12.42578125" style="391" customWidth="1"/>
    <col min="3844" max="3844" width="12.5703125" style="391" customWidth="1"/>
    <col min="3845" max="3845" width="11.7109375" style="391" customWidth="1"/>
    <col min="3846" max="3846" width="10.7109375" style="391" customWidth="1"/>
    <col min="3847" max="3847" width="2.42578125" style="391" bestFit="1" customWidth="1"/>
    <col min="3848" max="3848" width="8.5703125" style="391" customWidth="1"/>
    <col min="3849" max="3849" width="12.42578125" style="391" customWidth="1"/>
    <col min="3850" max="3850" width="2.140625" style="391" customWidth="1"/>
    <col min="3851" max="3851" width="9.42578125" style="391" customWidth="1"/>
    <col min="3852" max="4096" width="11" style="391"/>
    <col min="4097" max="4097" width="46.7109375" style="391" bestFit="1" customWidth="1"/>
    <col min="4098" max="4098" width="11.85546875" style="391" customWidth="1"/>
    <col min="4099" max="4099" width="12.42578125" style="391" customWidth="1"/>
    <col min="4100" max="4100" width="12.5703125" style="391" customWidth="1"/>
    <col min="4101" max="4101" width="11.7109375" style="391" customWidth="1"/>
    <col min="4102" max="4102" width="10.7109375" style="391" customWidth="1"/>
    <col min="4103" max="4103" width="2.42578125" style="391" bestFit="1" customWidth="1"/>
    <col min="4104" max="4104" width="8.5703125" style="391" customWidth="1"/>
    <col min="4105" max="4105" width="12.42578125" style="391" customWidth="1"/>
    <col min="4106" max="4106" width="2.140625" style="391" customWidth="1"/>
    <col min="4107" max="4107" width="9.42578125" style="391" customWidth="1"/>
    <col min="4108" max="4352" width="11" style="391"/>
    <col min="4353" max="4353" width="46.7109375" style="391" bestFit="1" customWidth="1"/>
    <col min="4354" max="4354" width="11.85546875" style="391" customWidth="1"/>
    <col min="4355" max="4355" width="12.42578125" style="391" customWidth="1"/>
    <col min="4356" max="4356" width="12.5703125" style="391" customWidth="1"/>
    <col min="4357" max="4357" width="11.7109375" style="391" customWidth="1"/>
    <col min="4358" max="4358" width="10.7109375" style="391" customWidth="1"/>
    <col min="4359" max="4359" width="2.42578125" style="391" bestFit="1" customWidth="1"/>
    <col min="4360" max="4360" width="8.5703125" style="391" customWidth="1"/>
    <col min="4361" max="4361" width="12.42578125" style="391" customWidth="1"/>
    <col min="4362" max="4362" width="2.140625" style="391" customWidth="1"/>
    <col min="4363" max="4363" width="9.42578125" style="391" customWidth="1"/>
    <col min="4364" max="4608" width="11" style="391"/>
    <col min="4609" max="4609" width="46.7109375" style="391" bestFit="1" customWidth="1"/>
    <col min="4610" max="4610" width="11.85546875" style="391" customWidth="1"/>
    <col min="4611" max="4611" width="12.42578125" style="391" customWidth="1"/>
    <col min="4612" max="4612" width="12.5703125" style="391" customWidth="1"/>
    <col min="4613" max="4613" width="11.7109375" style="391" customWidth="1"/>
    <col min="4614" max="4614" width="10.7109375" style="391" customWidth="1"/>
    <col min="4615" max="4615" width="2.42578125" style="391" bestFit="1" customWidth="1"/>
    <col min="4616" max="4616" width="8.5703125" style="391" customWidth="1"/>
    <col min="4617" max="4617" width="12.42578125" style="391" customWidth="1"/>
    <col min="4618" max="4618" width="2.140625" style="391" customWidth="1"/>
    <col min="4619" max="4619" width="9.42578125" style="391" customWidth="1"/>
    <col min="4620" max="4864" width="11" style="391"/>
    <col min="4865" max="4865" width="46.7109375" style="391" bestFit="1" customWidth="1"/>
    <col min="4866" max="4866" width="11.85546875" style="391" customWidth="1"/>
    <col min="4867" max="4867" width="12.42578125" style="391" customWidth="1"/>
    <col min="4868" max="4868" width="12.5703125" style="391" customWidth="1"/>
    <col min="4869" max="4869" width="11.7109375" style="391" customWidth="1"/>
    <col min="4870" max="4870" width="10.7109375" style="391" customWidth="1"/>
    <col min="4871" max="4871" width="2.42578125" style="391" bestFit="1" customWidth="1"/>
    <col min="4872" max="4872" width="8.5703125" style="391" customWidth="1"/>
    <col min="4873" max="4873" width="12.42578125" style="391" customWidth="1"/>
    <col min="4874" max="4874" width="2.140625" style="391" customWidth="1"/>
    <col min="4875" max="4875" width="9.42578125" style="391" customWidth="1"/>
    <col min="4876" max="5120" width="11" style="391"/>
    <col min="5121" max="5121" width="46.7109375" style="391" bestFit="1" customWidth="1"/>
    <col min="5122" max="5122" width="11.85546875" style="391" customWidth="1"/>
    <col min="5123" max="5123" width="12.42578125" style="391" customWidth="1"/>
    <col min="5124" max="5124" width="12.5703125" style="391" customWidth="1"/>
    <col min="5125" max="5125" width="11.7109375" style="391" customWidth="1"/>
    <col min="5126" max="5126" width="10.7109375" style="391" customWidth="1"/>
    <col min="5127" max="5127" width="2.42578125" style="391" bestFit="1" customWidth="1"/>
    <col min="5128" max="5128" width="8.5703125" style="391" customWidth="1"/>
    <col min="5129" max="5129" width="12.42578125" style="391" customWidth="1"/>
    <col min="5130" max="5130" width="2.140625" style="391" customWidth="1"/>
    <col min="5131" max="5131" width="9.42578125" style="391" customWidth="1"/>
    <col min="5132" max="5376" width="11" style="391"/>
    <col min="5377" max="5377" width="46.7109375" style="391" bestFit="1" customWidth="1"/>
    <col min="5378" max="5378" width="11.85546875" style="391" customWidth="1"/>
    <col min="5379" max="5379" width="12.42578125" style="391" customWidth="1"/>
    <col min="5380" max="5380" width="12.5703125" style="391" customWidth="1"/>
    <col min="5381" max="5381" width="11.7109375" style="391" customWidth="1"/>
    <col min="5382" max="5382" width="10.7109375" style="391" customWidth="1"/>
    <col min="5383" max="5383" width="2.42578125" style="391" bestFit="1" customWidth="1"/>
    <col min="5384" max="5384" width="8.5703125" style="391" customWidth="1"/>
    <col min="5385" max="5385" width="12.42578125" style="391" customWidth="1"/>
    <col min="5386" max="5386" width="2.140625" style="391" customWidth="1"/>
    <col min="5387" max="5387" width="9.42578125" style="391" customWidth="1"/>
    <col min="5388" max="5632" width="11" style="391"/>
    <col min="5633" max="5633" width="46.7109375" style="391" bestFit="1" customWidth="1"/>
    <col min="5634" max="5634" width="11.85546875" style="391" customWidth="1"/>
    <col min="5635" max="5635" width="12.42578125" style="391" customWidth="1"/>
    <col min="5636" max="5636" width="12.5703125" style="391" customWidth="1"/>
    <col min="5637" max="5637" width="11.7109375" style="391" customWidth="1"/>
    <col min="5638" max="5638" width="10.7109375" style="391" customWidth="1"/>
    <col min="5639" max="5639" width="2.42578125" style="391" bestFit="1" customWidth="1"/>
    <col min="5640" max="5640" width="8.5703125" style="391" customWidth="1"/>
    <col min="5641" max="5641" width="12.42578125" style="391" customWidth="1"/>
    <col min="5642" max="5642" width="2.140625" style="391" customWidth="1"/>
    <col min="5643" max="5643" width="9.42578125" style="391" customWidth="1"/>
    <col min="5644" max="5888" width="11" style="391"/>
    <col min="5889" max="5889" width="46.7109375" style="391" bestFit="1" customWidth="1"/>
    <col min="5890" max="5890" width="11.85546875" style="391" customWidth="1"/>
    <col min="5891" max="5891" width="12.42578125" style="391" customWidth="1"/>
    <col min="5892" max="5892" width="12.5703125" style="391" customWidth="1"/>
    <col min="5893" max="5893" width="11.7109375" style="391" customWidth="1"/>
    <col min="5894" max="5894" width="10.7109375" style="391" customWidth="1"/>
    <col min="5895" max="5895" width="2.42578125" style="391" bestFit="1" customWidth="1"/>
    <col min="5896" max="5896" width="8.5703125" style="391" customWidth="1"/>
    <col min="5897" max="5897" width="12.42578125" style="391" customWidth="1"/>
    <col min="5898" max="5898" width="2.140625" style="391" customWidth="1"/>
    <col min="5899" max="5899" width="9.42578125" style="391" customWidth="1"/>
    <col min="5900" max="6144" width="11" style="391"/>
    <col min="6145" max="6145" width="46.7109375" style="391" bestFit="1" customWidth="1"/>
    <col min="6146" max="6146" width="11.85546875" style="391" customWidth="1"/>
    <col min="6147" max="6147" width="12.42578125" style="391" customWidth="1"/>
    <col min="6148" max="6148" width="12.5703125" style="391" customWidth="1"/>
    <col min="6149" max="6149" width="11.7109375" style="391" customWidth="1"/>
    <col min="6150" max="6150" width="10.7109375" style="391" customWidth="1"/>
    <col min="6151" max="6151" width="2.42578125" style="391" bestFit="1" customWidth="1"/>
    <col min="6152" max="6152" width="8.5703125" style="391" customWidth="1"/>
    <col min="6153" max="6153" width="12.42578125" style="391" customWidth="1"/>
    <col min="6154" max="6154" width="2.140625" style="391" customWidth="1"/>
    <col min="6155" max="6155" width="9.42578125" style="391" customWidth="1"/>
    <col min="6156" max="6400" width="11" style="391"/>
    <col min="6401" max="6401" width="46.7109375" style="391" bestFit="1" customWidth="1"/>
    <col min="6402" max="6402" width="11.85546875" style="391" customWidth="1"/>
    <col min="6403" max="6403" width="12.42578125" style="391" customWidth="1"/>
    <col min="6404" max="6404" width="12.5703125" style="391" customWidth="1"/>
    <col min="6405" max="6405" width="11.7109375" style="391" customWidth="1"/>
    <col min="6406" max="6406" width="10.7109375" style="391" customWidth="1"/>
    <col min="6407" max="6407" width="2.42578125" style="391" bestFit="1" customWidth="1"/>
    <col min="6408" max="6408" width="8.5703125" style="391" customWidth="1"/>
    <col min="6409" max="6409" width="12.42578125" style="391" customWidth="1"/>
    <col min="6410" max="6410" width="2.140625" style="391" customWidth="1"/>
    <col min="6411" max="6411" width="9.42578125" style="391" customWidth="1"/>
    <col min="6412" max="6656" width="11" style="391"/>
    <col min="6657" max="6657" width="46.7109375" style="391" bestFit="1" customWidth="1"/>
    <col min="6658" max="6658" width="11.85546875" style="391" customWidth="1"/>
    <col min="6659" max="6659" width="12.42578125" style="391" customWidth="1"/>
    <col min="6660" max="6660" width="12.5703125" style="391" customWidth="1"/>
    <col min="6661" max="6661" width="11.7109375" style="391" customWidth="1"/>
    <col min="6662" max="6662" width="10.7109375" style="391" customWidth="1"/>
    <col min="6663" max="6663" width="2.42578125" style="391" bestFit="1" customWidth="1"/>
    <col min="6664" max="6664" width="8.5703125" style="391" customWidth="1"/>
    <col min="6665" max="6665" width="12.42578125" style="391" customWidth="1"/>
    <col min="6666" max="6666" width="2.140625" style="391" customWidth="1"/>
    <col min="6667" max="6667" width="9.42578125" style="391" customWidth="1"/>
    <col min="6668" max="6912" width="11" style="391"/>
    <col min="6913" max="6913" width="46.7109375" style="391" bestFit="1" customWidth="1"/>
    <col min="6914" max="6914" width="11.85546875" style="391" customWidth="1"/>
    <col min="6915" max="6915" width="12.42578125" style="391" customWidth="1"/>
    <col min="6916" max="6916" width="12.5703125" style="391" customWidth="1"/>
    <col min="6917" max="6917" width="11.7109375" style="391" customWidth="1"/>
    <col min="6918" max="6918" width="10.7109375" style="391" customWidth="1"/>
    <col min="6919" max="6919" width="2.42578125" style="391" bestFit="1" customWidth="1"/>
    <col min="6920" max="6920" width="8.5703125" style="391" customWidth="1"/>
    <col min="6921" max="6921" width="12.42578125" style="391" customWidth="1"/>
    <col min="6922" max="6922" width="2.140625" style="391" customWidth="1"/>
    <col min="6923" max="6923" width="9.42578125" style="391" customWidth="1"/>
    <col min="6924" max="7168" width="11" style="391"/>
    <col min="7169" max="7169" width="46.7109375" style="391" bestFit="1" customWidth="1"/>
    <col min="7170" max="7170" width="11.85546875" style="391" customWidth="1"/>
    <col min="7171" max="7171" width="12.42578125" style="391" customWidth="1"/>
    <col min="7172" max="7172" width="12.5703125" style="391" customWidth="1"/>
    <col min="7173" max="7173" width="11.7109375" style="391" customWidth="1"/>
    <col min="7174" max="7174" width="10.7109375" style="391" customWidth="1"/>
    <col min="7175" max="7175" width="2.42578125" style="391" bestFit="1" customWidth="1"/>
    <col min="7176" max="7176" width="8.5703125" style="391" customWidth="1"/>
    <col min="7177" max="7177" width="12.42578125" style="391" customWidth="1"/>
    <col min="7178" max="7178" width="2.140625" style="391" customWidth="1"/>
    <col min="7179" max="7179" width="9.42578125" style="391" customWidth="1"/>
    <col min="7180" max="7424" width="11" style="391"/>
    <col min="7425" max="7425" width="46.7109375" style="391" bestFit="1" customWidth="1"/>
    <col min="7426" max="7426" width="11.85546875" style="391" customWidth="1"/>
    <col min="7427" max="7427" width="12.42578125" style="391" customWidth="1"/>
    <col min="7428" max="7428" width="12.5703125" style="391" customWidth="1"/>
    <col min="7429" max="7429" width="11.7109375" style="391" customWidth="1"/>
    <col min="7430" max="7430" width="10.7109375" style="391" customWidth="1"/>
    <col min="7431" max="7431" width="2.42578125" style="391" bestFit="1" customWidth="1"/>
    <col min="7432" max="7432" width="8.5703125" style="391" customWidth="1"/>
    <col min="7433" max="7433" width="12.42578125" style="391" customWidth="1"/>
    <col min="7434" max="7434" width="2.140625" style="391" customWidth="1"/>
    <col min="7435" max="7435" width="9.42578125" style="391" customWidth="1"/>
    <col min="7436" max="7680" width="11" style="391"/>
    <col min="7681" max="7681" width="46.7109375" style="391" bestFit="1" customWidth="1"/>
    <col min="7682" max="7682" width="11.85546875" style="391" customWidth="1"/>
    <col min="7683" max="7683" width="12.42578125" style="391" customWidth="1"/>
    <col min="7684" max="7684" width="12.5703125" style="391" customWidth="1"/>
    <col min="7685" max="7685" width="11.7109375" style="391" customWidth="1"/>
    <col min="7686" max="7686" width="10.7109375" style="391" customWidth="1"/>
    <col min="7687" max="7687" width="2.42578125" style="391" bestFit="1" customWidth="1"/>
    <col min="7688" max="7688" width="8.5703125" style="391" customWidth="1"/>
    <col min="7689" max="7689" width="12.42578125" style="391" customWidth="1"/>
    <col min="7690" max="7690" width="2.140625" style="391" customWidth="1"/>
    <col min="7691" max="7691" width="9.42578125" style="391" customWidth="1"/>
    <col min="7692" max="7936" width="11" style="391"/>
    <col min="7937" max="7937" width="46.7109375" style="391" bestFit="1" customWidth="1"/>
    <col min="7938" max="7938" width="11.85546875" style="391" customWidth="1"/>
    <col min="7939" max="7939" width="12.42578125" style="391" customWidth="1"/>
    <col min="7940" max="7940" width="12.5703125" style="391" customWidth="1"/>
    <col min="7941" max="7941" width="11.7109375" style="391" customWidth="1"/>
    <col min="7942" max="7942" width="10.7109375" style="391" customWidth="1"/>
    <col min="7943" max="7943" width="2.42578125" style="391" bestFit="1" customWidth="1"/>
    <col min="7944" max="7944" width="8.5703125" style="391" customWidth="1"/>
    <col min="7945" max="7945" width="12.42578125" style="391" customWidth="1"/>
    <col min="7946" max="7946" width="2.140625" style="391" customWidth="1"/>
    <col min="7947" max="7947" width="9.42578125" style="391" customWidth="1"/>
    <col min="7948" max="8192" width="11" style="391"/>
    <col min="8193" max="8193" width="46.7109375" style="391" bestFit="1" customWidth="1"/>
    <col min="8194" max="8194" width="11.85546875" style="391" customWidth="1"/>
    <col min="8195" max="8195" width="12.42578125" style="391" customWidth="1"/>
    <col min="8196" max="8196" width="12.5703125" style="391" customWidth="1"/>
    <col min="8197" max="8197" width="11.7109375" style="391" customWidth="1"/>
    <col min="8198" max="8198" width="10.7109375" style="391" customWidth="1"/>
    <col min="8199" max="8199" width="2.42578125" style="391" bestFit="1" customWidth="1"/>
    <col min="8200" max="8200" width="8.5703125" style="391" customWidth="1"/>
    <col min="8201" max="8201" width="12.42578125" style="391" customWidth="1"/>
    <col min="8202" max="8202" width="2.140625" style="391" customWidth="1"/>
    <col min="8203" max="8203" width="9.42578125" style="391" customWidth="1"/>
    <col min="8204" max="8448" width="11" style="391"/>
    <col min="8449" max="8449" width="46.7109375" style="391" bestFit="1" customWidth="1"/>
    <col min="8450" max="8450" width="11.85546875" style="391" customWidth="1"/>
    <col min="8451" max="8451" width="12.42578125" style="391" customWidth="1"/>
    <col min="8452" max="8452" width="12.5703125" style="391" customWidth="1"/>
    <col min="8453" max="8453" width="11.7109375" style="391" customWidth="1"/>
    <col min="8454" max="8454" width="10.7109375" style="391" customWidth="1"/>
    <col min="8455" max="8455" width="2.42578125" style="391" bestFit="1" customWidth="1"/>
    <col min="8456" max="8456" width="8.5703125" style="391" customWidth="1"/>
    <col min="8457" max="8457" width="12.42578125" style="391" customWidth="1"/>
    <col min="8458" max="8458" width="2.140625" style="391" customWidth="1"/>
    <col min="8459" max="8459" width="9.42578125" style="391" customWidth="1"/>
    <col min="8460" max="8704" width="11" style="391"/>
    <col min="8705" max="8705" width="46.7109375" style="391" bestFit="1" customWidth="1"/>
    <col min="8706" max="8706" width="11.85546875" style="391" customWidth="1"/>
    <col min="8707" max="8707" width="12.42578125" style="391" customWidth="1"/>
    <col min="8708" max="8708" width="12.5703125" style="391" customWidth="1"/>
    <col min="8709" max="8709" width="11.7109375" style="391" customWidth="1"/>
    <col min="8710" max="8710" width="10.7109375" style="391" customWidth="1"/>
    <col min="8711" max="8711" width="2.42578125" style="391" bestFit="1" customWidth="1"/>
    <col min="8712" max="8712" width="8.5703125" style="391" customWidth="1"/>
    <col min="8713" max="8713" width="12.42578125" style="391" customWidth="1"/>
    <col min="8714" max="8714" width="2.140625" style="391" customWidth="1"/>
    <col min="8715" max="8715" width="9.42578125" style="391" customWidth="1"/>
    <col min="8716" max="8960" width="11" style="391"/>
    <col min="8961" max="8961" width="46.7109375" style="391" bestFit="1" customWidth="1"/>
    <col min="8962" max="8962" width="11.85546875" style="391" customWidth="1"/>
    <col min="8963" max="8963" width="12.42578125" style="391" customWidth="1"/>
    <col min="8964" max="8964" width="12.5703125" style="391" customWidth="1"/>
    <col min="8965" max="8965" width="11.7109375" style="391" customWidth="1"/>
    <col min="8966" max="8966" width="10.7109375" style="391" customWidth="1"/>
    <col min="8967" max="8967" width="2.42578125" style="391" bestFit="1" customWidth="1"/>
    <col min="8968" max="8968" width="8.5703125" style="391" customWidth="1"/>
    <col min="8969" max="8969" width="12.42578125" style="391" customWidth="1"/>
    <col min="8970" max="8970" width="2.140625" style="391" customWidth="1"/>
    <col min="8971" max="8971" width="9.42578125" style="391" customWidth="1"/>
    <col min="8972" max="9216" width="11" style="391"/>
    <col min="9217" max="9217" width="46.7109375" style="391" bestFit="1" customWidth="1"/>
    <col min="9218" max="9218" width="11.85546875" style="391" customWidth="1"/>
    <col min="9219" max="9219" width="12.42578125" style="391" customWidth="1"/>
    <col min="9220" max="9220" width="12.5703125" style="391" customWidth="1"/>
    <col min="9221" max="9221" width="11.7109375" style="391" customWidth="1"/>
    <col min="9222" max="9222" width="10.7109375" style="391" customWidth="1"/>
    <col min="9223" max="9223" width="2.42578125" style="391" bestFit="1" customWidth="1"/>
    <col min="9224" max="9224" width="8.5703125" style="391" customWidth="1"/>
    <col min="9225" max="9225" width="12.42578125" style="391" customWidth="1"/>
    <col min="9226" max="9226" width="2.140625" style="391" customWidth="1"/>
    <col min="9227" max="9227" width="9.42578125" style="391" customWidth="1"/>
    <col min="9228" max="9472" width="11" style="391"/>
    <col min="9473" max="9473" width="46.7109375" style="391" bestFit="1" customWidth="1"/>
    <col min="9474" max="9474" width="11.85546875" style="391" customWidth="1"/>
    <col min="9475" max="9475" width="12.42578125" style="391" customWidth="1"/>
    <col min="9476" max="9476" width="12.5703125" style="391" customWidth="1"/>
    <col min="9477" max="9477" width="11.7109375" style="391" customWidth="1"/>
    <col min="9478" max="9478" width="10.7109375" style="391" customWidth="1"/>
    <col min="9479" max="9479" width="2.42578125" style="391" bestFit="1" customWidth="1"/>
    <col min="9480" max="9480" width="8.5703125" style="391" customWidth="1"/>
    <col min="9481" max="9481" width="12.42578125" style="391" customWidth="1"/>
    <col min="9482" max="9482" width="2.140625" style="391" customWidth="1"/>
    <col min="9483" max="9483" width="9.42578125" style="391" customWidth="1"/>
    <col min="9484" max="9728" width="11" style="391"/>
    <col min="9729" max="9729" width="46.7109375" style="391" bestFit="1" customWidth="1"/>
    <col min="9730" max="9730" width="11.85546875" style="391" customWidth="1"/>
    <col min="9731" max="9731" width="12.42578125" style="391" customWidth="1"/>
    <col min="9732" max="9732" width="12.5703125" style="391" customWidth="1"/>
    <col min="9733" max="9733" width="11.7109375" style="391" customWidth="1"/>
    <col min="9734" max="9734" width="10.7109375" style="391" customWidth="1"/>
    <col min="9735" max="9735" width="2.42578125" style="391" bestFit="1" customWidth="1"/>
    <col min="9736" max="9736" width="8.5703125" style="391" customWidth="1"/>
    <col min="9737" max="9737" width="12.42578125" style="391" customWidth="1"/>
    <col min="9738" max="9738" width="2.140625" style="391" customWidth="1"/>
    <col min="9739" max="9739" width="9.42578125" style="391" customWidth="1"/>
    <col min="9740" max="9984" width="11" style="391"/>
    <col min="9985" max="9985" width="46.7109375" style="391" bestFit="1" customWidth="1"/>
    <col min="9986" max="9986" width="11.85546875" style="391" customWidth="1"/>
    <col min="9987" max="9987" width="12.42578125" style="391" customWidth="1"/>
    <col min="9988" max="9988" width="12.5703125" style="391" customWidth="1"/>
    <col min="9989" max="9989" width="11.7109375" style="391" customWidth="1"/>
    <col min="9990" max="9990" width="10.7109375" style="391" customWidth="1"/>
    <col min="9991" max="9991" width="2.42578125" style="391" bestFit="1" customWidth="1"/>
    <col min="9992" max="9992" width="8.5703125" style="391" customWidth="1"/>
    <col min="9993" max="9993" width="12.42578125" style="391" customWidth="1"/>
    <col min="9994" max="9994" width="2.140625" style="391" customWidth="1"/>
    <col min="9995" max="9995" width="9.42578125" style="391" customWidth="1"/>
    <col min="9996" max="10240" width="11" style="391"/>
    <col min="10241" max="10241" width="46.7109375" style="391" bestFit="1" customWidth="1"/>
    <col min="10242" max="10242" width="11.85546875" style="391" customWidth="1"/>
    <col min="10243" max="10243" width="12.42578125" style="391" customWidth="1"/>
    <col min="10244" max="10244" width="12.5703125" style="391" customWidth="1"/>
    <col min="10245" max="10245" width="11.7109375" style="391" customWidth="1"/>
    <col min="10246" max="10246" width="10.7109375" style="391" customWidth="1"/>
    <col min="10247" max="10247" width="2.42578125" style="391" bestFit="1" customWidth="1"/>
    <col min="10248" max="10248" width="8.5703125" style="391" customWidth="1"/>
    <col min="10249" max="10249" width="12.42578125" style="391" customWidth="1"/>
    <col min="10250" max="10250" width="2.140625" style="391" customWidth="1"/>
    <col min="10251" max="10251" width="9.42578125" style="391" customWidth="1"/>
    <col min="10252" max="10496" width="11" style="391"/>
    <col min="10497" max="10497" width="46.7109375" style="391" bestFit="1" customWidth="1"/>
    <col min="10498" max="10498" width="11.85546875" style="391" customWidth="1"/>
    <col min="10499" max="10499" width="12.42578125" style="391" customWidth="1"/>
    <col min="10500" max="10500" width="12.5703125" style="391" customWidth="1"/>
    <col min="10501" max="10501" width="11.7109375" style="391" customWidth="1"/>
    <col min="10502" max="10502" width="10.7109375" style="391" customWidth="1"/>
    <col min="10503" max="10503" width="2.42578125" style="391" bestFit="1" customWidth="1"/>
    <col min="10504" max="10504" width="8.5703125" style="391" customWidth="1"/>
    <col min="10505" max="10505" width="12.42578125" style="391" customWidth="1"/>
    <col min="10506" max="10506" width="2.140625" style="391" customWidth="1"/>
    <col min="10507" max="10507" width="9.42578125" style="391" customWidth="1"/>
    <col min="10508" max="10752" width="11" style="391"/>
    <col min="10753" max="10753" width="46.7109375" style="391" bestFit="1" customWidth="1"/>
    <col min="10754" max="10754" width="11.85546875" style="391" customWidth="1"/>
    <col min="10755" max="10755" width="12.42578125" style="391" customWidth="1"/>
    <col min="10756" max="10756" width="12.5703125" style="391" customWidth="1"/>
    <col min="10757" max="10757" width="11.7109375" style="391" customWidth="1"/>
    <col min="10758" max="10758" width="10.7109375" style="391" customWidth="1"/>
    <col min="10759" max="10759" width="2.42578125" style="391" bestFit="1" customWidth="1"/>
    <col min="10760" max="10760" width="8.5703125" style="391" customWidth="1"/>
    <col min="10761" max="10761" width="12.42578125" style="391" customWidth="1"/>
    <col min="10762" max="10762" width="2.140625" style="391" customWidth="1"/>
    <col min="10763" max="10763" width="9.42578125" style="391" customWidth="1"/>
    <col min="10764" max="11008" width="11" style="391"/>
    <col min="11009" max="11009" width="46.7109375" style="391" bestFit="1" customWidth="1"/>
    <col min="11010" max="11010" width="11.85546875" style="391" customWidth="1"/>
    <col min="11011" max="11011" width="12.42578125" style="391" customWidth="1"/>
    <col min="11012" max="11012" width="12.5703125" style="391" customWidth="1"/>
    <col min="11013" max="11013" width="11.7109375" style="391" customWidth="1"/>
    <col min="11014" max="11014" width="10.7109375" style="391" customWidth="1"/>
    <col min="11015" max="11015" width="2.42578125" style="391" bestFit="1" customWidth="1"/>
    <col min="11016" max="11016" width="8.5703125" style="391" customWidth="1"/>
    <col min="11017" max="11017" width="12.42578125" style="391" customWidth="1"/>
    <col min="11018" max="11018" width="2.140625" style="391" customWidth="1"/>
    <col min="11019" max="11019" width="9.42578125" style="391" customWidth="1"/>
    <col min="11020" max="11264" width="11" style="391"/>
    <col min="11265" max="11265" width="46.7109375" style="391" bestFit="1" customWidth="1"/>
    <col min="11266" max="11266" width="11.85546875" style="391" customWidth="1"/>
    <col min="11267" max="11267" width="12.42578125" style="391" customWidth="1"/>
    <col min="11268" max="11268" width="12.5703125" style="391" customWidth="1"/>
    <col min="11269" max="11269" width="11.7109375" style="391" customWidth="1"/>
    <col min="11270" max="11270" width="10.7109375" style="391" customWidth="1"/>
    <col min="11271" max="11271" width="2.42578125" style="391" bestFit="1" customWidth="1"/>
    <col min="11272" max="11272" width="8.5703125" style="391" customWidth="1"/>
    <col min="11273" max="11273" width="12.42578125" style="391" customWidth="1"/>
    <col min="11274" max="11274" width="2.140625" style="391" customWidth="1"/>
    <col min="11275" max="11275" width="9.42578125" style="391" customWidth="1"/>
    <col min="11276" max="11520" width="11" style="391"/>
    <col min="11521" max="11521" width="46.7109375" style="391" bestFit="1" customWidth="1"/>
    <col min="11522" max="11522" width="11.85546875" style="391" customWidth="1"/>
    <col min="11523" max="11523" width="12.42578125" style="391" customWidth="1"/>
    <col min="11524" max="11524" width="12.5703125" style="391" customWidth="1"/>
    <col min="11525" max="11525" width="11.7109375" style="391" customWidth="1"/>
    <col min="11526" max="11526" width="10.7109375" style="391" customWidth="1"/>
    <col min="11527" max="11527" width="2.42578125" style="391" bestFit="1" customWidth="1"/>
    <col min="11528" max="11528" width="8.5703125" style="391" customWidth="1"/>
    <col min="11529" max="11529" width="12.42578125" style="391" customWidth="1"/>
    <col min="11530" max="11530" width="2.140625" style="391" customWidth="1"/>
    <col min="11531" max="11531" width="9.42578125" style="391" customWidth="1"/>
    <col min="11532" max="11776" width="11" style="391"/>
    <col min="11777" max="11777" width="46.7109375" style="391" bestFit="1" customWidth="1"/>
    <col min="11778" max="11778" width="11.85546875" style="391" customWidth="1"/>
    <col min="11779" max="11779" width="12.42578125" style="391" customWidth="1"/>
    <col min="11780" max="11780" width="12.5703125" style="391" customWidth="1"/>
    <col min="11781" max="11781" width="11.7109375" style="391" customWidth="1"/>
    <col min="11782" max="11782" width="10.7109375" style="391" customWidth="1"/>
    <col min="11783" max="11783" width="2.42578125" style="391" bestFit="1" customWidth="1"/>
    <col min="11784" max="11784" width="8.5703125" style="391" customWidth="1"/>
    <col min="11785" max="11785" width="12.42578125" style="391" customWidth="1"/>
    <col min="11786" max="11786" width="2.140625" style="391" customWidth="1"/>
    <col min="11787" max="11787" width="9.42578125" style="391" customWidth="1"/>
    <col min="11788" max="12032" width="11" style="391"/>
    <col min="12033" max="12033" width="46.7109375" style="391" bestFit="1" customWidth="1"/>
    <col min="12034" max="12034" width="11.85546875" style="391" customWidth="1"/>
    <col min="12035" max="12035" width="12.42578125" style="391" customWidth="1"/>
    <col min="12036" max="12036" width="12.5703125" style="391" customWidth="1"/>
    <col min="12037" max="12037" width="11.7109375" style="391" customWidth="1"/>
    <col min="12038" max="12038" width="10.7109375" style="391" customWidth="1"/>
    <col min="12039" max="12039" width="2.42578125" style="391" bestFit="1" customWidth="1"/>
    <col min="12040" max="12040" width="8.5703125" style="391" customWidth="1"/>
    <col min="12041" max="12041" width="12.42578125" style="391" customWidth="1"/>
    <col min="12042" max="12042" width="2.140625" style="391" customWidth="1"/>
    <col min="12043" max="12043" width="9.42578125" style="391" customWidth="1"/>
    <col min="12044" max="12288" width="11" style="391"/>
    <col min="12289" max="12289" width="46.7109375" style="391" bestFit="1" customWidth="1"/>
    <col min="12290" max="12290" width="11.85546875" style="391" customWidth="1"/>
    <col min="12291" max="12291" width="12.42578125" style="391" customWidth="1"/>
    <col min="12292" max="12292" width="12.5703125" style="391" customWidth="1"/>
    <col min="12293" max="12293" width="11.7109375" style="391" customWidth="1"/>
    <col min="12294" max="12294" width="10.7109375" style="391" customWidth="1"/>
    <col min="12295" max="12295" width="2.42578125" style="391" bestFit="1" customWidth="1"/>
    <col min="12296" max="12296" width="8.5703125" style="391" customWidth="1"/>
    <col min="12297" max="12297" width="12.42578125" style="391" customWidth="1"/>
    <col min="12298" max="12298" width="2.140625" style="391" customWidth="1"/>
    <col min="12299" max="12299" width="9.42578125" style="391" customWidth="1"/>
    <col min="12300" max="12544" width="11" style="391"/>
    <col min="12545" max="12545" width="46.7109375" style="391" bestFit="1" customWidth="1"/>
    <col min="12546" max="12546" width="11.85546875" style="391" customWidth="1"/>
    <col min="12547" max="12547" width="12.42578125" style="391" customWidth="1"/>
    <col min="12548" max="12548" width="12.5703125" style="391" customWidth="1"/>
    <col min="12549" max="12549" width="11.7109375" style="391" customWidth="1"/>
    <col min="12550" max="12550" width="10.7109375" style="391" customWidth="1"/>
    <col min="12551" max="12551" width="2.42578125" style="391" bestFit="1" customWidth="1"/>
    <col min="12552" max="12552" width="8.5703125" style="391" customWidth="1"/>
    <col min="12553" max="12553" width="12.42578125" style="391" customWidth="1"/>
    <col min="12554" max="12554" width="2.140625" style="391" customWidth="1"/>
    <col min="12555" max="12555" width="9.42578125" style="391" customWidth="1"/>
    <col min="12556" max="12800" width="11" style="391"/>
    <col min="12801" max="12801" width="46.7109375" style="391" bestFit="1" customWidth="1"/>
    <col min="12802" max="12802" width="11.85546875" style="391" customWidth="1"/>
    <col min="12803" max="12803" width="12.42578125" style="391" customWidth="1"/>
    <col min="12804" max="12804" width="12.5703125" style="391" customWidth="1"/>
    <col min="12805" max="12805" width="11.7109375" style="391" customWidth="1"/>
    <col min="12806" max="12806" width="10.7109375" style="391" customWidth="1"/>
    <col min="12807" max="12807" width="2.42578125" style="391" bestFit="1" customWidth="1"/>
    <col min="12808" max="12808" width="8.5703125" style="391" customWidth="1"/>
    <col min="12809" max="12809" width="12.42578125" style="391" customWidth="1"/>
    <col min="12810" max="12810" width="2.140625" style="391" customWidth="1"/>
    <col min="12811" max="12811" width="9.42578125" style="391" customWidth="1"/>
    <col min="12812" max="13056" width="11" style="391"/>
    <col min="13057" max="13057" width="46.7109375" style="391" bestFit="1" customWidth="1"/>
    <col min="13058" max="13058" width="11.85546875" style="391" customWidth="1"/>
    <col min="13059" max="13059" width="12.42578125" style="391" customWidth="1"/>
    <col min="13060" max="13060" width="12.5703125" style="391" customWidth="1"/>
    <col min="13061" max="13061" width="11.7109375" style="391" customWidth="1"/>
    <col min="13062" max="13062" width="10.7109375" style="391" customWidth="1"/>
    <col min="13063" max="13063" width="2.42578125" style="391" bestFit="1" customWidth="1"/>
    <col min="13064" max="13064" width="8.5703125" style="391" customWidth="1"/>
    <col min="13065" max="13065" width="12.42578125" style="391" customWidth="1"/>
    <col min="13066" max="13066" width="2.140625" style="391" customWidth="1"/>
    <col min="13067" max="13067" width="9.42578125" style="391" customWidth="1"/>
    <col min="13068" max="13312" width="11" style="391"/>
    <col min="13313" max="13313" width="46.7109375" style="391" bestFit="1" customWidth="1"/>
    <col min="13314" max="13314" width="11.85546875" style="391" customWidth="1"/>
    <col min="13315" max="13315" width="12.42578125" style="391" customWidth="1"/>
    <col min="13316" max="13316" width="12.5703125" style="391" customWidth="1"/>
    <col min="13317" max="13317" width="11.7109375" style="391" customWidth="1"/>
    <col min="13318" max="13318" width="10.7109375" style="391" customWidth="1"/>
    <col min="13319" max="13319" width="2.42578125" style="391" bestFit="1" customWidth="1"/>
    <col min="13320" max="13320" width="8.5703125" style="391" customWidth="1"/>
    <col min="13321" max="13321" width="12.42578125" style="391" customWidth="1"/>
    <col min="13322" max="13322" width="2.140625" style="391" customWidth="1"/>
    <col min="13323" max="13323" width="9.42578125" style="391" customWidth="1"/>
    <col min="13324" max="13568" width="11" style="391"/>
    <col min="13569" max="13569" width="46.7109375" style="391" bestFit="1" customWidth="1"/>
    <col min="13570" max="13570" width="11.85546875" style="391" customWidth="1"/>
    <col min="13571" max="13571" width="12.42578125" style="391" customWidth="1"/>
    <col min="13572" max="13572" width="12.5703125" style="391" customWidth="1"/>
    <col min="13573" max="13573" width="11.7109375" style="391" customWidth="1"/>
    <col min="13574" max="13574" width="10.7109375" style="391" customWidth="1"/>
    <col min="13575" max="13575" width="2.42578125" style="391" bestFit="1" customWidth="1"/>
    <col min="13576" max="13576" width="8.5703125" style="391" customWidth="1"/>
    <col min="13577" max="13577" width="12.42578125" style="391" customWidth="1"/>
    <col min="13578" max="13578" width="2.140625" style="391" customWidth="1"/>
    <col min="13579" max="13579" width="9.42578125" style="391" customWidth="1"/>
    <col min="13580" max="13824" width="11" style="391"/>
    <col min="13825" max="13825" width="46.7109375" style="391" bestFit="1" customWidth="1"/>
    <col min="13826" max="13826" width="11.85546875" style="391" customWidth="1"/>
    <col min="13827" max="13827" width="12.42578125" style="391" customWidth="1"/>
    <col min="13828" max="13828" width="12.5703125" style="391" customWidth="1"/>
    <col min="13829" max="13829" width="11.7109375" style="391" customWidth="1"/>
    <col min="13830" max="13830" width="10.7109375" style="391" customWidth="1"/>
    <col min="13831" max="13831" width="2.42578125" style="391" bestFit="1" customWidth="1"/>
    <col min="13832" max="13832" width="8.5703125" style="391" customWidth="1"/>
    <col min="13833" max="13833" width="12.42578125" style="391" customWidth="1"/>
    <col min="13834" max="13834" width="2.140625" style="391" customWidth="1"/>
    <col min="13835" max="13835" width="9.42578125" style="391" customWidth="1"/>
    <col min="13836" max="14080" width="11" style="391"/>
    <col min="14081" max="14081" width="46.7109375" style="391" bestFit="1" customWidth="1"/>
    <col min="14082" max="14082" width="11.85546875" style="391" customWidth="1"/>
    <col min="14083" max="14083" width="12.42578125" style="391" customWidth="1"/>
    <col min="14084" max="14084" width="12.5703125" style="391" customWidth="1"/>
    <col min="14085" max="14085" width="11.7109375" style="391" customWidth="1"/>
    <col min="14086" max="14086" width="10.7109375" style="391" customWidth="1"/>
    <col min="14087" max="14087" width="2.42578125" style="391" bestFit="1" customWidth="1"/>
    <col min="14088" max="14088" width="8.5703125" style="391" customWidth="1"/>
    <col min="14089" max="14089" width="12.42578125" style="391" customWidth="1"/>
    <col min="14090" max="14090" width="2.140625" style="391" customWidth="1"/>
    <col min="14091" max="14091" width="9.42578125" style="391" customWidth="1"/>
    <col min="14092" max="14336" width="11" style="391"/>
    <col min="14337" max="14337" width="46.7109375" style="391" bestFit="1" customWidth="1"/>
    <col min="14338" max="14338" width="11.85546875" style="391" customWidth="1"/>
    <col min="14339" max="14339" width="12.42578125" style="391" customWidth="1"/>
    <col min="14340" max="14340" width="12.5703125" style="391" customWidth="1"/>
    <col min="14341" max="14341" width="11.7109375" style="391" customWidth="1"/>
    <col min="14342" max="14342" width="10.7109375" style="391" customWidth="1"/>
    <col min="14343" max="14343" width="2.42578125" style="391" bestFit="1" customWidth="1"/>
    <col min="14344" max="14344" width="8.5703125" style="391" customWidth="1"/>
    <col min="14345" max="14345" width="12.42578125" style="391" customWidth="1"/>
    <col min="14346" max="14346" width="2.140625" style="391" customWidth="1"/>
    <col min="14347" max="14347" width="9.42578125" style="391" customWidth="1"/>
    <col min="14348" max="14592" width="11" style="391"/>
    <col min="14593" max="14593" width="46.7109375" style="391" bestFit="1" customWidth="1"/>
    <col min="14594" max="14594" width="11.85546875" style="391" customWidth="1"/>
    <col min="14595" max="14595" width="12.42578125" style="391" customWidth="1"/>
    <col min="14596" max="14596" width="12.5703125" style="391" customWidth="1"/>
    <col min="14597" max="14597" width="11.7109375" style="391" customWidth="1"/>
    <col min="14598" max="14598" width="10.7109375" style="391" customWidth="1"/>
    <col min="14599" max="14599" width="2.42578125" style="391" bestFit="1" customWidth="1"/>
    <col min="14600" max="14600" width="8.5703125" style="391" customWidth="1"/>
    <col min="14601" max="14601" width="12.42578125" style="391" customWidth="1"/>
    <col min="14602" max="14602" width="2.140625" style="391" customWidth="1"/>
    <col min="14603" max="14603" width="9.42578125" style="391" customWidth="1"/>
    <col min="14604" max="14848" width="11" style="391"/>
    <col min="14849" max="14849" width="46.7109375" style="391" bestFit="1" customWidth="1"/>
    <col min="14850" max="14850" width="11.85546875" style="391" customWidth="1"/>
    <col min="14851" max="14851" width="12.42578125" style="391" customWidth="1"/>
    <col min="14852" max="14852" width="12.5703125" style="391" customWidth="1"/>
    <col min="14853" max="14853" width="11.7109375" style="391" customWidth="1"/>
    <col min="14854" max="14854" width="10.7109375" style="391" customWidth="1"/>
    <col min="14855" max="14855" width="2.42578125" style="391" bestFit="1" customWidth="1"/>
    <col min="14856" max="14856" width="8.5703125" style="391" customWidth="1"/>
    <col min="14857" max="14857" width="12.42578125" style="391" customWidth="1"/>
    <col min="14858" max="14858" width="2.140625" style="391" customWidth="1"/>
    <col min="14859" max="14859" width="9.42578125" style="391" customWidth="1"/>
    <col min="14860" max="15104" width="11" style="391"/>
    <col min="15105" max="15105" width="46.7109375" style="391" bestFit="1" customWidth="1"/>
    <col min="15106" max="15106" width="11.85546875" style="391" customWidth="1"/>
    <col min="15107" max="15107" width="12.42578125" style="391" customWidth="1"/>
    <col min="15108" max="15108" width="12.5703125" style="391" customWidth="1"/>
    <col min="15109" max="15109" width="11.7109375" style="391" customWidth="1"/>
    <col min="15110" max="15110" width="10.7109375" style="391" customWidth="1"/>
    <col min="15111" max="15111" width="2.42578125" style="391" bestFit="1" customWidth="1"/>
    <col min="15112" max="15112" width="8.5703125" style="391" customWidth="1"/>
    <col min="15113" max="15113" width="12.42578125" style="391" customWidth="1"/>
    <col min="15114" max="15114" width="2.140625" style="391" customWidth="1"/>
    <col min="15115" max="15115" width="9.42578125" style="391" customWidth="1"/>
    <col min="15116" max="15360" width="11" style="391"/>
    <col min="15361" max="15361" width="46.7109375" style="391" bestFit="1" customWidth="1"/>
    <col min="15362" max="15362" width="11.85546875" style="391" customWidth="1"/>
    <col min="15363" max="15363" width="12.42578125" style="391" customWidth="1"/>
    <col min="15364" max="15364" width="12.5703125" style="391" customWidth="1"/>
    <col min="15365" max="15365" width="11.7109375" style="391" customWidth="1"/>
    <col min="15366" max="15366" width="10.7109375" style="391" customWidth="1"/>
    <col min="15367" max="15367" width="2.42578125" style="391" bestFit="1" customWidth="1"/>
    <col min="15368" max="15368" width="8.5703125" style="391" customWidth="1"/>
    <col min="15369" max="15369" width="12.42578125" style="391" customWidth="1"/>
    <col min="15370" max="15370" width="2.140625" style="391" customWidth="1"/>
    <col min="15371" max="15371" width="9.42578125" style="391" customWidth="1"/>
    <col min="15372" max="15616" width="11" style="391"/>
    <col min="15617" max="15617" width="46.7109375" style="391" bestFit="1" customWidth="1"/>
    <col min="15618" max="15618" width="11.85546875" style="391" customWidth="1"/>
    <col min="15619" max="15619" width="12.42578125" style="391" customWidth="1"/>
    <col min="15620" max="15620" width="12.5703125" style="391" customWidth="1"/>
    <col min="15621" max="15621" width="11.7109375" style="391" customWidth="1"/>
    <col min="15622" max="15622" width="10.7109375" style="391" customWidth="1"/>
    <col min="15623" max="15623" width="2.42578125" style="391" bestFit="1" customWidth="1"/>
    <col min="15624" max="15624" width="8.5703125" style="391" customWidth="1"/>
    <col min="15625" max="15625" width="12.42578125" style="391" customWidth="1"/>
    <col min="15626" max="15626" width="2.140625" style="391" customWidth="1"/>
    <col min="15627" max="15627" width="9.42578125" style="391" customWidth="1"/>
    <col min="15628" max="15872" width="11" style="391"/>
    <col min="15873" max="15873" width="46.7109375" style="391" bestFit="1" customWidth="1"/>
    <col min="15874" max="15874" width="11.85546875" style="391" customWidth="1"/>
    <col min="15875" max="15875" width="12.42578125" style="391" customWidth="1"/>
    <col min="15876" max="15876" width="12.5703125" style="391" customWidth="1"/>
    <col min="15877" max="15877" width="11.7109375" style="391" customWidth="1"/>
    <col min="15878" max="15878" width="10.7109375" style="391" customWidth="1"/>
    <col min="15879" max="15879" width="2.42578125" style="391" bestFit="1" customWidth="1"/>
    <col min="15880" max="15880" width="8.5703125" style="391" customWidth="1"/>
    <col min="15881" max="15881" width="12.42578125" style="391" customWidth="1"/>
    <col min="15882" max="15882" width="2.140625" style="391" customWidth="1"/>
    <col min="15883" max="15883" width="9.42578125" style="391" customWidth="1"/>
    <col min="15884" max="16128" width="11" style="391"/>
    <col min="16129" max="16129" width="46.7109375" style="391" bestFit="1" customWidth="1"/>
    <col min="16130" max="16130" width="11.85546875" style="391" customWidth="1"/>
    <col min="16131" max="16131" width="12.42578125" style="391" customWidth="1"/>
    <col min="16132" max="16132" width="12.5703125" style="391" customWidth="1"/>
    <col min="16133" max="16133" width="11.7109375" style="391" customWidth="1"/>
    <col min="16134" max="16134" width="10.7109375" style="391" customWidth="1"/>
    <col min="16135" max="16135" width="2.42578125" style="391" bestFit="1" customWidth="1"/>
    <col min="16136" max="16136" width="8.5703125" style="391" customWidth="1"/>
    <col min="16137" max="16137" width="12.42578125" style="391" customWidth="1"/>
    <col min="16138" max="16138" width="2.140625" style="391" customWidth="1"/>
    <col min="16139" max="16139" width="9.42578125" style="391" customWidth="1"/>
    <col min="16140" max="16384" width="11" style="391"/>
  </cols>
  <sheetData>
    <row r="1" spans="1:13" ht="15.75">
      <c r="A1" s="1130" t="s">
        <v>507</v>
      </c>
      <c r="B1" s="1130"/>
      <c r="C1" s="1130"/>
      <c r="D1" s="1130"/>
      <c r="E1" s="1130"/>
      <c r="F1" s="1130"/>
      <c r="G1" s="1130"/>
      <c r="H1" s="1130"/>
      <c r="I1" s="1130"/>
      <c r="J1" s="1130"/>
      <c r="K1" s="1130"/>
    </row>
    <row r="2" spans="1:13" ht="17.100000000000001" customHeight="1">
      <c r="A2" s="1131" t="s">
        <v>103</v>
      </c>
      <c r="B2" s="1131"/>
      <c r="C2" s="1131"/>
      <c r="D2" s="1131"/>
      <c r="E2" s="1131"/>
      <c r="F2" s="1131"/>
      <c r="G2" s="1131"/>
      <c r="H2" s="1131"/>
      <c r="I2" s="1131"/>
      <c r="J2" s="1131"/>
      <c r="K2" s="1131"/>
    </row>
    <row r="3" spans="1:13" ht="17.100000000000001" customHeight="1" thickBot="1">
      <c r="A3" s="392" t="s">
        <v>83</v>
      </c>
      <c r="B3" s="392"/>
      <c r="C3" s="392"/>
      <c r="D3" s="392"/>
      <c r="E3" s="393"/>
      <c r="F3" s="392"/>
      <c r="G3" s="392"/>
      <c r="H3" s="392"/>
      <c r="I3" s="1132" t="s">
        <v>1</v>
      </c>
      <c r="J3" s="1132"/>
      <c r="K3" s="1132"/>
    </row>
    <row r="4" spans="1:13" ht="24" customHeight="1" thickTop="1">
      <c r="A4" s="1139" t="s">
        <v>233</v>
      </c>
      <c r="B4" s="444">
        <v>2017</v>
      </c>
      <c r="C4" s="445">
        <v>2017</v>
      </c>
      <c r="D4" s="445">
        <v>2018</v>
      </c>
      <c r="E4" s="445">
        <v>2018</v>
      </c>
      <c r="F4" s="1133" t="s">
        <v>232</v>
      </c>
      <c r="G4" s="1133"/>
      <c r="H4" s="1133"/>
      <c r="I4" s="1133"/>
      <c r="J4" s="1133"/>
      <c r="K4" s="1134"/>
    </row>
    <row r="5" spans="1:13" ht="24" customHeight="1">
      <c r="A5" s="1140"/>
      <c r="B5" s="446" t="s">
        <v>234</v>
      </c>
      <c r="C5" s="446" t="s">
        <v>235</v>
      </c>
      <c r="D5" s="446" t="s">
        <v>442</v>
      </c>
      <c r="E5" s="446" t="s">
        <v>443</v>
      </c>
      <c r="F5" s="1135" t="s">
        <v>44</v>
      </c>
      <c r="G5" s="1136"/>
      <c r="H5" s="1137"/>
      <c r="I5" s="1136" t="s">
        <v>118</v>
      </c>
      <c r="J5" s="1136"/>
      <c r="K5" s="1138"/>
    </row>
    <row r="6" spans="1:13" ht="24" customHeight="1">
      <c r="A6" s="1141"/>
      <c r="B6" s="447"/>
      <c r="C6" s="447"/>
      <c r="D6" s="447"/>
      <c r="E6" s="448"/>
      <c r="F6" s="449" t="s">
        <v>3</v>
      </c>
      <c r="G6" s="450" t="s">
        <v>83</v>
      </c>
      <c r="H6" s="451" t="s">
        <v>236</v>
      </c>
      <c r="I6" s="449" t="s">
        <v>3</v>
      </c>
      <c r="J6" s="450" t="s">
        <v>83</v>
      </c>
      <c r="K6" s="452" t="s">
        <v>236</v>
      </c>
    </row>
    <row r="7" spans="1:13" ht="24" customHeight="1">
      <c r="A7" s="394" t="s">
        <v>237</v>
      </c>
      <c r="B7" s="395">
        <v>1014634.8957572373</v>
      </c>
      <c r="C7" s="395">
        <v>1009512.7854103781</v>
      </c>
      <c r="D7" s="395">
        <v>1054291.6968571884</v>
      </c>
      <c r="E7" s="395">
        <v>1037899.4571764965</v>
      </c>
      <c r="F7" s="396">
        <v>-3286.4494087292142</v>
      </c>
      <c r="G7" s="397" t="s">
        <v>238</v>
      </c>
      <c r="H7" s="494">
        <v>-0.32390463037213868</v>
      </c>
      <c r="I7" s="399">
        <v>-24774.015499521855</v>
      </c>
      <c r="J7" s="400" t="s">
        <v>239</v>
      </c>
      <c r="K7" s="498">
        <v>-2.3498255343727399</v>
      </c>
      <c r="M7" s="401"/>
    </row>
    <row r="8" spans="1:13" ht="24" customHeight="1">
      <c r="A8" s="402" t="s">
        <v>240</v>
      </c>
      <c r="B8" s="403">
        <v>1107823.503036466</v>
      </c>
      <c r="C8" s="403">
        <v>1108374.8659188487</v>
      </c>
      <c r="D8" s="403">
        <v>1133295.2157678199</v>
      </c>
      <c r="E8" s="403">
        <v>1123127.3415501658</v>
      </c>
      <c r="F8" s="404">
        <v>551.36288238270208</v>
      </c>
      <c r="G8" s="405"/>
      <c r="H8" s="495">
        <v>4.9769921009209087E-2</v>
      </c>
      <c r="I8" s="407">
        <v>-10167.874217654113</v>
      </c>
      <c r="J8" s="406"/>
      <c r="K8" s="499">
        <v>-0.897195547654833</v>
      </c>
      <c r="M8" s="401"/>
    </row>
    <row r="9" spans="1:13" ht="24" customHeight="1">
      <c r="A9" s="402" t="s">
        <v>241</v>
      </c>
      <c r="B9" s="403">
        <v>93188.607279228629</v>
      </c>
      <c r="C9" s="403">
        <v>98862.080508470477</v>
      </c>
      <c r="D9" s="403">
        <v>79003.518910631596</v>
      </c>
      <c r="E9" s="403">
        <v>85227.884373669265</v>
      </c>
      <c r="F9" s="404">
        <v>5673.4732292418485</v>
      </c>
      <c r="G9" s="405"/>
      <c r="H9" s="495">
        <v>6.0881618417602885</v>
      </c>
      <c r="I9" s="407">
        <v>6224.3654630376695</v>
      </c>
      <c r="J9" s="406"/>
      <c r="K9" s="499">
        <v>7.8785926865848124</v>
      </c>
      <c r="M9" s="401"/>
    </row>
    <row r="10" spans="1:13" ht="24" customHeight="1">
      <c r="A10" s="408" t="s">
        <v>242</v>
      </c>
      <c r="B10" s="403">
        <v>90339.575064238627</v>
      </c>
      <c r="C10" s="403">
        <v>96008.099902390473</v>
      </c>
      <c r="D10" s="403">
        <v>77178.293227801594</v>
      </c>
      <c r="E10" s="403">
        <v>81719.098439929265</v>
      </c>
      <c r="F10" s="404">
        <v>5668.5248381518468</v>
      </c>
      <c r="G10" s="405"/>
      <c r="H10" s="495">
        <v>6.274686187223125</v>
      </c>
      <c r="I10" s="407">
        <v>4540.8052121276705</v>
      </c>
      <c r="J10" s="406"/>
      <c r="K10" s="499">
        <v>5.8835263416941643</v>
      </c>
      <c r="M10" s="401"/>
    </row>
    <row r="11" spans="1:13" s="409" customFormat="1" ht="24" customHeight="1">
      <c r="A11" s="408" t="s">
        <v>243</v>
      </c>
      <c r="B11" s="403">
        <v>2849.0322149899994</v>
      </c>
      <c r="C11" s="403">
        <v>2853.9806060799992</v>
      </c>
      <c r="D11" s="403">
        <v>1825.2256828300001</v>
      </c>
      <c r="E11" s="403">
        <v>3508.7859337399996</v>
      </c>
      <c r="F11" s="404">
        <v>4.9483910899998591</v>
      </c>
      <c r="G11" s="405"/>
      <c r="H11" s="495">
        <v>0.17368673698964227</v>
      </c>
      <c r="I11" s="407">
        <v>1683.5602509099995</v>
      </c>
      <c r="J11" s="406"/>
      <c r="K11" s="499">
        <v>92.238470384640365</v>
      </c>
      <c r="M11" s="401"/>
    </row>
    <row r="12" spans="1:13" ht="24" customHeight="1">
      <c r="A12" s="394" t="s">
        <v>244</v>
      </c>
      <c r="B12" s="395">
        <v>1577067.098812168</v>
      </c>
      <c r="C12" s="395">
        <v>1606077.0651628929</v>
      </c>
      <c r="D12" s="395">
        <v>2040174.9528964828</v>
      </c>
      <c r="E12" s="395">
        <v>2031647.2169060791</v>
      </c>
      <c r="F12" s="396">
        <v>27174.305412594811</v>
      </c>
      <c r="G12" s="397" t="s">
        <v>238</v>
      </c>
      <c r="H12" s="494">
        <v>1.7230912643515446</v>
      </c>
      <c r="I12" s="399">
        <v>-145.96017157391907</v>
      </c>
      <c r="J12" s="410" t="s">
        <v>239</v>
      </c>
      <c r="K12" s="498">
        <v>-7.1542968100209289E-3</v>
      </c>
      <c r="M12" s="401"/>
    </row>
    <row r="13" spans="1:13" ht="24" customHeight="1">
      <c r="A13" s="402" t="s">
        <v>245</v>
      </c>
      <c r="B13" s="403">
        <v>2177792.0340676117</v>
      </c>
      <c r="C13" s="403">
        <v>2100097.6323734559</v>
      </c>
      <c r="D13" s="403">
        <v>2719242.4441511482</v>
      </c>
      <c r="E13" s="403">
        <v>2698289.7636032994</v>
      </c>
      <c r="F13" s="404">
        <v>-77694.401694155764</v>
      </c>
      <c r="G13" s="405"/>
      <c r="H13" s="495">
        <v>-3.5675767235239899</v>
      </c>
      <c r="I13" s="411">
        <v>-20952.68054784881</v>
      </c>
      <c r="J13" s="412"/>
      <c r="K13" s="869">
        <v>-0.77053374159101506</v>
      </c>
      <c r="M13" s="401"/>
    </row>
    <row r="14" spans="1:13" ht="24" customHeight="1">
      <c r="A14" s="402" t="s">
        <v>246</v>
      </c>
      <c r="B14" s="403">
        <v>149489.00276416997</v>
      </c>
      <c r="C14" s="403">
        <v>51819.496436480375</v>
      </c>
      <c r="D14" s="403">
        <v>235979.7038498802</v>
      </c>
      <c r="E14" s="403">
        <v>184038.90301361083</v>
      </c>
      <c r="F14" s="404">
        <v>-97669.506327689596</v>
      </c>
      <c r="G14" s="405"/>
      <c r="H14" s="495">
        <v>-65.335579555487783</v>
      </c>
      <c r="I14" s="407">
        <v>-51940.800836269365</v>
      </c>
      <c r="J14" s="406"/>
      <c r="K14" s="499">
        <v>-22.010706848463457</v>
      </c>
      <c r="M14" s="401"/>
    </row>
    <row r="15" spans="1:13" ht="24" customHeight="1">
      <c r="A15" s="408" t="s">
        <v>247</v>
      </c>
      <c r="B15" s="403">
        <v>255761.09999525</v>
      </c>
      <c r="C15" s="403">
        <v>280761.69999524998</v>
      </c>
      <c r="D15" s="403">
        <v>362128.10588888003</v>
      </c>
      <c r="E15" s="403">
        <v>362156.50669888</v>
      </c>
      <c r="F15" s="404">
        <v>25000.599999999977</v>
      </c>
      <c r="G15" s="405"/>
      <c r="H15" s="495">
        <v>9.774981418387819</v>
      </c>
      <c r="I15" s="407">
        <v>28.400809999962803</v>
      </c>
      <c r="J15" s="406"/>
      <c r="K15" s="499">
        <v>7.8427522023594796E-3</v>
      </c>
      <c r="M15" s="401"/>
    </row>
    <row r="16" spans="1:13" ht="24" customHeight="1">
      <c r="A16" s="408" t="s">
        <v>248</v>
      </c>
      <c r="B16" s="403">
        <v>106272.09723108003</v>
      </c>
      <c r="C16" s="403">
        <v>228942.2035587696</v>
      </c>
      <c r="D16" s="403">
        <v>126148.40203899983</v>
      </c>
      <c r="E16" s="403">
        <v>178117.60368526916</v>
      </c>
      <c r="F16" s="404">
        <v>122670.10632768957</v>
      </c>
      <c r="G16" s="405"/>
      <c r="H16" s="495">
        <v>115.43021124439974</v>
      </c>
      <c r="I16" s="407">
        <v>51969.201646269328</v>
      </c>
      <c r="J16" s="406"/>
      <c r="K16" s="499">
        <v>41.19687669939934</v>
      </c>
      <c r="M16" s="401"/>
    </row>
    <row r="17" spans="1:13" ht="24" customHeight="1">
      <c r="A17" s="402" t="s">
        <v>249</v>
      </c>
      <c r="B17" s="403">
        <v>9225.8825246000015</v>
      </c>
      <c r="C17" s="403">
        <v>8746.3407807500025</v>
      </c>
      <c r="D17" s="403">
        <v>10034.312353654001</v>
      </c>
      <c r="E17" s="403">
        <v>10937.069660006</v>
      </c>
      <c r="F17" s="404">
        <v>-479.54174384999897</v>
      </c>
      <c r="G17" s="405"/>
      <c r="H17" s="495">
        <v>-5.1977872314257549</v>
      </c>
      <c r="I17" s="407">
        <v>902.75730635199943</v>
      </c>
      <c r="J17" s="406"/>
      <c r="K17" s="499">
        <v>8.9967032571321131</v>
      </c>
      <c r="M17" s="401"/>
    </row>
    <row r="18" spans="1:13" ht="24" customHeight="1">
      <c r="A18" s="408" t="s">
        <v>250</v>
      </c>
      <c r="B18" s="403">
        <v>21917.149346277081</v>
      </c>
      <c r="C18" s="403">
        <v>22720.281899819583</v>
      </c>
      <c r="D18" s="403">
        <v>30444.43478032235</v>
      </c>
      <c r="E18" s="403">
        <v>29760.290717029773</v>
      </c>
      <c r="F18" s="404">
        <v>803.13255354250214</v>
      </c>
      <c r="G18" s="405"/>
      <c r="H18" s="495">
        <v>3.6644024314180479</v>
      </c>
      <c r="I18" s="407">
        <v>-684.1440632925769</v>
      </c>
      <c r="J18" s="406"/>
      <c r="K18" s="499">
        <v>-2.2471892423989783</v>
      </c>
      <c r="M18" s="401"/>
    </row>
    <row r="19" spans="1:13" ht="24" customHeight="1">
      <c r="A19" s="408" t="s">
        <v>251</v>
      </c>
      <c r="B19" s="403">
        <v>4286.2288242900004</v>
      </c>
      <c r="C19" s="403">
        <v>4231.0336034900001</v>
      </c>
      <c r="D19" s="403">
        <v>3827.1691194100003</v>
      </c>
      <c r="E19" s="403">
        <v>4027.1831194100005</v>
      </c>
      <c r="F19" s="404">
        <v>-55.195220800000243</v>
      </c>
      <c r="G19" s="405"/>
      <c r="H19" s="495">
        <v>-1.2877338812899974</v>
      </c>
      <c r="I19" s="407">
        <v>200.01400000000012</v>
      </c>
      <c r="J19" s="406"/>
      <c r="K19" s="499">
        <v>5.2261604794416421</v>
      </c>
      <c r="M19" s="401"/>
    </row>
    <row r="20" spans="1:13" ht="24" customHeight="1">
      <c r="A20" s="408" t="s">
        <v>252</v>
      </c>
      <c r="B20" s="403">
        <v>17630.920521987082</v>
      </c>
      <c r="C20" s="403">
        <v>18489.248296329584</v>
      </c>
      <c r="D20" s="403">
        <v>26617.265660912348</v>
      </c>
      <c r="E20" s="403">
        <v>25733.107597619772</v>
      </c>
      <c r="F20" s="404">
        <v>858.32777434250238</v>
      </c>
      <c r="G20" s="405"/>
      <c r="H20" s="495">
        <v>4.8683094752318983</v>
      </c>
      <c r="I20" s="407">
        <v>-884.15806329257612</v>
      </c>
      <c r="J20" s="406"/>
      <c r="K20" s="499">
        <v>-3.3217463978314226</v>
      </c>
      <c r="M20" s="401"/>
    </row>
    <row r="21" spans="1:13" ht="24" customHeight="1">
      <c r="A21" s="402" t="s">
        <v>253</v>
      </c>
      <c r="B21" s="403">
        <v>1997159.9994325647</v>
      </c>
      <c r="C21" s="403">
        <v>2016811.5132564057</v>
      </c>
      <c r="D21" s="403">
        <v>2442783.9931672919</v>
      </c>
      <c r="E21" s="403">
        <v>2473553.5002126526</v>
      </c>
      <c r="F21" s="404">
        <v>19651.513823841</v>
      </c>
      <c r="G21" s="413"/>
      <c r="H21" s="495">
        <v>0.98397293303613187</v>
      </c>
      <c r="I21" s="407">
        <v>30769.507045360748</v>
      </c>
      <c r="J21" s="414"/>
      <c r="K21" s="499">
        <v>1.2596081819524814</v>
      </c>
      <c r="M21" s="401"/>
    </row>
    <row r="22" spans="1:13" ht="24" customHeight="1">
      <c r="A22" s="402" t="s">
        <v>254</v>
      </c>
      <c r="B22" s="403">
        <v>600724.93525544356</v>
      </c>
      <c r="C22" s="403">
        <v>494020.56721056299</v>
      </c>
      <c r="D22" s="403">
        <v>679067.49125466531</v>
      </c>
      <c r="E22" s="403">
        <v>666642.54669722042</v>
      </c>
      <c r="F22" s="404">
        <v>-104868.70710675057</v>
      </c>
      <c r="G22" s="415" t="s">
        <v>238</v>
      </c>
      <c r="H22" s="495">
        <v>-17.45702582866112</v>
      </c>
      <c r="I22" s="407">
        <v>-20806.72037627489</v>
      </c>
      <c r="J22" s="416" t="s">
        <v>239</v>
      </c>
      <c r="K22" s="499">
        <v>-3.0640136134085547</v>
      </c>
      <c r="M22" s="401"/>
    </row>
    <row r="23" spans="1:13" ht="24" customHeight="1">
      <c r="A23" s="394" t="s">
        <v>255</v>
      </c>
      <c r="B23" s="395">
        <v>2591701.9945694054</v>
      </c>
      <c r="C23" s="395">
        <v>2615589.850573271</v>
      </c>
      <c r="D23" s="395">
        <v>3094466.6497536711</v>
      </c>
      <c r="E23" s="395">
        <v>3069546.6740825754</v>
      </c>
      <c r="F23" s="396">
        <v>23887.8560038656</v>
      </c>
      <c r="G23" s="417"/>
      <c r="H23" s="494">
        <v>0.92170535246412133</v>
      </c>
      <c r="I23" s="399">
        <v>-24919.975671095774</v>
      </c>
      <c r="J23" s="398"/>
      <c r="K23" s="510">
        <v>-0.80530761813443608</v>
      </c>
      <c r="M23" s="401"/>
    </row>
    <row r="24" spans="1:13" ht="24" customHeight="1">
      <c r="A24" s="402" t="s">
        <v>256</v>
      </c>
      <c r="B24" s="403">
        <v>1623172.4922257666</v>
      </c>
      <c r="C24" s="403">
        <v>1622250.7148154411</v>
      </c>
      <c r="D24" s="403">
        <v>1878960.2563264195</v>
      </c>
      <c r="E24" s="403">
        <v>1814770.1967476024</v>
      </c>
      <c r="F24" s="404">
        <v>-921.77741032559425</v>
      </c>
      <c r="G24" s="405"/>
      <c r="H24" s="495">
        <v>-5.6788629350267752E-2</v>
      </c>
      <c r="I24" s="407">
        <v>-64190.059578817105</v>
      </c>
      <c r="J24" s="406"/>
      <c r="K24" s="870">
        <v>-3.416254248204055</v>
      </c>
      <c r="M24" s="401"/>
    </row>
    <row r="25" spans="1:13" ht="24" customHeight="1">
      <c r="A25" s="402" t="s">
        <v>257</v>
      </c>
      <c r="B25" s="403">
        <v>569402.38672684168</v>
      </c>
      <c r="C25" s="403">
        <v>547796.11498974205</v>
      </c>
      <c r="D25" s="403">
        <v>669394.96134933992</v>
      </c>
      <c r="E25" s="403">
        <v>615499.18121307855</v>
      </c>
      <c r="F25" s="404">
        <v>-21606.271737099625</v>
      </c>
      <c r="G25" s="405"/>
      <c r="H25" s="495">
        <v>-3.7945523659114482</v>
      </c>
      <c r="I25" s="407">
        <v>-53895.780136261368</v>
      </c>
      <c r="J25" s="406"/>
      <c r="K25" s="870">
        <v>-8.0514170628981709</v>
      </c>
      <c r="M25" s="401"/>
    </row>
    <row r="26" spans="1:13" ht="24" customHeight="1">
      <c r="A26" s="408" t="s">
        <v>258</v>
      </c>
      <c r="B26" s="403">
        <v>361745.91183872998</v>
      </c>
      <c r="C26" s="403">
        <v>364748.28399586002</v>
      </c>
      <c r="D26" s="403">
        <v>415985.43141382997</v>
      </c>
      <c r="E26" s="403">
        <v>411882.03236638004</v>
      </c>
      <c r="F26" s="404">
        <v>3002.3721571300412</v>
      </c>
      <c r="G26" s="405"/>
      <c r="H26" s="495">
        <v>0.82996712854865073</v>
      </c>
      <c r="I26" s="407">
        <v>-4103.3990474499296</v>
      </c>
      <c r="J26" s="406"/>
      <c r="K26" s="499">
        <v>-0.98642854714971806</v>
      </c>
      <c r="M26" s="401"/>
    </row>
    <row r="27" spans="1:13" ht="24" customHeight="1">
      <c r="A27" s="408" t="s">
        <v>259</v>
      </c>
      <c r="B27" s="403">
        <v>207656.43750904762</v>
      </c>
      <c r="C27" s="403">
        <v>183047.85977221292</v>
      </c>
      <c r="D27" s="403">
        <v>253409.51741769715</v>
      </c>
      <c r="E27" s="403">
        <v>203617.17298451014</v>
      </c>
      <c r="F27" s="404">
        <v>-24608.577736834704</v>
      </c>
      <c r="G27" s="405"/>
      <c r="H27" s="495">
        <v>-11.850621166397746</v>
      </c>
      <c r="I27" s="407">
        <v>-49792.344433187012</v>
      </c>
      <c r="J27" s="406"/>
      <c r="K27" s="499">
        <v>-19.648963835527081</v>
      </c>
      <c r="M27" s="401"/>
    </row>
    <row r="28" spans="1:13" ht="24" customHeight="1">
      <c r="A28" s="408" t="s">
        <v>260</v>
      </c>
      <c r="B28" s="403">
        <v>1053770.1054989251</v>
      </c>
      <c r="C28" s="403">
        <v>1074454.5998256991</v>
      </c>
      <c r="D28" s="403">
        <v>1209565.2949770796</v>
      </c>
      <c r="E28" s="403">
        <v>1199271.0155345239</v>
      </c>
      <c r="F28" s="404">
        <v>20684.494326774031</v>
      </c>
      <c r="G28" s="405"/>
      <c r="H28" s="495">
        <v>1.9629038837632058</v>
      </c>
      <c r="I28" s="407">
        <v>-10294.279442555737</v>
      </c>
      <c r="J28" s="406"/>
      <c r="K28" s="499">
        <v>-0.85107265273767685</v>
      </c>
      <c r="M28" s="401"/>
    </row>
    <row r="29" spans="1:13" ht="24" customHeight="1">
      <c r="A29" s="418" t="s">
        <v>261</v>
      </c>
      <c r="B29" s="419">
        <v>968529.50234363868</v>
      </c>
      <c r="C29" s="419">
        <v>993339.13575782988</v>
      </c>
      <c r="D29" s="419">
        <v>1215506.3934272516</v>
      </c>
      <c r="E29" s="419">
        <v>1254776.4773349729</v>
      </c>
      <c r="F29" s="420">
        <v>24809.633414191194</v>
      </c>
      <c r="G29" s="421"/>
      <c r="H29" s="868">
        <v>2.5615774588339408</v>
      </c>
      <c r="I29" s="422">
        <v>39270.083907721331</v>
      </c>
      <c r="J29" s="421"/>
      <c r="K29" s="871">
        <v>3.2307591403937486</v>
      </c>
      <c r="M29" s="401"/>
    </row>
    <row r="30" spans="1:13" ht="24" customHeight="1" thickBot="1">
      <c r="A30" s="423" t="s">
        <v>262</v>
      </c>
      <c r="B30" s="424">
        <v>2682041.5696336441</v>
      </c>
      <c r="C30" s="424">
        <v>2711597.9504756615</v>
      </c>
      <c r="D30" s="424">
        <v>3171644.9429814727</v>
      </c>
      <c r="E30" s="424">
        <v>3151265.7725225044</v>
      </c>
      <c r="F30" s="425">
        <v>29556.380842017476</v>
      </c>
      <c r="G30" s="426"/>
      <c r="H30" s="497">
        <v>1.102010542142893</v>
      </c>
      <c r="I30" s="427">
        <v>-20379.170458968263</v>
      </c>
      <c r="J30" s="426"/>
      <c r="K30" s="501">
        <v>-0.64254261827337544</v>
      </c>
      <c r="M30" s="401"/>
    </row>
    <row r="31" spans="1:13" ht="24" customHeight="1" thickTop="1">
      <c r="A31" s="428" t="s">
        <v>444</v>
      </c>
      <c r="B31" s="429">
        <v>-1835.6609381299902</v>
      </c>
      <c r="C31" s="392" t="s">
        <v>263</v>
      </c>
      <c r="D31" s="430"/>
      <c r="E31" s="430"/>
      <c r="F31" s="430"/>
      <c r="G31" s="431"/>
      <c r="H31" s="432"/>
      <c r="I31" s="430"/>
      <c r="J31" s="433"/>
      <c r="K31" s="433"/>
    </row>
    <row r="32" spans="1:13" ht="24" customHeight="1">
      <c r="A32" s="428" t="s">
        <v>445</v>
      </c>
      <c r="B32" s="429">
        <v>8381.7758188299995</v>
      </c>
      <c r="C32" s="392" t="s">
        <v>263</v>
      </c>
      <c r="D32" s="430"/>
      <c r="E32" s="430"/>
      <c r="F32" s="430"/>
      <c r="G32" s="431"/>
      <c r="H32" s="432"/>
      <c r="I32" s="430"/>
      <c r="J32" s="433"/>
      <c r="K32" s="433"/>
    </row>
    <row r="33" spans="1:11" ht="24" customHeight="1">
      <c r="A33" s="434" t="s">
        <v>264</v>
      </c>
      <c r="B33" s="392"/>
      <c r="C33" s="392"/>
      <c r="D33" s="430"/>
      <c r="E33" s="430"/>
      <c r="F33" s="430"/>
      <c r="G33" s="431"/>
      <c r="H33" s="432"/>
      <c r="I33" s="430"/>
      <c r="J33" s="433"/>
      <c r="K33" s="433"/>
    </row>
    <row r="34" spans="1:11" ht="24" customHeight="1">
      <c r="A34" s="435" t="s">
        <v>265</v>
      </c>
      <c r="B34" s="392"/>
      <c r="C34" s="392"/>
      <c r="D34" s="430"/>
      <c r="E34" s="430"/>
      <c r="F34" s="430"/>
      <c r="G34" s="431"/>
      <c r="H34" s="432"/>
      <c r="I34" s="430"/>
      <c r="J34" s="433"/>
      <c r="K34" s="433"/>
    </row>
    <row r="35" spans="1:11" ht="24" customHeight="1">
      <c r="A35" s="436" t="s">
        <v>266</v>
      </c>
      <c r="B35" s="437">
        <v>0.86678967189953871</v>
      </c>
      <c r="C35" s="438">
        <v>0.93418941273567602</v>
      </c>
      <c r="D35" s="438">
        <v>0.94296323767327939</v>
      </c>
      <c r="E35" s="438">
        <v>1.0352079341157086</v>
      </c>
      <c r="F35" s="439">
        <v>6.7399740836137312E-2</v>
      </c>
      <c r="G35" s="440"/>
      <c r="H35" s="439">
        <v>7.7757895624705791</v>
      </c>
      <c r="I35" s="439">
        <v>9.2244696442429164E-2</v>
      </c>
      <c r="J35" s="439"/>
      <c r="K35" s="439">
        <v>9.7824276447975773</v>
      </c>
    </row>
    <row r="36" spans="1:11" ht="24" customHeight="1">
      <c r="A36" s="436" t="s">
        <v>267</v>
      </c>
      <c r="B36" s="437">
        <v>2.4709224702419132</v>
      </c>
      <c r="C36" s="438">
        <v>2.7665209758047413</v>
      </c>
      <c r="D36" s="438">
        <v>2.6468535753443234</v>
      </c>
      <c r="E36" s="438">
        <v>3.0522615847631358</v>
      </c>
      <c r="F36" s="439">
        <v>0.29559850556282807</v>
      </c>
      <c r="G36" s="440"/>
      <c r="H36" s="439">
        <v>11.963082983088814</v>
      </c>
      <c r="I36" s="439">
        <v>0.40540800941881239</v>
      </c>
      <c r="J36" s="439"/>
      <c r="K36" s="439">
        <v>15.316601310900765</v>
      </c>
    </row>
    <row r="37" spans="1:11" ht="24" customHeight="1">
      <c r="A37" s="436" t="s">
        <v>268</v>
      </c>
      <c r="B37" s="441">
        <v>3.94529523216046</v>
      </c>
      <c r="C37" s="442">
        <v>4.4605214962325803</v>
      </c>
      <c r="D37" s="442">
        <v>4.3591130190788743</v>
      </c>
      <c r="E37" s="442">
        <v>5.162669859098826</v>
      </c>
      <c r="F37" s="439">
        <v>0.51522626407212035</v>
      </c>
      <c r="G37" s="440"/>
      <c r="H37" s="439">
        <v>13.059257514423839</v>
      </c>
      <c r="I37" s="439">
        <v>0.80355684001995176</v>
      </c>
      <c r="J37" s="439"/>
      <c r="K37" s="439">
        <v>18.433952882225377</v>
      </c>
    </row>
    <row r="38" spans="1:11" ht="17.100000000000001" customHeight="1">
      <c r="A38" s="443"/>
      <c r="B38" s="392"/>
      <c r="C38" s="392"/>
      <c r="D38" s="392"/>
      <c r="E38" s="392"/>
      <c r="F38" s="392"/>
      <c r="G38" s="392"/>
      <c r="H38" s="392"/>
      <c r="I38" s="392"/>
      <c r="J38" s="392"/>
      <c r="K38" s="392"/>
    </row>
  </sheetData>
  <mergeCells count="7">
    <mergeCell ref="A1:K1"/>
    <mergeCell ref="A2:K2"/>
    <mergeCell ref="I3:K3"/>
    <mergeCell ref="F4:K4"/>
    <mergeCell ref="F5:H5"/>
    <mergeCell ref="I5:K5"/>
    <mergeCell ref="A4:A6"/>
  </mergeCells>
  <pageMargins left="0.5" right="0.5" top="0.5" bottom="0.5" header="0.3" footer="0.3"/>
  <pageSetup paperSize="9" scale="58" fitToWidth="0" fitToHeight="0" orientation="portrait" r:id="rId1"/>
</worksheet>
</file>

<file path=xl/worksheets/sheet18.xml><?xml version="1.0" encoding="utf-8"?>
<worksheet xmlns="http://schemas.openxmlformats.org/spreadsheetml/2006/main" xmlns:r="http://schemas.openxmlformats.org/officeDocument/2006/relationships">
  <sheetPr>
    <pageSetUpPr fitToPage="1"/>
  </sheetPr>
  <dimension ref="A1:L56"/>
  <sheetViews>
    <sheetView zoomScale="90" zoomScaleNormal="90" workbookViewId="0">
      <selection activeCell="N10" sqref="N10"/>
    </sheetView>
  </sheetViews>
  <sheetFormatPr defaultColWidth="11" defaultRowHeight="17.100000000000001" customHeight="1"/>
  <cols>
    <col min="1" max="1" width="56.85546875" style="244" bestFit="1" customWidth="1"/>
    <col min="2" max="5" width="15.140625" style="244" customWidth="1"/>
    <col min="6" max="6" width="14.28515625" style="244" customWidth="1"/>
    <col min="7" max="7" width="2.42578125" style="244" bestFit="1" customWidth="1"/>
    <col min="8" max="8" width="8.5703125" style="244" customWidth="1"/>
    <col min="9" max="9" width="14.140625" style="244" customWidth="1"/>
    <col min="10" max="10" width="2.140625" style="244" customWidth="1"/>
    <col min="11" max="11" width="9.42578125" style="244" customWidth="1"/>
    <col min="12" max="256" width="11" style="391"/>
    <col min="257" max="257" width="46.7109375" style="391" bestFit="1" customWidth="1"/>
    <col min="258" max="258" width="11.85546875" style="391" customWidth="1"/>
    <col min="259" max="259" width="12.42578125" style="391" customWidth="1"/>
    <col min="260" max="260" width="12.5703125" style="391" customWidth="1"/>
    <col min="261" max="261" width="11.7109375" style="391" customWidth="1"/>
    <col min="262" max="262" width="10.7109375" style="391" customWidth="1"/>
    <col min="263" max="263" width="2.42578125" style="391" bestFit="1" customWidth="1"/>
    <col min="264" max="264" width="8.5703125" style="391" customWidth="1"/>
    <col min="265" max="265" width="12.42578125" style="391" customWidth="1"/>
    <col min="266" max="266" width="2.140625" style="391" customWidth="1"/>
    <col min="267" max="267" width="9.42578125" style="391" customWidth="1"/>
    <col min="268" max="512" width="11" style="391"/>
    <col min="513" max="513" width="46.7109375" style="391" bestFit="1" customWidth="1"/>
    <col min="514" max="514" width="11.85546875" style="391" customWidth="1"/>
    <col min="515" max="515" width="12.42578125" style="391" customWidth="1"/>
    <col min="516" max="516" width="12.5703125" style="391" customWidth="1"/>
    <col min="517" max="517" width="11.7109375" style="391" customWidth="1"/>
    <col min="518" max="518" width="10.7109375" style="391" customWidth="1"/>
    <col min="519" max="519" width="2.42578125" style="391" bestFit="1" customWidth="1"/>
    <col min="520" max="520" width="8.5703125" style="391" customWidth="1"/>
    <col min="521" max="521" width="12.42578125" style="391" customWidth="1"/>
    <col min="522" max="522" width="2.140625" style="391" customWidth="1"/>
    <col min="523" max="523" width="9.42578125" style="391" customWidth="1"/>
    <col min="524" max="768" width="11" style="391"/>
    <col min="769" max="769" width="46.7109375" style="391" bestFit="1" customWidth="1"/>
    <col min="770" max="770" width="11.85546875" style="391" customWidth="1"/>
    <col min="771" max="771" width="12.42578125" style="391" customWidth="1"/>
    <col min="772" max="772" width="12.5703125" style="391" customWidth="1"/>
    <col min="773" max="773" width="11.7109375" style="391" customWidth="1"/>
    <col min="774" max="774" width="10.7109375" style="391" customWidth="1"/>
    <col min="775" max="775" width="2.42578125" style="391" bestFit="1" customWidth="1"/>
    <col min="776" max="776" width="8.5703125" style="391" customWidth="1"/>
    <col min="777" max="777" width="12.42578125" style="391" customWidth="1"/>
    <col min="778" max="778" width="2.140625" style="391" customWidth="1"/>
    <col min="779" max="779" width="9.42578125" style="391" customWidth="1"/>
    <col min="780" max="1024" width="11" style="391"/>
    <col min="1025" max="1025" width="46.7109375" style="391" bestFit="1" customWidth="1"/>
    <col min="1026" max="1026" width="11.85546875" style="391" customWidth="1"/>
    <col min="1027" max="1027" width="12.42578125" style="391" customWidth="1"/>
    <col min="1028" max="1028" width="12.5703125" style="391" customWidth="1"/>
    <col min="1029" max="1029" width="11.7109375" style="391" customWidth="1"/>
    <col min="1030" max="1030" width="10.7109375" style="391" customWidth="1"/>
    <col min="1031" max="1031" width="2.42578125" style="391" bestFit="1" customWidth="1"/>
    <col min="1032" max="1032" width="8.5703125" style="391" customWidth="1"/>
    <col min="1033" max="1033" width="12.42578125" style="391" customWidth="1"/>
    <col min="1034" max="1034" width="2.140625" style="391" customWidth="1"/>
    <col min="1035" max="1035" width="9.42578125" style="391" customWidth="1"/>
    <col min="1036" max="1280" width="11" style="391"/>
    <col min="1281" max="1281" width="46.7109375" style="391" bestFit="1" customWidth="1"/>
    <col min="1282" max="1282" width="11.85546875" style="391" customWidth="1"/>
    <col min="1283" max="1283" width="12.42578125" style="391" customWidth="1"/>
    <col min="1284" max="1284" width="12.5703125" style="391" customWidth="1"/>
    <col min="1285" max="1285" width="11.7109375" style="391" customWidth="1"/>
    <col min="1286" max="1286" width="10.7109375" style="391" customWidth="1"/>
    <col min="1287" max="1287" width="2.42578125" style="391" bestFit="1" customWidth="1"/>
    <col min="1288" max="1288" width="8.5703125" style="391" customWidth="1"/>
    <col min="1289" max="1289" width="12.42578125" style="391" customWidth="1"/>
    <col min="1290" max="1290" width="2.140625" style="391" customWidth="1"/>
    <col min="1291" max="1291" width="9.42578125" style="391" customWidth="1"/>
    <col min="1292" max="1536" width="11" style="391"/>
    <col min="1537" max="1537" width="46.7109375" style="391" bestFit="1" customWidth="1"/>
    <col min="1538" max="1538" width="11.85546875" style="391" customWidth="1"/>
    <col min="1539" max="1539" width="12.42578125" style="391" customWidth="1"/>
    <col min="1540" max="1540" width="12.5703125" style="391" customWidth="1"/>
    <col min="1541" max="1541" width="11.7109375" style="391" customWidth="1"/>
    <col min="1542" max="1542" width="10.7109375" style="391" customWidth="1"/>
    <col min="1543" max="1543" width="2.42578125" style="391" bestFit="1" customWidth="1"/>
    <col min="1544" max="1544" width="8.5703125" style="391" customWidth="1"/>
    <col min="1545" max="1545" width="12.42578125" style="391" customWidth="1"/>
    <col min="1546" max="1546" width="2.140625" style="391" customWidth="1"/>
    <col min="1547" max="1547" width="9.42578125" style="391" customWidth="1"/>
    <col min="1548" max="1792" width="11" style="391"/>
    <col min="1793" max="1793" width="46.7109375" style="391" bestFit="1" customWidth="1"/>
    <col min="1794" max="1794" width="11.85546875" style="391" customWidth="1"/>
    <col min="1795" max="1795" width="12.42578125" style="391" customWidth="1"/>
    <col min="1796" max="1796" width="12.5703125" style="391" customWidth="1"/>
    <col min="1797" max="1797" width="11.7109375" style="391" customWidth="1"/>
    <col min="1798" max="1798" width="10.7109375" style="391" customWidth="1"/>
    <col min="1799" max="1799" width="2.42578125" style="391" bestFit="1" customWidth="1"/>
    <col min="1800" max="1800" width="8.5703125" style="391" customWidth="1"/>
    <col min="1801" max="1801" width="12.42578125" style="391" customWidth="1"/>
    <col min="1802" max="1802" width="2.140625" style="391" customWidth="1"/>
    <col min="1803" max="1803" width="9.42578125" style="391" customWidth="1"/>
    <col min="1804" max="2048" width="11" style="391"/>
    <col min="2049" max="2049" width="46.7109375" style="391" bestFit="1" customWidth="1"/>
    <col min="2050" max="2050" width="11.85546875" style="391" customWidth="1"/>
    <col min="2051" max="2051" width="12.42578125" style="391" customWidth="1"/>
    <col min="2052" max="2052" width="12.5703125" style="391" customWidth="1"/>
    <col min="2053" max="2053" width="11.7109375" style="391" customWidth="1"/>
    <col min="2054" max="2054" width="10.7109375" style="391" customWidth="1"/>
    <col min="2055" max="2055" width="2.42578125" style="391" bestFit="1" customWidth="1"/>
    <col min="2056" max="2056" width="8.5703125" style="391" customWidth="1"/>
    <col min="2057" max="2057" width="12.42578125" style="391" customWidth="1"/>
    <col min="2058" max="2058" width="2.140625" style="391" customWidth="1"/>
    <col min="2059" max="2059" width="9.42578125" style="391" customWidth="1"/>
    <col min="2060" max="2304" width="11" style="391"/>
    <col min="2305" max="2305" width="46.7109375" style="391" bestFit="1" customWidth="1"/>
    <col min="2306" max="2306" width="11.85546875" style="391" customWidth="1"/>
    <col min="2307" max="2307" width="12.42578125" style="391" customWidth="1"/>
    <col min="2308" max="2308" width="12.5703125" style="391" customWidth="1"/>
    <col min="2309" max="2309" width="11.7109375" style="391" customWidth="1"/>
    <col min="2310" max="2310" width="10.7109375" style="391" customWidth="1"/>
    <col min="2311" max="2311" width="2.42578125" style="391" bestFit="1" customWidth="1"/>
    <col min="2312" max="2312" width="8.5703125" style="391" customWidth="1"/>
    <col min="2313" max="2313" width="12.42578125" style="391" customWidth="1"/>
    <col min="2314" max="2314" width="2.140625" style="391" customWidth="1"/>
    <col min="2315" max="2315" width="9.42578125" style="391" customWidth="1"/>
    <col min="2316" max="2560" width="11" style="391"/>
    <col min="2561" max="2561" width="46.7109375" style="391" bestFit="1" customWidth="1"/>
    <col min="2562" max="2562" width="11.85546875" style="391" customWidth="1"/>
    <col min="2563" max="2563" width="12.42578125" style="391" customWidth="1"/>
    <col min="2564" max="2564" width="12.5703125" style="391" customWidth="1"/>
    <col min="2565" max="2565" width="11.7109375" style="391" customWidth="1"/>
    <col min="2566" max="2566" width="10.7109375" style="391" customWidth="1"/>
    <col min="2567" max="2567" width="2.42578125" style="391" bestFit="1" customWidth="1"/>
    <col min="2568" max="2568" width="8.5703125" style="391" customWidth="1"/>
    <col min="2569" max="2569" width="12.42578125" style="391" customWidth="1"/>
    <col min="2570" max="2570" width="2.140625" style="391" customWidth="1"/>
    <col min="2571" max="2571" width="9.42578125" style="391" customWidth="1"/>
    <col min="2572" max="2816" width="11" style="391"/>
    <col min="2817" max="2817" width="46.7109375" style="391" bestFit="1" customWidth="1"/>
    <col min="2818" max="2818" width="11.85546875" style="391" customWidth="1"/>
    <col min="2819" max="2819" width="12.42578125" style="391" customWidth="1"/>
    <col min="2820" max="2820" width="12.5703125" style="391" customWidth="1"/>
    <col min="2821" max="2821" width="11.7109375" style="391" customWidth="1"/>
    <col min="2822" max="2822" width="10.7109375" style="391" customWidth="1"/>
    <col min="2823" max="2823" width="2.42578125" style="391" bestFit="1" customWidth="1"/>
    <col min="2824" max="2824" width="8.5703125" style="391" customWidth="1"/>
    <col min="2825" max="2825" width="12.42578125" style="391" customWidth="1"/>
    <col min="2826" max="2826" width="2.140625" style="391" customWidth="1"/>
    <col min="2827" max="2827" width="9.42578125" style="391" customWidth="1"/>
    <col min="2828" max="3072" width="11" style="391"/>
    <col min="3073" max="3073" width="46.7109375" style="391" bestFit="1" customWidth="1"/>
    <col min="3074" max="3074" width="11.85546875" style="391" customWidth="1"/>
    <col min="3075" max="3075" width="12.42578125" style="391" customWidth="1"/>
    <col min="3076" max="3076" width="12.5703125" style="391" customWidth="1"/>
    <col min="3077" max="3077" width="11.7109375" style="391" customWidth="1"/>
    <col min="3078" max="3078" width="10.7109375" style="391" customWidth="1"/>
    <col min="3079" max="3079" width="2.42578125" style="391" bestFit="1" customWidth="1"/>
    <col min="3080" max="3080" width="8.5703125" style="391" customWidth="1"/>
    <col min="3081" max="3081" width="12.42578125" style="391" customWidth="1"/>
    <col min="3082" max="3082" width="2.140625" style="391" customWidth="1"/>
    <col min="3083" max="3083" width="9.42578125" style="391" customWidth="1"/>
    <col min="3084" max="3328" width="11" style="391"/>
    <col min="3329" max="3329" width="46.7109375" style="391" bestFit="1" customWidth="1"/>
    <col min="3330" max="3330" width="11.85546875" style="391" customWidth="1"/>
    <col min="3331" max="3331" width="12.42578125" style="391" customWidth="1"/>
    <col min="3332" max="3332" width="12.5703125" style="391" customWidth="1"/>
    <col min="3333" max="3333" width="11.7109375" style="391" customWidth="1"/>
    <col min="3334" max="3334" width="10.7109375" style="391" customWidth="1"/>
    <col min="3335" max="3335" width="2.42578125" style="391" bestFit="1" customWidth="1"/>
    <col min="3336" max="3336" width="8.5703125" style="391" customWidth="1"/>
    <col min="3337" max="3337" width="12.42578125" style="391" customWidth="1"/>
    <col min="3338" max="3338" width="2.140625" style="391" customWidth="1"/>
    <col min="3339" max="3339" width="9.42578125" style="391" customWidth="1"/>
    <col min="3340" max="3584" width="11" style="391"/>
    <col min="3585" max="3585" width="46.7109375" style="391" bestFit="1" customWidth="1"/>
    <col min="3586" max="3586" width="11.85546875" style="391" customWidth="1"/>
    <col min="3587" max="3587" width="12.42578125" style="391" customWidth="1"/>
    <col min="3588" max="3588" width="12.5703125" style="391" customWidth="1"/>
    <col min="3589" max="3589" width="11.7109375" style="391" customWidth="1"/>
    <col min="3590" max="3590" width="10.7109375" style="391" customWidth="1"/>
    <col min="3591" max="3591" width="2.42578125" style="391" bestFit="1" customWidth="1"/>
    <col min="3592" max="3592" width="8.5703125" style="391" customWidth="1"/>
    <col min="3593" max="3593" width="12.42578125" style="391" customWidth="1"/>
    <col min="3594" max="3594" width="2.140625" style="391" customWidth="1"/>
    <col min="3595" max="3595" width="9.42578125" style="391" customWidth="1"/>
    <col min="3596" max="3840" width="11" style="391"/>
    <col min="3841" max="3841" width="46.7109375" style="391" bestFit="1" customWidth="1"/>
    <col min="3842" max="3842" width="11.85546875" style="391" customWidth="1"/>
    <col min="3843" max="3843" width="12.42578125" style="391" customWidth="1"/>
    <col min="3844" max="3844" width="12.5703125" style="391" customWidth="1"/>
    <col min="3845" max="3845" width="11.7109375" style="391" customWidth="1"/>
    <col min="3846" max="3846" width="10.7109375" style="391" customWidth="1"/>
    <col min="3847" max="3847" width="2.42578125" style="391" bestFit="1" customWidth="1"/>
    <col min="3848" max="3848" width="8.5703125" style="391" customWidth="1"/>
    <col min="3849" max="3849" width="12.42578125" style="391" customWidth="1"/>
    <col min="3850" max="3850" width="2.140625" style="391" customWidth="1"/>
    <col min="3851" max="3851" width="9.42578125" style="391" customWidth="1"/>
    <col min="3852" max="4096" width="11" style="391"/>
    <col min="4097" max="4097" width="46.7109375" style="391" bestFit="1" customWidth="1"/>
    <col min="4098" max="4098" width="11.85546875" style="391" customWidth="1"/>
    <col min="4099" max="4099" width="12.42578125" style="391" customWidth="1"/>
    <col min="4100" max="4100" width="12.5703125" style="391" customWidth="1"/>
    <col min="4101" max="4101" width="11.7109375" style="391" customWidth="1"/>
    <col min="4102" max="4102" width="10.7109375" style="391" customWidth="1"/>
    <col min="4103" max="4103" width="2.42578125" style="391" bestFit="1" customWidth="1"/>
    <col min="4104" max="4104" width="8.5703125" style="391" customWidth="1"/>
    <col min="4105" max="4105" width="12.42578125" style="391" customWidth="1"/>
    <col min="4106" max="4106" width="2.140625" style="391" customWidth="1"/>
    <col min="4107" max="4107" width="9.42578125" style="391" customWidth="1"/>
    <col min="4108" max="4352" width="11" style="391"/>
    <col min="4353" max="4353" width="46.7109375" style="391" bestFit="1" customWidth="1"/>
    <col min="4354" max="4354" width="11.85546875" style="391" customWidth="1"/>
    <col min="4355" max="4355" width="12.42578125" style="391" customWidth="1"/>
    <col min="4356" max="4356" width="12.5703125" style="391" customWidth="1"/>
    <col min="4357" max="4357" width="11.7109375" style="391" customWidth="1"/>
    <col min="4358" max="4358" width="10.7109375" style="391" customWidth="1"/>
    <col min="4359" max="4359" width="2.42578125" style="391" bestFit="1" customWidth="1"/>
    <col min="4360" max="4360" width="8.5703125" style="391" customWidth="1"/>
    <col min="4361" max="4361" width="12.42578125" style="391" customWidth="1"/>
    <col min="4362" max="4362" width="2.140625" style="391" customWidth="1"/>
    <col min="4363" max="4363" width="9.42578125" style="391" customWidth="1"/>
    <col min="4364" max="4608" width="11" style="391"/>
    <col min="4609" max="4609" width="46.7109375" style="391" bestFit="1" customWidth="1"/>
    <col min="4610" max="4610" width="11.85546875" style="391" customWidth="1"/>
    <col min="4611" max="4611" width="12.42578125" style="391" customWidth="1"/>
    <col min="4612" max="4612" width="12.5703125" style="391" customWidth="1"/>
    <col min="4613" max="4613" width="11.7109375" style="391" customWidth="1"/>
    <col min="4614" max="4614" width="10.7109375" style="391" customWidth="1"/>
    <col min="4615" max="4615" width="2.42578125" style="391" bestFit="1" customWidth="1"/>
    <col min="4616" max="4616" width="8.5703125" style="391" customWidth="1"/>
    <col min="4617" max="4617" width="12.42578125" style="391" customWidth="1"/>
    <col min="4618" max="4618" width="2.140625" style="391" customWidth="1"/>
    <col min="4619" max="4619" width="9.42578125" style="391" customWidth="1"/>
    <col min="4620" max="4864" width="11" style="391"/>
    <col min="4865" max="4865" width="46.7109375" style="391" bestFit="1" customWidth="1"/>
    <col min="4866" max="4866" width="11.85546875" style="391" customWidth="1"/>
    <col min="4867" max="4867" width="12.42578125" style="391" customWidth="1"/>
    <col min="4868" max="4868" width="12.5703125" style="391" customWidth="1"/>
    <col min="4869" max="4869" width="11.7109375" style="391" customWidth="1"/>
    <col min="4870" max="4870" width="10.7109375" style="391" customWidth="1"/>
    <col min="4871" max="4871" width="2.42578125" style="391" bestFit="1" customWidth="1"/>
    <col min="4872" max="4872" width="8.5703125" style="391" customWidth="1"/>
    <col min="4873" max="4873" width="12.42578125" style="391" customWidth="1"/>
    <col min="4874" max="4874" width="2.140625" style="391" customWidth="1"/>
    <col min="4875" max="4875" width="9.42578125" style="391" customWidth="1"/>
    <col min="4876" max="5120" width="11" style="391"/>
    <col min="5121" max="5121" width="46.7109375" style="391" bestFit="1" customWidth="1"/>
    <col min="5122" max="5122" width="11.85546875" style="391" customWidth="1"/>
    <col min="5123" max="5123" width="12.42578125" style="391" customWidth="1"/>
    <col min="5124" max="5124" width="12.5703125" style="391" customWidth="1"/>
    <col min="5125" max="5125" width="11.7109375" style="391" customWidth="1"/>
    <col min="5126" max="5126" width="10.7109375" style="391" customWidth="1"/>
    <col min="5127" max="5127" width="2.42578125" style="391" bestFit="1" customWidth="1"/>
    <col min="5128" max="5128" width="8.5703125" style="391" customWidth="1"/>
    <col min="5129" max="5129" width="12.42578125" style="391" customWidth="1"/>
    <col min="5130" max="5130" width="2.140625" style="391" customWidth="1"/>
    <col min="5131" max="5131" width="9.42578125" style="391" customWidth="1"/>
    <col min="5132" max="5376" width="11" style="391"/>
    <col min="5377" max="5377" width="46.7109375" style="391" bestFit="1" customWidth="1"/>
    <col min="5378" max="5378" width="11.85546875" style="391" customWidth="1"/>
    <col min="5379" max="5379" width="12.42578125" style="391" customWidth="1"/>
    <col min="5380" max="5380" width="12.5703125" style="391" customWidth="1"/>
    <col min="5381" max="5381" width="11.7109375" style="391" customWidth="1"/>
    <col min="5382" max="5382" width="10.7109375" style="391" customWidth="1"/>
    <col min="5383" max="5383" width="2.42578125" style="391" bestFit="1" customWidth="1"/>
    <col min="5384" max="5384" width="8.5703125" style="391" customWidth="1"/>
    <col min="5385" max="5385" width="12.42578125" style="391" customWidth="1"/>
    <col min="5386" max="5386" width="2.140625" style="391" customWidth="1"/>
    <col min="5387" max="5387" width="9.42578125" style="391" customWidth="1"/>
    <col min="5388" max="5632" width="11" style="391"/>
    <col min="5633" max="5633" width="46.7109375" style="391" bestFit="1" customWidth="1"/>
    <col min="5634" max="5634" width="11.85546875" style="391" customWidth="1"/>
    <col min="5635" max="5635" width="12.42578125" style="391" customWidth="1"/>
    <col min="5636" max="5636" width="12.5703125" style="391" customWidth="1"/>
    <col min="5637" max="5637" width="11.7109375" style="391" customWidth="1"/>
    <col min="5638" max="5638" width="10.7109375" style="391" customWidth="1"/>
    <col min="5639" max="5639" width="2.42578125" style="391" bestFit="1" customWidth="1"/>
    <col min="5640" max="5640" width="8.5703125" style="391" customWidth="1"/>
    <col min="5641" max="5641" width="12.42578125" style="391" customWidth="1"/>
    <col min="5642" max="5642" width="2.140625" style="391" customWidth="1"/>
    <col min="5643" max="5643" width="9.42578125" style="391" customWidth="1"/>
    <col min="5644" max="5888" width="11" style="391"/>
    <col min="5889" max="5889" width="46.7109375" style="391" bestFit="1" customWidth="1"/>
    <col min="5890" max="5890" width="11.85546875" style="391" customWidth="1"/>
    <col min="5891" max="5891" width="12.42578125" style="391" customWidth="1"/>
    <col min="5892" max="5892" width="12.5703125" style="391" customWidth="1"/>
    <col min="5893" max="5893" width="11.7109375" style="391" customWidth="1"/>
    <col min="5894" max="5894" width="10.7109375" style="391" customWidth="1"/>
    <col min="5895" max="5895" width="2.42578125" style="391" bestFit="1" customWidth="1"/>
    <col min="5896" max="5896" width="8.5703125" style="391" customWidth="1"/>
    <col min="5897" max="5897" width="12.42578125" style="391" customWidth="1"/>
    <col min="5898" max="5898" width="2.140625" style="391" customWidth="1"/>
    <col min="5899" max="5899" width="9.42578125" style="391" customWidth="1"/>
    <col min="5900" max="6144" width="11" style="391"/>
    <col min="6145" max="6145" width="46.7109375" style="391" bestFit="1" customWidth="1"/>
    <col min="6146" max="6146" width="11.85546875" style="391" customWidth="1"/>
    <col min="6147" max="6147" width="12.42578125" style="391" customWidth="1"/>
    <col min="6148" max="6148" width="12.5703125" style="391" customWidth="1"/>
    <col min="6149" max="6149" width="11.7109375" style="391" customWidth="1"/>
    <col min="6150" max="6150" width="10.7109375" style="391" customWidth="1"/>
    <col min="6151" max="6151" width="2.42578125" style="391" bestFit="1" customWidth="1"/>
    <col min="6152" max="6152" width="8.5703125" style="391" customWidth="1"/>
    <col min="6153" max="6153" width="12.42578125" style="391" customWidth="1"/>
    <col min="6154" max="6154" width="2.140625" style="391" customWidth="1"/>
    <col min="6155" max="6155" width="9.42578125" style="391" customWidth="1"/>
    <col min="6156" max="6400" width="11" style="391"/>
    <col min="6401" max="6401" width="46.7109375" style="391" bestFit="1" customWidth="1"/>
    <col min="6402" max="6402" width="11.85546875" style="391" customWidth="1"/>
    <col min="6403" max="6403" width="12.42578125" style="391" customWidth="1"/>
    <col min="6404" max="6404" width="12.5703125" style="391" customWidth="1"/>
    <col min="6405" max="6405" width="11.7109375" style="391" customWidth="1"/>
    <col min="6406" max="6406" width="10.7109375" style="391" customWidth="1"/>
    <col min="6407" max="6407" width="2.42578125" style="391" bestFit="1" customWidth="1"/>
    <col min="6408" max="6408" width="8.5703125" style="391" customWidth="1"/>
    <col min="6409" max="6409" width="12.42578125" style="391" customWidth="1"/>
    <col min="6410" max="6410" width="2.140625" style="391" customWidth="1"/>
    <col min="6411" max="6411" width="9.42578125" style="391" customWidth="1"/>
    <col min="6412" max="6656" width="11" style="391"/>
    <col min="6657" max="6657" width="46.7109375" style="391" bestFit="1" customWidth="1"/>
    <col min="6658" max="6658" width="11.85546875" style="391" customWidth="1"/>
    <col min="6659" max="6659" width="12.42578125" style="391" customWidth="1"/>
    <col min="6660" max="6660" width="12.5703125" style="391" customWidth="1"/>
    <col min="6661" max="6661" width="11.7109375" style="391" customWidth="1"/>
    <col min="6662" max="6662" width="10.7109375" style="391" customWidth="1"/>
    <col min="6663" max="6663" width="2.42578125" style="391" bestFit="1" customWidth="1"/>
    <col min="6664" max="6664" width="8.5703125" style="391" customWidth="1"/>
    <col min="6665" max="6665" width="12.42578125" style="391" customWidth="1"/>
    <col min="6666" max="6666" width="2.140625" style="391" customWidth="1"/>
    <col min="6667" max="6667" width="9.42578125" style="391" customWidth="1"/>
    <col min="6668" max="6912" width="11" style="391"/>
    <col min="6913" max="6913" width="46.7109375" style="391" bestFit="1" customWidth="1"/>
    <col min="6914" max="6914" width="11.85546875" style="391" customWidth="1"/>
    <col min="6915" max="6915" width="12.42578125" style="391" customWidth="1"/>
    <col min="6916" max="6916" width="12.5703125" style="391" customWidth="1"/>
    <col min="6917" max="6917" width="11.7109375" style="391" customWidth="1"/>
    <col min="6918" max="6918" width="10.7109375" style="391" customWidth="1"/>
    <col min="6919" max="6919" width="2.42578125" style="391" bestFit="1" customWidth="1"/>
    <col min="6920" max="6920" width="8.5703125" style="391" customWidth="1"/>
    <col min="6921" max="6921" width="12.42578125" style="391" customWidth="1"/>
    <col min="6922" max="6922" width="2.140625" style="391" customWidth="1"/>
    <col min="6923" max="6923" width="9.42578125" style="391" customWidth="1"/>
    <col min="6924" max="7168" width="11" style="391"/>
    <col min="7169" max="7169" width="46.7109375" style="391" bestFit="1" customWidth="1"/>
    <col min="7170" max="7170" width="11.85546875" style="391" customWidth="1"/>
    <col min="7171" max="7171" width="12.42578125" style="391" customWidth="1"/>
    <col min="7172" max="7172" width="12.5703125" style="391" customWidth="1"/>
    <col min="7173" max="7173" width="11.7109375" style="391" customWidth="1"/>
    <col min="7174" max="7174" width="10.7109375" style="391" customWidth="1"/>
    <col min="7175" max="7175" width="2.42578125" style="391" bestFit="1" customWidth="1"/>
    <col min="7176" max="7176" width="8.5703125" style="391" customWidth="1"/>
    <col min="7177" max="7177" width="12.42578125" style="391" customWidth="1"/>
    <col min="7178" max="7178" width="2.140625" style="391" customWidth="1"/>
    <col min="7179" max="7179" width="9.42578125" style="391" customWidth="1"/>
    <col min="7180" max="7424" width="11" style="391"/>
    <col min="7425" max="7425" width="46.7109375" style="391" bestFit="1" customWidth="1"/>
    <col min="7426" max="7426" width="11.85546875" style="391" customWidth="1"/>
    <col min="7427" max="7427" width="12.42578125" style="391" customWidth="1"/>
    <col min="7428" max="7428" width="12.5703125" style="391" customWidth="1"/>
    <col min="7429" max="7429" width="11.7109375" style="391" customWidth="1"/>
    <col min="7430" max="7430" width="10.7109375" style="391" customWidth="1"/>
    <col min="7431" max="7431" width="2.42578125" style="391" bestFit="1" customWidth="1"/>
    <col min="7432" max="7432" width="8.5703125" style="391" customWidth="1"/>
    <col min="7433" max="7433" width="12.42578125" style="391" customWidth="1"/>
    <col min="7434" max="7434" width="2.140625" style="391" customWidth="1"/>
    <col min="7435" max="7435" width="9.42578125" style="391" customWidth="1"/>
    <col min="7436" max="7680" width="11" style="391"/>
    <col min="7681" max="7681" width="46.7109375" style="391" bestFit="1" customWidth="1"/>
    <col min="7682" max="7682" width="11.85546875" style="391" customWidth="1"/>
    <col min="7683" max="7683" width="12.42578125" style="391" customWidth="1"/>
    <col min="7684" max="7684" width="12.5703125" style="391" customWidth="1"/>
    <col min="7685" max="7685" width="11.7109375" style="391" customWidth="1"/>
    <col min="7686" max="7686" width="10.7109375" style="391" customWidth="1"/>
    <col min="7687" max="7687" width="2.42578125" style="391" bestFit="1" customWidth="1"/>
    <col min="7688" max="7688" width="8.5703125" style="391" customWidth="1"/>
    <col min="7689" max="7689" width="12.42578125" style="391" customWidth="1"/>
    <col min="7690" max="7690" width="2.140625" style="391" customWidth="1"/>
    <col min="7691" max="7691" width="9.42578125" style="391" customWidth="1"/>
    <col min="7692" max="7936" width="11" style="391"/>
    <col min="7937" max="7937" width="46.7109375" style="391" bestFit="1" customWidth="1"/>
    <col min="7938" max="7938" width="11.85546875" style="391" customWidth="1"/>
    <col min="7939" max="7939" width="12.42578125" style="391" customWidth="1"/>
    <col min="7940" max="7940" width="12.5703125" style="391" customWidth="1"/>
    <col min="7941" max="7941" width="11.7109375" style="391" customWidth="1"/>
    <col min="7942" max="7942" width="10.7109375" style="391" customWidth="1"/>
    <col min="7943" max="7943" width="2.42578125" style="391" bestFit="1" customWidth="1"/>
    <col min="7944" max="7944" width="8.5703125" style="391" customWidth="1"/>
    <col min="7945" max="7945" width="12.42578125" style="391" customWidth="1"/>
    <col min="7946" max="7946" width="2.140625" style="391" customWidth="1"/>
    <col min="7947" max="7947" width="9.42578125" style="391" customWidth="1"/>
    <col min="7948" max="8192" width="11" style="391"/>
    <col min="8193" max="8193" width="46.7109375" style="391" bestFit="1" customWidth="1"/>
    <col min="8194" max="8194" width="11.85546875" style="391" customWidth="1"/>
    <col min="8195" max="8195" width="12.42578125" style="391" customWidth="1"/>
    <col min="8196" max="8196" width="12.5703125" style="391" customWidth="1"/>
    <col min="8197" max="8197" width="11.7109375" style="391" customWidth="1"/>
    <col min="8198" max="8198" width="10.7109375" style="391" customWidth="1"/>
    <col min="8199" max="8199" width="2.42578125" style="391" bestFit="1" customWidth="1"/>
    <col min="8200" max="8200" width="8.5703125" style="391" customWidth="1"/>
    <col min="8201" max="8201" width="12.42578125" style="391" customWidth="1"/>
    <col min="8202" max="8202" width="2.140625" style="391" customWidth="1"/>
    <col min="8203" max="8203" width="9.42578125" style="391" customWidth="1"/>
    <col min="8204" max="8448" width="11" style="391"/>
    <col min="8449" max="8449" width="46.7109375" style="391" bestFit="1" customWidth="1"/>
    <col min="8450" max="8450" width="11.85546875" style="391" customWidth="1"/>
    <col min="8451" max="8451" width="12.42578125" style="391" customWidth="1"/>
    <col min="8452" max="8452" width="12.5703125" style="391" customWidth="1"/>
    <col min="8453" max="8453" width="11.7109375" style="391" customWidth="1"/>
    <col min="8454" max="8454" width="10.7109375" style="391" customWidth="1"/>
    <col min="8455" max="8455" width="2.42578125" style="391" bestFit="1" customWidth="1"/>
    <col min="8456" max="8456" width="8.5703125" style="391" customWidth="1"/>
    <col min="8457" max="8457" width="12.42578125" style="391" customWidth="1"/>
    <col min="8458" max="8458" width="2.140625" style="391" customWidth="1"/>
    <col min="8459" max="8459" width="9.42578125" style="391" customWidth="1"/>
    <col min="8460" max="8704" width="11" style="391"/>
    <col min="8705" max="8705" width="46.7109375" style="391" bestFit="1" customWidth="1"/>
    <col min="8706" max="8706" width="11.85546875" style="391" customWidth="1"/>
    <col min="8707" max="8707" width="12.42578125" style="391" customWidth="1"/>
    <col min="8708" max="8708" width="12.5703125" style="391" customWidth="1"/>
    <col min="8709" max="8709" width="11.7109375" style="391" customWidth="1"/>
    <col min="8710" max="8710" width="10.7109375" style="391" customWidth="1"/>
    <col min="8711" max="8711" width="2.42578125" style="391" bestFit="1" customWidth="1"/>
    <col min="8712" max="8712" width="8.5703125" style="391" customWidth="1"/>
    <col min="8713" max="8713" width="12.42578125" style="391" customWidth="1"/>
    <col min="8714" max="8714" width="2.140625" style="391" customWidth="1"/>
    <col min="8715" max="8715" width="9.42578125" style="391" customWidth="1"/>
    <col min="8716" max="8960" width="11" style="391"/>
    <col min="8961" max="8961" width="46.7109375" style="391" bestFit="1" customWidth="1"/>
    <col min="8962" max="8962" width="11.85546875" style="391" customWidth="1"/>
    <col min="8963" max="8963" width="12.42578125" style="391" customWidth="1"/>
    <col min="8964" max="8964" width="12.5703125" style="391" customWidth="1"/>
    <col min="8965" max="8965" width="11.7109375" style="391" customWidth="1"/>
    <col min="8966" max="8966" width="10.7109375" style="391" customWidth="1"/>
    <col min="8967" max="8967" width="2.42578125" style="391" bestFit="1" customWidth="1"/>
    <col min="8968" max="8968" width="8.5703125" style="391" customWidth="1"/>
    <col min="8969" max="8969" width="12.42578125" style="391" customWidth="1"/>
    <col min="8970" max="8970" width="2.140625" style="391" customWidth="1"/>
    <col min="8971" max="8971" width="9.42578125" style="391" customWidth="1"/>
    <col min="8972" max="9216" width="11" style="391"/>
    <col min="9217" max="9217" width="46.7109375" style="391" bestFit="1" customWidth="1"/>
    <col min="9218" max="9218" width="11.85546875" style="391" customWidth="1"/>
    <col min="9219" max="9219" width="12.42578125" style="391" customWidth="1"/>
    <col min="9220" max="9220" width="12.5703125" style="391" customWidth="1"/>
    <col min="9221" max="9221" width="11.7109375" style="391" customWidth="1"/>
    <col min="9222" max="9222" width="10.7109375" style="391" customWidth="1"/>
    <col min="9223" max="9223" width="2.42578125" style="391" bestFit="1" customWidth="1"/>
    <col min="9224" max="9224" width="8.5703125" style="391" customWidth="1"/>
    <col min="9225" max="9225" width="12.42578125" style="391" customWidth="1"/>
    <col min="9226" max="9226" width="2.140625" style="391" customWidth="1"/>
    <col min="9227" max="9227" width="9.42578125" style="391" customWidth="1"/>
    <col min="9228" max="9472" width="11" style="391"/>
    <col min="9473" max="9473" width="46.7109375" style="391" bestFit="1" customWidth="1"/>
    <col min="9474" max="9474" width="11.85546875" style="391" customWidth="1"/>
    <col min="9475" max="9475" width="12.42578125" style="391" customWidth="1"/>
    <col min="9476" max="9476" width="12.5703125" style="391" customWidth="1"/>
    <col min="9477" max="9477" width="11.7109375" style="391" customWidth="1"/>
    <col min="9478" max="9478" width="10.7109375" style="391" customWidth="1"/>
    <col min="9479" max="9479" width="2.42578125" style="391" bestFit="1" customWidth="1"/>
    <col min="9480" max="9480" width="8.5703125" style="391" customWidth="1"/>
    <col min="9481" max="9481" width="12.42578125" style="391" customWidth="1"/>
    <col min="9482" max="9482" width="2.140625" style="391" customWidth="1"/>
    <col min="9483" max="9483" width="9.42578125" style="391" customWidth="1"/>
    <col min="9484" max="9728" width="11" style="391"/>
    <col min="9729" max="9729" width="46.7109375" style="391" bestFit="1" customWidth="1"/>
    <col min="9730" max="9730" width="11.85546875" style="391" customWidth="1"/>
    <col min="9731" max="9731" width="12.42578125" style="391" customWidth="1"/>
    <col min="9732" max="9732" width="12.5703125" style="391" customWidth="1"/>
    <col min="9733" max="9733" width="11.7109375" style="391" customWidth="1"/>
    <col min="9734" max="9734" width="10.7109375" style="391" customWidth="1"/>
    <col min="9735" max="9735" width="2.42578125" style="391" bestFit="1" customWidth="1"/>
    <col min="9736" max="9736" width="8.5703125" style="391" customWidth="1"/>
    <col min="9737" max="9737" width="12.42578125" style="391" customWidth="1"/>
    <col min="9738" max="9738" width="2.140625" style="391" customWidth="1"/>
    <col min="9739" max="9739" width="9.42578125" style="391" customWidth="1"/>
    <col min="9740" max="9984" width="11" style="391"/>
    <col min="9985" max="9985" width="46.7109375" style="391" bestFit="1" customWidth="1"/>
    <col min="9986" max="9986" width="11.85546875" style="391" customWidth="1"/>
    <col min="9987" max="9987" width="12.42578125" style="391" customWidth="1"/>
    <col min="9988" max="9988" width="12.5703125" style="391" customWidth="1"/>
    <col min="9989" max="9989" width="11.7109375" style="391" customWidth="1"/>
    <col min="9990" max="9990" width="10.7109375" style="391" customWidth="1"/>
    <col min="9991" max="9991" width="2.42578125" style="391" bestFit="1" customWidth="1"/>
    <col min="9992" max="9992" width="8.5703125" style="391" customWidth="1"/>
    <col min="9993" max="9993" width="12.42578125" style="391" customWidth="1"/>
    <col min="9994" max="9994" width="2.140625" style="391" customWidth="1"/>
    <col min="9995" max="9995" width="9.42578125" style="391" customWidth="1"/>
    <col min="9996" max="10240" width="11" style="391"/>
    <col min="10241" max="10241" width="46.7109375" style="391" bestFit="1" customWidth="1"/>
    <col min="10242" max="10242" width="11.85546875" style="391" customWidth="1"/>
    <col min="10243" max="10243" width="12.42578125" style="391" customWidth="1"/>
    <col min="10244" max="10244" width="12.5703125" style="391" customWidth="1"/>
    <col min="10245" max="10245" width="11.7109375" style="391" customWidth="1"/>
    <col min="10246" max="10246" width="10.7109375" style="391" customWidth="1"/>
    <col min="10247" max="10247" width="2.42578125" style="391" bestFit="1" customWidth="1"/>
    <col min="10248" max="10248" width="8.5703125" style="391" customWidth="1"/>
    <col min="10249" max="10249" width="12.42578125" style="391" customWidth="1"/>
    <col min="10250" max="10250" width="2.140625" style="391" customWidth="1"/>
    <col min="10251" max="10251" width="9.42578125" style="391" customWidth="1"/>
    <col min="10252" max="10496" width="11" style="391"/>
    <col min="10497" max="10497" width="46.7109375" style="391" bestFit="1" customWidth="1"/>
    <col min="10498" max="10498" width="11.85546875" style="391" customWidth="1"/>
    <col min="10499" max="10499" width="12.42578125" style="391" customWidth="1"/>
    <col min="10500" max="10500" width="12.5703125" style="391" customWidth="1"/>
    <col min="10501" max="10501" width="11.7109375" style="391" customWidth="1"/>
    <col min="10502" max="10502" width="10.7109375" style="391" customWidth="1"/>
    <col min="10503" max="10503" width="2.42578125" style="391" bestFit="1" customWidth="1"/>
    <col min="10504" max="10504" width="8.5703125" style="391" customWidth="1"/>
    <col min="10505" max="10505" width="12.42578125" style="391" customWidth="1"/>
    <col min="10506" max="10506" width="2.140625" style="391" customWidth="1"/>
    <col min="10507" max="10507" width="9.42578125" style="391" customWidth="1"/>
    <col min="10508" max="10752" width="11" style="391"/>
    <col min="10753" max="10753" width="46.7109375" style="391" bestFit="1" customWidth="1"/>
    <col min="10754" max="10754" width="11.85546875" style="391" customWidth="1"/>
    <col min="10755" max="10755" width="12.42578125" style="391" customWidth="1"/>
    <col min="10756" max="10756" width="12.5703125" style="391" customWidth="1"/>
    <col min="10757" max="10757" width="11.7109375" style="391" customWidth="1"/>
    <col min="10758" max="10758" width="10.7109375" style="391" customWidth="1"/>
    <col min="10759" max="10759" width="2.42578125" style="391" bestFit="1" customWidth="1"/>
    <col min="10760" max="10760" width="8.5703125" style="391" customWidth="1"/>
    <col min="10761" max="10761" width="12.42578125" style="391" customWidth="1"/>
    <col min="10762" max="10762" width="2.140625" style="391" customWidth="1"/>
    <col min="10763" max="10763" width="9.42578125" style="391" customWidth="1"/>
    <col min="10764" max="11008" width="11" style="391"/>
    <col min="11009" max="11009" width="46.7109375" style="391" bestFit="1" customWidth="1"/>
    <col min="11010" max="11010" width="11.85546875" style="391" customWidth="1"/>
    <col min="11011" max="11011" width="12.42578125" style="391" customWidth="1"/>
    <col min="11012" max="11012" width="12.5703125" style="391" customWidth="1"/>
    <col min="11013" max="11013" width="11.7109375" style="391" customWidth="1"/>
    <col min="11014" max="11014" width="10.7109375" style="391" customWidth="1"/>
    <col min="11015" max="11015" width="2.42578125" style="391" bestFit="1" customWidth="1"/>
    <col min="11016" max="11016" width="8.5703125" style="391" customWidth="1"/>
    <col min="11017" max="11017" width="12.42578125" style="391" customWidth="1"/>
    <col min="11018" max="11018" width="2.140625" style="391" customWidth="1"/>
    <col min="11019" max="11019" width="9.42578125" style="391" customWidth="1"/>
    <col min="11020" max="11264" width="11" style="391"/>
    <col min="11265" max="11265" width="46.7109375" style="391" bestFit="1" customWidth="1"/>
    <col min="11266" max="11266" width="11.85546875" style="391" customWidth="1"/>
    <col min="11267" max="11267" width="12.42578125" style="391" customWidth="1"/>
    <col min="11268" max="11268" width="12.5703125" style="391" customWidth="1"/>
    <col min="11269" max="11269" width="11.7109375" style="391" customWidth="1"/>
    <col min="11270" max="11270" width="10.7109375" style="391" customWidth="1"/>
    <col min="11271" max="11271" width="2.42578125" style="391" bestFit="1" customWidth="1"/>
    <col min="11272" max="11272" width="8.5703125" style="391" customWidth="1"/>
    <col min="11273" max="11273" width="12.42578125" style="391" customWidth="1"/>
    <col min="11274" max="11274" width="2.140625" style="391" customWidth="1"/>
    <col min="11275" max="11275" width="9.42578125" style="391" customWidth="1"/>
    <col min="11276" max="11520" width="11" style="391"/>
    <col min="11521" max="11521" width="46.7109375" style="391" bestFit="1" customWidth="1"/>
    <col min="11522" max="11522" width="11.85546875" style="391" customWidth="1"/>
    <col min="11523" max="11523" width="12.42578125" style="391" customWidth="1"/>
    <col min="11524" max="11524" width="12.5703125" style="391" customWidth="1"/>
    <col min="11525" max="11525" width="11.7109375" style="391" customWidth="1"/>
    <col min="11526" max="11526" width="10.7109375" style="391" customWidth="1"/>
    <col min="11527" max="11527" width="2.42578125" style="391" bestFit="1" customWidth="1"/>
    <col min="11528" max="11528" width="8.5703125" style="391" customWidth="1"/>
    <col min="11529" max="11529" width="12.42578125" style="391" customWidth="1"/>
    <col min="11530" max="11530" width="2.140625" style="391" customWidth="1"/>
    <col min="11531" max="11531" width="9.42578125" style="391" customWidth="1"/>
    <col min="11532" max="11776" width="11" style="391"/>
    <col min="11777" max="11777" width="46.7109375" style="391" bestFit="1" customWidth="1"/>
    <col min="11778" max="11778" width="11.85546875" style="391" customWidth="1"/>
    <col min="11779" max="11779" width="12.42578125" style="391" customWidth="1"/>
    <col min="11780" max="11780" width="12.5703125" style="391" customWidth="1"/>
    <col min="11781" max="11781" width="11.7109375" style="391" customWidth="1"/>
    <col min="11782" max="11782" width="10.7109375" style="391" customWidth="1"/>
    <col min="11783" max="11783" width="2.42578125" style="391" bestFit="1" customWidth="1"/>
    <col min="11784" max="11784" width="8.5703125" style="391" customWidth="1"/>
    <col min="11785" max="11785" width="12.42578125" style="391" customWidth="1"/>
    <col min="11786" max="11786" width="2.140625" style="391" customWidth="1"/>
    <col min="11787" max="11787" width="9.42578125" style="391" customWidth="1"/>
    <col min="11788" max="12032" width="11" style="391"/>
    <col min="12033" max="12033" width="46.7109375" style="391" bestFit="1" customWidth="1"/>
    <col min="12034" max="12034" width="11.85546875" style="391" customWidth="1"/>
    <col min="12035" max="12035" width="12.42578125" style="391" customWidth="1"/>
    <col min="12036" max="12036" width="12.5703125" style="391" customWidth="1"/>
    <col min="12037" max="12037" width="11.7109375" style="391" customWidth="1"/>
    <col min="12038" max="12038" width="10.7109375" style="391" customWidth="1"/>
    <col min="12039" max="12039" width="2.42578125" style="391" bestFit="1" customWidth="1"/>
    <col min="12040" max="12040" width="8.5703125" style="391" customWidth="1"/>
    <col min="12041" max="12041" width="12.42578125" style="391" customWidth="1"/>
    <col min="12042" max="12042" width="2.140625" style="391" customWidth="1"/>
    <col min="12043" max="12043" width="9.42578125" style="391" customWidth="1"/>
    <col min="12044" max="12288" width="11" style="391"/>
    <col min="12289" max="12289" width="46.7109375" style="391" bestFit="1" customWidth="1"/>
    <col min="12290" max="12290" width="11.85546875" style="391" customWidth="1"/>
    <col min="12291" max="12291" width="12.42578125" style="391" customWidth="1"/>
    <col min="12292" max="12292" width="12.5703125" style="391" customWidth="1"/>
    <col min="12293" max="12293" width="11.7109375" style="391" customWidth="1"/>
    <col min="12294" max="12294" width="10.7109375" style="391" customWidth="1"/>
    <col min="12295" max="12295" width="2.42578125" style="391" bestFit="1" customWidth="1"/>
    <col min="12296" max="12296" width="8.5703125" style="391" customWidth="1"/>
    <col min="12297" max="12297" width="12.42578125" style="391" customWidth="1"/>
    <col min="12298" max="12298" width="2.140625" style="391" customWidth="1"/>
    <col min="12299" max="12299" width="9.42578125" style="391" customWidth="1"/>
    <col min="12300" max="12544" width="11" style="391"/>
    <col min="12545" max="12545" width="46.7109375" style="391" bestFit="1" customWidth="1"/>
    <col min="12546" max="12546" width="11.85546875" style="391" customWidth="1"/>
    <col min="12547" max="12547" width="12.42578125" style="391" customWidth="1"/>
    <col min="12548" max="12548" width="12.5703125" style="391" customWidth="1"/>
    <col min="12549" max="12549" width="11.7109375" style="391" customWidth="1"/>
    <col min="12550" max="12550" width="10.7109375" style="391" customWidth="1"/>
    <col min="12551" max="12551" width="2.42578125" style="391" bestFit="1" customWidth="1"/>
    <col min="12552" max="12552" width="8.5703125" style="391" customWidth="1"/>
    <col min="12553" max="12553" width="12.42578125" style="391" customWidth="1"/>
    <col min="12554" max="12554" width="2.140625" style="391" customWidth="1"/>
    <col min="12555" max="12555" width="9.42578125" style="391" customWidth="1"/>
    <col min="12556" max="12800" width="11" style="391"/>
    <col min="12801" max="12801" width="46.7109375" style="391" bestFit="1" customWidth="1"/>
    <col min="12802" max="12802" width="11.85546875" style="391" customWidth="1"/>
    <col min="12803" max="12803" width="12.42578125" style="391" customWidth="1"/>
    <col min="12804" max="12804" width="12.5703125" style="391" customWidth="1"/>
    <col min="12805" max="12805" width="11.7109375" style="391" customWidth="1"/>
    <col min="12806" max="12806" width="10.7109375" style="391" customWidth="1"/>
    <col min="12807" max="12807" width="2.42578125" style="391" bestFit="1" customWidth="1"/>
    <col min="12808" max="12808" width="8.5703125" style="391" customWidth="1"/>
    <col min="12809" max="12809" width="12.42578125" style="391" customWidth="1"/>
    <col min="12810" max="12810" width="2.140625" style="391" customWidth="1"/>
    <col min="12811" max="12811" width="9.42578125" style="391" customWidth="1"/>
    <col min="12812" max="13056" width="11" style="391"/>
    <col min="13057" max="13057" width="46.7109375" style="391" bestFit="1" customWidth="1"/>
    <col min="13058" max="13058" width="11.85546875" style="391" customWidth="1"/>
    <col min="13059" max="13059" width="12.42578125" style="391" customWidth="1"/>
    <col min="13060" max="13060" width="12.5703125" style="391" customWidth="1"/>
    <col min="13061" max="13061" width="11.7109375" style="391" customWidth="1"/>
    <col min="13062" max="13062" width="10.7109375" style="391" customWidth="1"/>
    <col min="13063" max="13063" width="2.42578125" style="391" bestFit="1" customWidth="1"/>
    <col min="13064" max="13064" width="8.5703125" style="391" customWidth="1"/>
    <col min="13065" max="13065" width="12.42578125" style="391" customWidth="1"/>
    <col min="13066" max="13066" width="2.140625" style="391" customWidth="1"/>
    <col min="13067" max="13067" width="9.42578125" style="391" customWidth="1"/>
    <col min="13068" max="13312" width="11" style="391"/>
    <col min="13313" max="13313" width="46.7109375" style="391" bestFit="1" customWidth="1"/>
    <col min="13314" max="13314" width="11.85546875" style="391" customWidth="1"/>
    <col min="13315" max="13315" width="12.42578125" style="391" customWidth="1"/>
    <col min="13316" max="13316" width="12.5703125" style="391" customWidth="1"/>
    <col min="13317" max="13317" width="11.7109375" style="391" customWidth="1"/>
    <col min="13318" max="13318" width="10.7109375" style="391" customWidth="1"/>
    <col min="13319" max="13319" width="2.42578125" style="391" bestFit="1" customWidth="1"/>
    <col min="13320" max="13320" width="8.5703125" style="391" customWidth="1"/>
    <col min="13321" max="13321" width="12.42578125" style="391" customWidth="1"/>
    <col min="13322" max="13322" width="2.140625" style="391" customWidth="1"/>
    <col min="13323" max="13323" width="9.42578125" style="391" customWidth="1"/>
    <col min="13324" max="13568" width="11" style="391"/>
    <col min="13569" max="13569" width="46.7109375" style="391" bestFit="1" customWidth="1"/>
    <col min="13570" max="13570" width="11.85546875" style="391" customWidth="1"/>
    <col min="13571" max="13571" width="12.42578125" style="391" customWidth="1"/>
    <col min="13572" max="13572" width="12.5703125" style="391" customWidth="1"/>
    <col min="13573" max="13573" width="11.7109375" style="391" customWidth="1"/>
    <col min="13574" max="13574" width="10.7109375" style="391" customWidth="1"/>
    <col min="13575" max="13575" width="2.42578125" style="391" bestFit="1" customWidth="1"/>
    <col min="13576" max="13576" width="8.5703125" style="391" customWidth="1"/>
    <col min="13577" max="13577" width="12.42578125" style="391" customWidth="1"/>
    <col min="13578" max="13578" width="2.140625" style="391" customWidth="1"/>
    <col min="13579" max="13579" width="9.42578125" style="391" customWidth="1"/>
    <col min="13580" max="13824" width="11" style="391"/>
    <col min="13825" max="13825" width="46.7109375" style="391" bestFit="1" customWidth="1"/>
    <col min="13826" max="13826" width="11.85546875" style="391" customWidth="1"/>
    <col min="13827" max="13827" width="12.42578125" style="391" customWidth="1"/>
    <col min="13828" max="13828" width="12.5703125" style="391" customWidth="1"/>
    <col min="13829" max="13829" width="11.7109375" style="391" customWidth="1"/>
    <col min="13830" max="13830" width="10.7109375" style="391" customWidth="1"/>
    <col min="13831" max="13831" width="2.42578125" style="391" bestFit="1" customWidth="1"/>
    <col min="13832" max="13832" width="8.5703125" style="391" customWidth="1"/>
    <col min="13833" max="13833" width="12.42578125" style="391" customWidth="1"/>
    <col min="13834" max="13834" width="2.140625" style="391" customWidth="1"/>
    <col min="13835" max="13835" width="9.42578125" style="391" customWidth="1"/>
    <col min="13836" max="14080" width="11" style="391"/>
    <col min="14081" max="14081" width="46.7109375" style="391" bestFit="1" customWidth="1"/>
    <col min="14082" max="14082" width="11.85546875" style="391" customWidth="1"/>
    <col min="14083" max="14083" width="12.42578125" style="391" customWidth="1"/>
    <col min="14084" max="14084" width="12.5703125" style="391" customWidth="1"/>
    <col min="14085" max="14085" width="11.7109375" style="391" customWidth="1"/>
    <col min="14086" max="14086" width="10.7109375" style="391" customWidth="1"/>
    <col min="14087" max="14087" width="2.42578125" style="391" bestFit="1" customWidth="1"/>
    <col min="14088" max="14088" width="8.5703125" style="391" customWidth="1"/>
    <col min="14089" max="14089" width="12.42578125" style="391" customWidth="1"/>
    <col min="14090" max="14090" width="2.140625" style="391" customWidth="1"/>
    <col min="14091" max="14091" width="9.42578125" style="391" customWidth="1"/>
    <col min="14092" max="14336" width="11" style="391"/>
    <col min="14337" max="14337" width="46.7109375" style="391" bestFit="1" customWidth="1"/>
    <col min="14338" max="14338" width="11.85546875" style="391" customWidth="1"/>
    <col min="14339" max="14339" width="12.42578125" style="391" customWidth="1"/>
    <col min="14340" max="14340" width="12.5703125" style="391" customWidth="1"/>
    <col min="14341" max="14341" width="11.7109375" style="391" customWidth="1"/>
    <col min="14342" max="14342" width="10.7109375" style="391" customWidth="1"/>
    <col min="14343" max="14343" width="2.42578125" style="391" bestFit="1" customWidth="1"/>
    <col min="14344" max="14344" width="8.5703125" style="391" customWidth="1"/>
    <col min="14345" max="14345" width="12.42578125" style="391" customWidth="1"/>
    <col min="14346" max="14346" width="2.140625" style="391" customWidth="1"/>
    <col min="14347" max="14347" width="9.42578125" style="391" customWidth="1"/>
    <col min="14348" max="14592" width="11" style="391"/>
    <col min="14593" max="14593" width="46.7109375" style="391" bestFit="1" customWidth="1"/>
    <col min="14594" max="14594" width="11.85546875" style="391" customWidth="1"/>
    <col min="14595" max="14595" width="12.42578125" style="391" customWidth="1"/>
    <col min="14596" max="14596" width="12.5703125" style="391" customWidth="1"/>
    <col min="14597" max="14597" width="11.7109375" style="391" customWidth="1"/>
    <col min="14598" max="14598" width="10.7109375" style="391" customWidth="1"/>
    <col min="14599" max="14599" width="2.42578125" style="391" bestFit="1" customWidth="1"/>
    <col min="14600" max="14600" width="8.5703125" style="391" customWidth="1"/>
    <col min="14601" max="14601" width="12.42578125" style="391" customWidth="1"/>
    <col min="14602" max="14602" width="2.140625" style="391" customWidth="1"/>
    <col min="14603" max="14603" width="9.42578125" style="391" customWidth="1"/>
    <col min="14604" max="14848" width="11" style="391"/>
    <col min="14849" max="14849" width="46.7109375" style="391" bestFit="1" customWidth="1"/>
    <col min="14850" max="14850" width="11.85546875" style="391" customWidth="1"/>
    <col min="14851" max="14851" width="12.42578125" style="391" customWidth="1"/>
    <col min="14852" max="14852" width="12.5703125" style="391" customWidth="1"/>
    <col min="14853" max="14853" width="11.7109375" style="391" customWidth="1"/>
    <col min="14854" max="14854" width="10.7109375" style="391" customWidth="1"/>
    <col min="14855" max="14855" width="2.42578125" style="391" bestFit="1" customWidth="1"/>
    <col min="14856" max="14856" width="8.5703125" style="391" customWidth="1"/>
    <col min="14857" max="14857" width="12.42578125" style="391" customWidth="1"/>
    <col min="14858" max="14858" width="2.140625" style="391" customWidth="1"/>
    <col min="14859" max="14859" width="9.42578125" style="391" customWidth="1"/>
    <col min="14860" max="15104" width="11" style="391"/>
    <col min="15105" max="15105" width="46.7109375" style="391" bestFit="1" customWidth="1"/>
    <col min="15106" max="15106" width="11.85546875" style="391" customWidth="1"/>
    <col min="15107" max="15107" width="12.42578125" style="391" customWidth="1"/>
    <col min="15108" max="15108" width="12.5703125" style="391" customWidth="1"/>
    <col min="15109" max="15109" width="11.7109375" style="391" customWidth="1"/>
    <col min="15110" max="15110" width="10.7109375" style="391" customWidth="1"/>
    <col min="15111" max="15111" width="2.42578125" style="391" bestFit="1" customWidth="1"/>
    <col min="15112" max="15112" width="8.5703125" style="391" customWidth="1"/>
    <col min="15113" max="15113" width="12.42578125" style="391" customWidth="1"/>
    <col min="15114" max="15114" width="2.140625" style="391" customWidth="1"/>
    <col min="15115" max="15115" width="9.42578125" style="391" customWidth="1"/>
    <col min="15116" max="15360" width="11" style="391"/>
    <col min="15361" max="15361" width="46.7109375" style="391" bestFit="1" customWidth="1"/>
    <col min="15362" max="15362" width="11.85546875" style="391" customWidth="1"/>
    <col min="15363" max="15363" width="12.42578125" style="391" customWidth="1"/>
    <col min="15364" max="15364" width="12.5703125" style="391" customWidth="1"/>
    <col min="15365" max="15365" width="11.7109375" style="391" customWidth="1"/>
    <col min="15366" max="15366" width="10.7109375" style="391" customWidth="1"/>
    <col min="15367" max="15367" width="2.42578125" style="391" bestFit="1" customWidth="1"/>
    <col min="15368" max="15368" width="8.5703125" style="391" customWidth="1"/>
    <col min="15369" max="15369" width="12.42578125" style="391" customWidth="1"/>
    <col min="15370" max="15370" width="2.140625" style="391" customWidth="1"/>
    <col min="15371" max="15371" width="9.42578125" style="391" customWidth="1"/>
    <col min="15372" max="15616" width="11" style="391"/>
    <col min="15617" max="15617" width="46.7109375" style="391" bestFit="1" customWidth="1"/>
    <col min="15618" max="15618" width="11.85546875" style="391" customWidth="1"/>
    <col min="15619" max="15619" width="12.42578125" style="391" customWidth="1"/>
    <col min="15620" max="15620" width="12.5703125" style="391" customWidth="1"/>
    <col min="15621" max="15621" width="11.7109375" style="391" customWidth="1"/>
    <col min="15622" max="15622" width="10.7109375" style="391" customWidth="1"/>
    <col min="15623" max="15623" width="2.42578125" style="391" bestFit="1" customWidth="1"/>
    <col min="15624" max="15624" width="8.5703125" style="391" customWidth="1"/>
    <col min="15625" max="15625" width="12.42578125" style="391" customWidth="1"/>
    <col min="15626" max="15626" width="2.140625" style="391" customWidth="1"/>
    <col min="15627" max="15627" width="9.42578125" style="391" customWidth="1"/>
    <col min="15628" max="15872" width="11" style="391"/>
    <col min="15873" max="15873" width="46.7109375" style="391" bestFit="1" customWidth="1"/>
    <col min="15874" max="15874" width="11.85546875" style="391" customWidth="1"/>
    <col min="15875" max="15875" width="12.42578125" style="391" customWidth="1"/>
    <col min="15876" max="15876" width="12.5703125" style="391" customWidth="1"/>
    <col min="15877" max="15877" width="11.7109375" style="391" customWidth="1"/>
    <col min="15878" max="15878" width="10.7109375" style="391" customWidth="1"/>
    <col min="15879" max="15879" width="2.42578125" style="391" bestFit="1" customWidth="1"/>
    <col min="15880" max="15880" width="8.5703125" style="391" customWidth="1"/>
    <col min="15881" max="15881" width="12.42578125" style="391" customWidth="1"/>
    <col min="15882" max="15882" width="2.140625" style="391" customWidth="1"/>
    <col min="15883" max="15883" width="9.42578125" style="391" customWidth="1"/>
    <col min="15884" max="16128" width="11" style="391"/>
    <col min="16129" max="16129" width="46.7109375" style="391" bestFit="1" customWidth="1"/>
    <col min="16130" max="16130" width="11.85546875" style="391" customWidth="1"/>
    <col min="16131" max="16131" width="12.42578125" style="391" customWidth="1"/>
    <col min="16132" max="16132" width="12.5703125" style="391" customWidth="1"/>
    <col min="16133" max="16133" width="11.7109375" style="391" customWidth="1"/>
    <col min="16134" max="16134" width="10.7109375" style="391" customWidth="1"/>
    <col min="16135" max="16135" width="2.42578125" style="391" bestFit="1" customWidth="1"/>
    <col min="16136" max="16136" width="8.5703125" style="391" customWidth="1"/>
    <col min="16137" max="16137" width="12.42578125" style="391" customWidth="1"/>
    <col min="16138" max="16138" width="2.140625" style="391" customWidth="1"/>
    <col min="16139" max="16139" width="9.42578125" style="391" customWidth="1"/>
    <col min="16140" max="16384" width="11" style="391"/>
  </cols>
  <sheetData>
    <row r="1" spans="1:11" ht="24.95" customHeight="1">
      <c r="A1" s="1130" t="s">
        <v>561</v>
      </c>
      <c r="B1" s="1130"/>
      <c r="C1" s="1130"/>
      <c r="D1" s="1130"/>
      <c r="E1" s="1130"/>
      <c r="F1" s="1130"/>
      <c r="G1" s="1130"/>
      <c r="H1" s="1130"/>
      <c r="I1" s="1130"/>
      <c r="J1" s="1130"/>
      <c r="K1" s="1130"/>
    </row>
    <row r="2" spans="1:11" ht="17.100000000000001" customHeight="1">
      <c r="A2" s="1142" t="s">
        <v>104</v>
      </c>
      <c r="B2" s="1142"/>
      <c r="C2" s="1142"/>
      <c r="D2" s="1142"/>
      <c r="E2" s="1142"/>
      <c r="F2" s="1142"/>
      <c r="G2" s="1142"/>
      <c r="H2" s="1142"/>
      <c r="I2" s="1142"/>
      <c r="J2" s="1142"/>
      <c r="K2" s="1142"/>
    </row>
    <row r="3" spans="1:11" ht="17.100000000000001" customHeight="1" thickBot="1">
      <c r="E3" s="453"/>
      <c r="I3" s="1132" t="s">
        <v>1</v>
      </c>
      <c r="J3" s="1132"/>
      <c r="K3" s="1132"/>
    </row>
    <row r="4" spans="1:11" ht="24" customHeight="1" thickTop="1">
      <c r="A4" s="1146" t="s">
        <v>226</v>
      </c>
      <c r="B4" s="473">
        <v>2017</v>
      </c>
      <c r="C4" s="473">
        <v>2017</v>
      </c>
      <c r="D4" s="473">
        <v>2018</v>
      </c>
      <c r="E4" s="473">
        <v>2018</v>
      </c>
      <c r="F4" s="1143" t="s">
        <v>232</v>
      </c>
      <c r="G4" s="1144"/>
      <c r="H4" s="1144"/>
      <c r="I4" s="1144"/>
      <c r="J4" s="1144"/>
      <c r="K4" s="1145"/>
    </row>
    <row r="5" spans="1:11" ht="24" customHeight="1">
      <c r="A5" s="1147"/>
      <c r="B5" s="474" t="s">
        <v>234</v>
      </c>
      <c r="C5" s="446" t="s">
        <v>235</v>
      </c>
      <c r="D5" s="446" t="s">
        <v>442</v>
      </c>
      <c r="E5" s="446" t="s">
        <v>443</v>
      </c>
      <c r="F5" s="1135" t="s">
        <v>44</v>
      </c>
      <c r="G5" s="1136"/>
      <c r="H5" s="1137"/>
      <c r="I5" s="1135" t="s">
        <v>118</v>
      </c>
      <c r="J5" s="1136"/>
      <c r="K5" s="1138"/>
    </row>
    <row r="6" spans="1:11" ht="24" customHeight="1">
      <c r="A6" s="1148"/>
      <c r="B6" s="475"/>
      <c r="C6" s="475"/>
      <c r="D6" s="476"/>
      <c r="E6" s="476"/>
      <c r="F6" s="477" t="s">
        <v>3</v>
      </c>
      <c r="G6" s="478" t="s">
        <v>83</v>
      </c>
      <c r="H6" s="479" t="s">
        <v>236</v>
      </c>
      <c r="I6" s="480" t="s">
        <v>3</v>
      </c>
      <c r="J6" s="478" t="s">
        <v>83</v>
      </c>
      <c r="K6" s="481" t="s">
        <v>236</v>
      </c>
    </row>
    <row r="7" spans="1:11" ht="21" customHeight="1">
      <c r="A7" s="394" t="s">
        <v>270</v>
      </c>
      <c r="B7" s="395">
        <v>955657.73971067986</v>
      </c>
      <c r="C7" s="395">
        <v>948668.56474859011</v>
      </c>
      <c r="D7" s="395">
        <v>1020106.3194269199</v>
      </c>
      <c r="E7" s="395">
        <v>995559.78976002987</v>
      </c>
      <c r="F7" s="396">
        <v>-6989.1749620897463</v>
      </c>
      <c r="G7" s="454"/>
      <c r="H7" s="494">
        <v>-0.73134707873612581</v>
      </c>
      <c r="I7" s="399">
        <v>-24546.529666890041</v>
      </c>
      <c r="J7" s="455"/>
      <c r="K7" s="498">
        <v>-2.4062716992754152</v>
      </c>
    </row>
    <row r="8" spans="1:11" ht="21" customHeight="1">
      <c r="A8" s="408" t="s">
        <v>271</v>
      </c>
      <c r="B8" s="403">
        <v>25929.438226990002</v>
      </c>
      <c r="C8" s="403">
        <v>27149.501736330003</v>
      </c>
      <c r="D8" s="403">
        <v>28078.52314474</v>
      </c>
      <c r="E8" s="403">
        <v>27612.345649250001</v>
      </c>
      <c r="F8" s="404">
        <v>1220.0635093400015</v>
      </c>
      <c r="G8" s="456"/>
      <c r="H8" s="495">
        <v>4.7053217993363043</v>
      </c>
      <c r="I8" s="407">
        <v>-466.17749548999927</v>
      </c>
      <c r="J8" s="406"/>
      <c r="K8" s="499">
        <v>-1.6602635868237576</v>
      </c>
    </row>
    <row r="9" spans="1:11" ht="21" customHeight="1">
      <c r="A9" s="408" t="s">
        <v>272</v>
      </c>
      <c r="B9" s="403">
        <v>170.62933999999998</v>
      </c>
      <c r="C9" s="403">
        <v>171.50161</v>
      </c>
      <c r="D9" s="403">
        <v>165.14273</v>
      </c>
      <c r="E9" s="403">
        <v>165.85535000000002</v>
      </c>
      <c r="F9" s="404">
        <v>0.87227000000001453</v>
      </c>
      <c r="G9" s="456"/>
      <c r="H9" s="495">
        <v>0.51120750979873364</v>
      </c>
      <c r="I9" s="407">
        <v>0.71262000000001535</v>
      </c>
      <c r="J9" s="406"/>
      <c r="K9" s="499">
        <v>0.43151763326185494</v>
      </c>
    </row>
    <row r="10" spans="1:11" ht="21" customHeight="1">
      <c r="A10" s="408" t="s">
        <v>273</v>
      </c>
      <c r="B10" s="403">
        <v>2291.3082800000002</v>
      </c>
      <c r="C10" s="403">
        <v>2303.02162</v>
      </c>
      <c r="D10" s="403">
        <v>2466.3372199999999</v>
      </c>
      <c r="E10" s="403">
        <v>2476.9798999999998</v>
      </c>
      <c r="F10" s="404">
        <v>11.713339999999789</v>
      </c>
      <c r="G10" s="456"/>
      <c r="H10" s="495">
        <v>0.51120750979871588</v>
      </c>
      <c r="I10" s="407">
        <v>10.642679999999928</v>
      </c>
      <c r="J10" s="406"/>
      <c r="K10" s="499">
        <v>0.43151763326184273</v>
      </c>
    </row>
    <row r="11" spans="1:11" ht="21" customHeight="1">
      <c r="A11" s="408" t="s">
        <v>274</v>
      </c>
      <c r="B11" s="403">
        <v>927266.36386368982</v>
      </c>
      <c r="C11" s="403">
        <v>919044.53978226008</v>
      </c>
      <c r="D11" s="403">
        <v>989396.31633217994</v>
      </c>
      <c r="E11" s="403">
        <v>965304.6088607799</v>
      </c>
      <c r="F11" s="404">
        <v>-8221.824081429746</v>
      </c>
      <c r="G11" s="456"/>
      <c r="H11" s="495">
        <v>-0.88667338769535831</v>
      </c>
      <c r="I11" s="407">
        <v>-24091.707471400034</v>
      </c>
      <c r="J11" s="406"/>
      <c r="K11" s="499">
        <v>-2.4349906173808193</v>
      </c>
    </row>
    <row r="12" spans="1:11" ht="21" customHeight="1">
      <c r="A12" s="394" t="s">
        <v>275</v>
      </c>
      <c r="B12" s="395">
        <v>41866.499995250007</v>
      </c>
      <c r="C12" s="395">
        <v>41866.899995250002</v>
      </c>
      <c r="D12" s="395">
        <v>74587.505888879998</v>
      </c>
      <c r="E12" s="395">
        <v>69845.90669887999</v>
      </c>
      <c r="F12" s="396">
        <v>0.39999999999417923</v>
      </c>
      <c r="G12" s="454"/>
      <c r="H12" s="494">
        <v>9.554178162482211E-4</v>
      </c>
      <c r="I12" s="399">
        <v>-4741.5991900000081</v>
      </c>
      <c r="J12" s="398"/>
      <c r="K12" s="498">
        <v>-6.3570957809797433</v>
      </c>
    </row>
    <row r="13" spans="1:11" ht="21" customHeight="1">
      <c r="A13" s="408" t="s">
        <v>276</v>
      </c>
      <c r="B13" s="403">
        <v>30457.402599250003</v>
      </c>
      <c r="C13" s="403">
        <v>30457.402599250003</v>
      </c>
      <c r="D13" s="403">
        <v>26119.902674249999</v>
      </c>
      <c r="E13" s="403">
        <v>21349.903484249997</v>
      </c>
      <c r="F13" s="404">
        <v>0</v>
      </c>
      <c r="G13" s="456"/>
      <c r="H13" s="495">
        <v>0</v>
      </c>
      <c r="I13" s="407">
        <v>-4769.9991900000023</v>
      </c>
      <c r="J13" s="406"/>
      <c r="K13" s="499">
        <v>-18.26193324488322</v>
      </c>
    </row>
    <row r="14" spans="1:11" ht="21" customHeight="1">
      <c r="A14" s="408" t="s">
        <v>277</v>
      </c>
      <c r="B14" s="403">
        <v>8942</v>
      </c>
      <c r="C14" s="403">
        <v>8942</v>
      </c>
      <c r="D14" s="403">
        <v>45287</v>
      </c>
      <c r="E14" s="403">
        <v>45287</v>
      </c>
      <c r="F14" s="404">
        <v>0</v>
      </c>
      <c r="G14" s="456"/>
      <c r="H14" s="495">
        <v>0</v>
      </c>
      <c r="I14" s="407">
        <v>0</v>
      </c>
      <c r="J14" s="406"/>
      <c r="K14" s="499">
        <v>0</v>
      </c>
    </row>
    <row r="15" spans="1:11" ht="21" customHeight="1">
      <c r="A15" s="408" t="s">
        <v>278</v>
      </c>
      <c r="B15" s="403">
        <v>2467.097396000001</v>
      </c>
      <c r="C15" s="403">
        <v>2467.4973960000007</v>
      </c>
      <c r="D15" s="403">
        <v>3180.6032146299985</v>
      </c>
      <c r="E15" s="403">
        <v>3209.0032146299927</v>
      </c>
      <c r="F15" s="404">
        <v>0.3999999999996362</v>
      </c>
      <c r="G15" s="456"/>
      <c r="H15" s="495">
        <v>1.6213385034906665E-2</v>
      </c>
      <c r="I15" s="407">
        <v>28.399999999994179</v>
      </c>
      <c r="J15" s="406"/>
      <c r="K15" s="499">
        <v>0.8929123843351825</v>
      </c>
    </row>
    <row r="16" spans="1:11" ht="21" customHeight="1">
      <c r="A16" s="408" t="s">
        <v>279</v>
      </c>
      <c r="B16" s="403">
        <v>0</v>
      </c>
      <c r="C16" s="403">
        <v>0</v>
      </c>
      <c r="D16" s="403">
        <v>0</v>
      </c>
      <c r="E16" s="403">
        <v>0</v>
      </c>
      <c r="F16" s="404">
        <v>0</v>
      </c>
      <c r="G16" s="456"/>
      <c r="H16" s="495"/>
      <c r="I16" s="407">
        <v>0</v>
      </c>
      <c r="J16" s="406"/>
      <c r="K16" s="499"/>
    </row>
    <row r="17" spans="1:11" ht="21" customHeight="1">
      <c r="A17" s="457" t="s">
        <v>280</v>
      </c>
      <c r="B17" s="395">
        <v>31</v>
      </c>
      <c r="C17" s="395">
        <v>31</v>
      </c>
      <c r="D17" s="395">
        <v>31</v>
      </c>
      <c r="E17" s="395">
        <v>31</v>
      </c>
      <c r="F17" s="396">
        <v>0</v>
      </c>
      <c r="G17" s="454"/>
      <c r="H17" s="494">
        <v>0</v>
      </c>
      <c r="I17" s="399">
        <v>0</v>
      </c>
      <c r="J17" s="398"/>
      <c r="K17" s="498">
        <v>0</v>
      </c>
    </row>
    <row r="18" spans="1:11" ht="21" customHeight="1">
      <c r="A18" s="394" t="s">
        <v>281</v>
      </c>
      <c r="B18" s="395">
        <v>3448.5718692200003</v>
      </c>
      <c r="C18" s="395">
        <v>3448.5718692200003</v>
      </c>
      <c r="D18" s="395">
        <v>2795.6894597300002</v>
      </c>
      <c r="E18" s="395">
        <v>2995.7034597300003</v>
      </c>
      <c r="F18" s="396">
        <v>0</v>
      </c>
      <c r="G18" s="454"/>
      <c r="H18" s="494">
        <v>0</v>
      </c>
      <c r="I18" s="399">
        <v>200.01400000000012</v>
      </c>
      <c r="J18" s="398"/>
      <c r="K18" s="498">
        <v>7.1543711446162161</v>
      </c>
    </row>
    <row r="19" spans="1:11" ht="21" customHeight="1">
      <c r="A19" s="408" t="s">
        <v>282</v>
      </c>
      <c r="B19" s="403">
        <v>3432.5718692200003</v>
      </c>
      <c r="C19" s="403">
        <v>3432.5718692200003</v>
      </c>
      <c r="D19" s="403">
        <v>2779.6894597300002</v>
      </c>
      <c r="E19" s="403">
        <v>2979.7034597300003</v>
      </c>
      <c r="F19" s="404">
        <v>0</v>
      </c>
      <c r="G19" s="456"/>
      <c r="H19" s="495">
        <v>0</v>
      </c>
      <c r="I19" s="407">
        <v>200.01400000000012</v>
      </c>
      <c r="J19" s="406"/>
      <c r="K19" s="499">
        <v>7.1955519815306319</v>
      </c>
    </row>
    <row r="20" spans="1:11" ht="21" customHeight="1">
      <c r="A20" s="408" t="s">
        <v>283</v>
      </c>
      <c r="B20" s="403">
        <v>16</v>
      </c>
      <c r="C20" s="403">
        <v>16</v>
      </c>
      <c r="D20" s="403">
        <v>16</v>
      </c>
      <c r="E20" s="403">
        <v>16</v>
      </c>
      <c r="F20" s="404">
        <v>0</v>
      </c>
      <c r="G20" s="456"/>
      <c r="H20" s="495">
        <v>0</v>
      </c>
      <c r="I20" s="407">
        <v>0</v>
      </c>
      <c r="J20" s="406"/>
      <c r="K20" s="499">
        <v>0</v>
      </c>
    </row>
    <row r="21" spans="1:11" ht="21" customHeight="1">
      <c r="A21" s="394" t="s">
        <v>284</v>
      </c>
      <c r="B21" s="395">
        <v>6937.2709147099995</v>
      </c>
      <c r="C21" s="395">
        <v>8306.0269847899999</v>
      </c>
      <c r="D21" s="395">
        <v>12230.303400999999</v>
      </c>
      <c r="E21" s="395">
        <v>14798.72437975</v>
      </c>
      <c r="F21" s="396">
        <v>1368.7560700800004</v>
      </c>
      <c r="G21" s="454"/>
      <c r="H21" s="494">
        <v>19.730468752166626</v>
      </c>
      <c r="I21" s="399">
        <v>2568.4209787500004</v>
      </c>
      <c r="J21" s="398"/>
      <c r="K21" s="498">
        <v>21.000468218474417</v>
      </c>
    </row>
    <row r="22" spans="1:11" ht="21" customHeight="1">
      <c r="A22" s="408" t="s">
        <v>285</v>
      </c>
      <c r="B22" s="403">
        <v>6937.2709147099995</v>
      </c>
      <c r="C22" s="403">
        <v>8306.0269847899999</v>
      </c>
      <c r="D22" s="403">
        <v>12230.303400999999</v>
      </c>
      <c r="E22" s="403">
        <v>14798.72437975</v>
      </c>
      <c r="F22" s="404">
        <v>1368.7560700800004</v>
      </c>
      <c r="G22" s="456"/>
      <c r="H22" s="495">
        <v>19.730468752166626</v>
      </c>
      <c r="I22" s="407">
        <v>2568.4209787500004</v>
      </c>
      <c r="J22" s="406"/>
      <c r="K22" s="499">
        <v>21.000468218474417</v>
      </c>
    </row>
    <row r="23" spans="1:11" ht="21" customHeight="1">
      <c r="A23" s="408" t="s">
        <v>286</v>
      </c>
      <c r="B23" s="403">
        <v>0</v>
      </c>
      <c r="C23" s="403">
        <v>0</v>
      </c>
      <c r="D23" s="403">
        <v>0</v>
      </c>
      <c r="E23" s="403">
        <v>0</v>
      </c>
      <c r="F23" s="404">
        <v>0</v>
      </c>
      <c r="G23" s="456"/>
      <c r="H23" s="495"/>
      <c r="I23" s="407">
        <v>0</v>
      </c>
      <c r="J23" s="406"/>
      <c r="K23" s="499"/>
    </row>
    <row r="24" spans="1:11" ht="21" customHeight="1">
      <c r="A24" s="394" t="s">
        <v>287</v>
      </c>
      <c r="B24" s="395">
        <v>4137.1226891200004</v>
      </c>
      <c r="C24" s="395">
        <v>4123.1132228300003</v>
      </c>
      <c r="D24" s="395">
        <v>4796.1389131599999</v>
      </c>
      <c r="E24" s="395">
        <v>4985.7354392699999</v>
      </c>
      <c r="F24" s="396">
        <v>-14.009466290000091</v>
      </c>
      <c r="G24" s="454"/>
      <c r="H24" s="494">
        <v>-0.3386282530813709</v>
      </c>
      <c r="I24" s="399">
        <v>189.59652611000001</v>
      </c>
      <c r="J24" s="398"/>
      <c r="K24" s="498">
        <v>3.9531074796389043</v>
      </c>
    </row>
    <row r="25" spans="1:11" ht="21" customHeight="1">
      <c r="A25" s="394" t="s">
        <v>288</v>
      </c>
      <c r="B25" s="395">
        <v>36601.222259999995</v>
      </c>
      <c r="C25" s="395">
        <v>31369.861510260005</v>
      </c>
      <c r="D25" s="395">
        <v>38810.401949780004</v>
      </c>
      <c r="E25" s="395">
        <v>37826.378164570036</v>
      </c>
      <c r="F25" s="396">
        <v>-5231.3607497399898</v>
      </c>
      <c r="G25" s="454"/>
      <c r="H25" s="494">
        <v>-14.292858070636438</v>
      </c>
      <c r="I25" s="399">
        <v>-984.02378520996717</v>
      </c>
      <c r="J25" s="398"/>
      <c r="K25" s="498">
        <v>-2.5354640399841184</v>
      </c>
    </row>
    <row r="26" spans="1:11" ht="21" customHeight="1">
      <c r="A26" s="458" t="s">
        <v>289</v>
      </c>
      <c r="B26" s="459">
        <v>1048679.42743898</v>
      </c>
      <c r="C26" s="459">
        <v>1037814.0383309402</v>
      </c>
      <c r="D26" s="459">
        <v>1153357.3590394701</v>
      </c>
      <c r="E26" s="459">
        <v>1126043.2379022299</v>
      </c>
      <c r="F26" s="460">
        <v>-10865.389108039788</v>
      </c>
      <c r="G26" s="461"/>
      <c r="H26" s="872">
        <v>-1.0361020559518908</v>
      </c>
      <c r="I26" s="463">
        <v>-27314.121137240203</v>
      </c>
      <c r="J26" s="462"/>
      <c r="K26" s="873">
        <v>-2.3682270653726727</v>
      </c>
    </row>
    <row r="27" spans="1:11" ht="21" customHeight="1">
      <c r="A27" s="394" t="s">
        <v>290</v>
      </c>
      <c r="B27" s="395">
        <v>656909.51932897011</v>
      </c>
      <c r="C27" s="395">
        <v>586386.55878745019</v>
      </c>
      <c r="D27" s="395">
        <v>709884.47333433991</v>
      </c>
      <c r="E27" s="395">
        <v>594565.74947800022</v>
      </c>
      <c r="F27" s="396">
        <v>-70522.960541519918</v>
      </c>
      <c r="G27" s="454"/>
      <c r="H27" s="494">
        <v>-10.735566842380177</v>
      </c>
      <c r="I27" s="399">
        <v>-115318.7238563397</v>
      </c>
      <c r="J27" s="398"/>
      <c r="K27" s="498">
        <v>-16.244717019191253</v>
      </c>
    </row>
    <row r="28" spans="1:11" ht="21" customHeight="1">
      <c r="A28" s="408" t="s">
        <v>291</v>
      </c>
      <c r="B28" s="403">
        <v>361745.91183872998</v>
      </c>
      <c r="C28" s="403">
        <v>364748.28399586002</v>
      </c>
      <c r="D28" s="403">
        <v>415985.43141382997</v>
      </c>
      <c r="E28" s="403">
        <v>411882.03236638004</v>
      </c>
      <c r="F28" s="404">
        <v>3002.3721571300412</v>
      </c>
      <c r="G28" s="456"/>
      <c r="H28" s="495">
        <v>0.82996712854865073</v>
      </c>
      <c r="I28" s="407">
        <v>-4103.3990474499296</v>
      </c>
      <c r="J28" s="406"/>
      <c r="K28" s="499">
        <v>-0.98642854714971806</v>
      </c>
    </row>
    <row r="29" spans="1:11" ht="21" customHeight="1">
      <c r="A29" s="408" t="s">
        <v>292</v>
      </c>
      <c r="B29" s="403">
        <v>63082.488793020013</v>
      </c>
      <c r="C29" s="403">
        <v>54997.194128889998</v>
      </c>
      <c r="D29" s="403">
        <v>72207.413901170017</v>
      </c>
      <c r="E29" s="403">
        <v>61400.416336370006</v>
      </c>
      <c r="F29" s="404">
        <v>-8085.294664130015</v>
      </c>
      <c r="G29" s="456"/>
      <c r="H29" s="495">
        <v>-12.817019142441699</v>
      </c>
      <c r="I29" s="407">
        <v>-10806.997564800011</v>
      </c>
      <c r="J29" s="406"/>
      <c r="K29" s="499">
        <v>-14.966603816599086</v>
      </c>
    </row>
    <row r="30" spans="1:11" ht="21" customHeight="1">
      <c r="A30" s="408" t="s">
        <v>293</v>
      </c>
      <c r="B30" s="403">
        <v>194425.91190588006</v>
      </c>
      <c r="C30" s="403">
        <v>131976.30786807014</v>
      </c>
      <c r="D30" s="403">
        <v>191080.57552753005</v>
      </c>
      <c r="E30" s="403">
        <v>98265.113680760085</v>
      </c>
      <c r="F30" s="404">
        <v>-62449.604037809913</v>
      </c>
      <c r="G30" s="456"/>
      <c r="H30" s="495">
        <v>-32.120000583071068</v>
      </c>
      <c r="I30" s="407">
        <v>-92815.461846769962</v>
      </c>
      <c r="J30" s="406"/>
      <c r="K30" s="499">
        <v>-48.57399115034459</v>
      </c>
    </row>
    <row r="31" spans="1:11" ht="21" customHeight="1">
      <c r="A31" s="408" t="s">
        <v>294</v>
      </c>
      <c r="B31" s="403">
        <v>12364.73573455</v>
      </c>
      <c r="C31" s="403">
        <v>12768.18016389</v>
      </c>
      <c r="D31" s="403">
        <v>12843.750556450001</v>
      </c>
      <c r="E31" s="403">
        <v>11213.33444515</v>
      </c>
      <c r="F31" s="404">
        <v>403.44442933999926</v>
      </c>
      <c r="G31" s="456"/>
      <c r="H31" s="495">
        <v>3.2628633397532303</v>
      </c>
      <c r="I31" s="407">
        <v>-1630.4161113000009</v>
      </c>
      <c r="J31" s="406"/>
      <c r="K31" s="499">
        <v>-12.69423681294731</v>
      </c>
    </row>
    <row r="32" spans="1:11" ht="21" customHeight="1">
      <c r="A32" s="408" t="s">
        <v>295</v>
      </c>
      <c r="B32" s="403">
        <v>4802.4487722700005</v>
      </c>
      <c r="C32" s="403">
        <v>4377.8851953999992</v>
      </c>
      <c r="D32" s="403">
        <v>4210.7347835199998</v>
      </c>
      <c r="E32" s="403">
        <v>4187.45019925</v>
      </c>
      <c r="F32" s="404">
        <v>-424.56357687000127</v>
      </c>
      <c r="G32" s="456"/>
      <c r="H32" s="495">
        <v>-8.8405644079222601</v>
      </c>
      <c r="I32" s="407">
        <v>-23.284584269999868</v>
      </c>
      <c r="J32" s="406"/>
      <c r="K32" s="499">
        <v>-0.55298149769800797</v>
      </c>
    </row>
    <row r="33" spans="1:11" ht="21" customHeight="1">
      <c r="A33" s="408" t="s">
        <v>296</v>
      </c>
      <c r="B33" s="403">
        <v>20488.022284520001</v>
      </c>
      <c r="C33" s="403">
        <v>17518.707435339995</v>
      </c>
      <c r="D33" s="403">
        <v>13556.567151840001</v>
      </c>
      <c r="E33" s="403">
        <v>7617.4024500899977</v>
      </c>
      <c r="F33" s="404">
        <v>-2969.3148491800057</v>
      </c>
      <c r="G33" s="456"/>
      <c r="H33" s="495">
        <v>-14.492930591077652</v>
      </c>
      <c r="I33" s="407">
        <v>-5939.1647017500036</v>
      </c>
      <c r="J33" s="406"/>
      <c r="K33" s="499">
        <v>-43.810240713807069</v>
      </c>
    </row>
    <row r="34" spans="1:11" ht="21" customHeight="1">
      <c r="A34" s="394" t="s">
        <v>297</v>
      </c>
      <c r="B34" s="395">
        <v>106272.09723108003</v>
      </c>
      <c r="C34" s="395">
        <v>228942.2035587696</v>
      </c>
      <c r="D34" s="395">
        <v>126148.40203899983</v>
      </c>
      <c r="E34" s="395">
        <v>178117.60368526916</v>
      </c>
      <c r="F34" s="396">
        <v>122670.10632768957</v>
      </c>
      <c r="G34" s="454"/>
      <c r="H34" s="494">
        <v>115.43021124439974</v>
      </c>
      <c r="I34" s="399">
        <v>51969.201646269328</v>
      </c>
      <c r="J34" s="398"/>
      <c r="K34" s="498">
        <v>41.19687669939934</v>
      </c>
    </row>
    <row r="35" spans="1:11" ht="21" customHeight="1">
      <c r="A35" s="394" t="s">
        <v>298</v>
      </c>
      <c r="B35" s="395">
        <v>14400</v>
      </c>
      <c r="C35" s="395">
        <v>37150</v>
      </c>
      <c r="D35" s="395">
        <v>44550</v>
      </c>
      <c r="E35" s="395">
        <v>88200</v>
      </c>
      <c r="F35" s="396">
        <v>22750</v>
      </c>
      <c r="G35" s="454"/>
      <c r="H35" s="494">
        <v>157.98611111111111</v>
      </c>
      <c r="I35" s="399">
        <v>43650</v>
      </c>
      <c r="J35" s="398"/>
      <c r="K35" s="498">
        <v>97.979797979797979</v>
      </c>
    </row>
    <row r="36" spans="1:11" ht="21" customHeight="1">
      <c r="A36" s="394" t="s">
        <v>299</v>
      </c>
      <c r="B36" s="395">
        <v>0</v>
      </c>
      <c r="C36" s="395">
        <v>0</v>
      </c>
      <c r="D36" s="395">
        <v>0</v>
      </c>
      <c r="E36" s="395">
        <v>700</v>
      </c>
      <c r="F36" s="396">
        <v>0</v>
      </c>
      <c r="G36" s="454"/>
      <c r="H36" s="494"/>
      <c r="I36" s="399">
        <v>700</v>
      </c>
      <c r="J36" s="398"/>
      <c r="K36" s="498"/>
    </row>
    <row r="37" spans="1:11" ht="21" customHeight="1">
      <c r="A37" s="394" t="s">
        <v>300</v>
      </c>
      <c r="B37" s="395">
        <v>0</v>
      </c>
      <c r="C37" s="395">
        <v>0</v>
      </c>
      <c r="D37" s="395">
        <v>0</v>
      </c>
      <c r="E37" s="395">
        <v>0</v>
      </c>
      <c r="F37" s="396">
        <v>0</v>
      </c>
      <c r="G37" s="454"/>
      <c r="H37" s="494"/>
      <c r="I37" s="399">
        <v>0</v>
      </c>
      <c r="J37" s="398"/>
      <c r="K37" s="498"/>
    </row>
    <row r="38" spans="1:11" ht="21" customHeight="1">
      <c r="A38" s="394" t="s">
        <v>301</v>
      </c>
      <c r="B38" s="395">
        <v>2849.0322149899994</v>
      </c>
      <c r="C38" s="395">
        <v>2853.9806060799992</v>
      </c>
      <c r="D38" s="395">
        <v>1825.2256828300001</v>
      </c>
      <c r="E38" s="395">
        <v>1825.0359337399998</v>
      </c>
      <c r="F38" s="396">
        <v>4.9483910899998591</v>
      </c>
      <c r="G38" s="454"/>
      <c r="H38" s="494">
        <v>0.17368673698964227</v>
      </c>
      <c r="I38" s="399">
        <v>-0.18974909000030493</v>
      </c>
      <c r="J38" s="398"/>
      <c r="K38" s="498">
        <v>-1.0395924831941891E-2</v>
      </c>
    </row>
    <row r="39" spans="1:11" ht="21" customHeight="1">
      <c r="A39" s="408" t="s">
        <v>302</v>
      </c>
      <c r="B39" s="403">
        <v>235.10543498999976</v>
      </c>
      <c r="C39" s="403">
        <v>226.69123607999992</v>
      </c>
      <c r="D39" s="403">
        <v>56.500742829999922</v>
      </c>
      <c r="E39" s="403">
        <v>48.678633739999768</v>
      </c>
      <c r="F39" s="404">
        <v>-8.4141989099998398</v>
      </c>
      <c r="G39" s="456"/>
      <c r="H39" s="495">
        <v>-3.5789044648660457</v>
      </c>
      <c r="I39" s="407">
        <v>-7.8221090900001542</v>
      </c>
      <c r="J39" s="406"/>
      <c r="K39" s="499">
        <v>-13.844258850782557</v>
      </c>
    </row>
    <row r="40" spans="1:11" ht="21" customHeight="1">
      <c r="A40" s="408" t="s">
        <v>303</v>
      </c>
      <c r="B40" s="403">
        <v>0</v>
      </c>
      <c r="C40" s="403">
        <v>0</v>
      </c>
      <c r="D40" s="403">
        <v>0</v>
      </c>
      <c r="E40" s="403">
        <v>0</v>
      </c>
      <c r="F40" s="404">
        <v>0</v>
      </c>
      <c r="G40" s="456"/>
      <c r="H40" s="495"/>
      <c r="I40" s="407">
        <v>0</v>
      </c>
      <c r="J40" s="406"/>
      <c r="K40" s="499"/>
    </row>
    <row r="41" spans="1:11" ht="21" customHeight="1">
      <c r="A41" s="408" t="s">
        <v>304</v>
      </c>
      <c r="B41" s="403">
        <v>0</v>
      </c>
      <c r="C41" s="403">
        <v>0</v>
      </c>
      <c r="D41" s="403">
        <v>0</v>
      </c>
      <c r="E41" s="403">
        <v>0</v>
      </c>
      <c r="F41" s="404">
        <v>0</v>
      </c>
      <c r="G41" s="456"/>
      <c r="H41" s="495"/>
      <c r="I41" s="407">
        <v>0</v>
      </c>
      <c r="J41" s="406"/>
      <c r="K41" s="499"/>
    </row>
    <row r="42" spans="1:11" ht="21" customHeight="1">
      <c r="A42" s="408" t="s">
        <v>305</v>
      </c>
      <c r="B42" s="403">
        <v>0</v>
      </c>
      <c r="C42" s="403">
        <v>0</v>
      </c>
      <c r="D42" s="403">
        <v>0</v>
      </c>
      <c r="E42" s="403">
        <v>0</v>
      </c>
      <c r="F42" s="404">
        <v>0</v>
      </c>
      <c r="G42" s="456"/>
      <c r="H42" s="495"/>
      <c r="I42" s="407">
        <v>0</v>
      </c>
      <c r="J42" s="406"/>
      <c r="K42" s="499"/>
    </row>
    <row r="43" spans="1:11" ht="21" customHeight="1">
      <c r="A43" s="408" t="s">
        <v>306</v>
      </c>
      <c r="B43" s="403">
        <v>0</v>
      </c>
      <c r="C43" s="403">
        <v>0</v>
      </c>
      <c r="D43" s="403">
        <v>0</v>
      </c>
      <c r="E43" s="403">
        <v>0</v>
      </c>
      <c r="F43" s="404">
        <v>0</v>
      </c>
      <c r="G43" s="456"/>
      <c r="H43" s="495"/>
      <c r="I43" s="407">
        <v>0</v>
      </c>
      <c r="J43" s="413"/>
      <c r="K43" s="499"/>
    </row>
    <row r="44" spans="1:11" ht="21" customHeight="1">
      <c r="A44" s="408" t="s">
        <v>307</v>
      </c>
      <c r="B44" s="403">
        <v>153.42302000000001</v>
      </c>
      <c r="C44" s="403">
        <v>154.20733000000001</v>
      </c>
      <c r="D44" s="403">
        <v>0</v>
      </c>
      <c r="E44" s="403">
        <v>0</v>
      </c>
      <c r="F44" s="404">
        <v>0.78431000000000495</v>
      </c>
      <c r="G44" s="456"/>
      <c r="H44" s="495">
        <v>0.51120750979872831</v>
      </c>
      <c r="I44" s="407">
        <v>0</v>
      </c>
      <c r="J44" s="413"/>
      <c r="K44" s="499"/>
    </row>
    <row r="45" spans="1:11" ht="21" customHeight="1">
      <c r="A45" s="408" t="s">
        <v>308</v>
      </c>
      <c r="B45" s="403">
        <v>2460.5037599999996</v>
      </c>
      <c r="C45" s="403">
        <v>2473.0820399999993</v>
      </c>
      <c r="D45" s="403">
        <v>1768.7249400000001</v>
      </c>
      <c r="E45" s="403">
        <v>1776.3573000000001</v>
      </c>
      <c r="F45" s="404">
        <v>12.578279999999722</v>
      </c>
      <c r="G45" s="456"/>
      <c r="H45" s="495">
        <v>0.51120750979871388</v>
      </c>
      <c r="I45" s="407">
        <v>7.6323600000000624</v>
      </c>
      <c r="J45" s="413"/>
      <c r="K45" s="499">
        <v>0.43151763326184922</v>
      </c>
    </row>
    <row r="46" spans="1:11" ht="21" customHeight="1">
      <c r="A46" s="408" t="s">
        <v>309</v>
      </c>
      <c r="B46" s="403">
        <v>0</v>
      </c>
      <c r="C46" s="403">
        <v>0</v>
      </c>
      <c r="D46" s="403">
        <v>0</v>
      </c>
      <c r="E46" s="403">
        <v>0</v>
      </c>
      <c r="F46" s="404">
        <v>0</v>
      </c>
      <c r="G46" s="456"/>
      <c r="H46" s="495"/>
      <c r="I46" s="407">
        <v>0</v>
      </c>
      <c r="J46" s="406"/>
      <c r="K46" s="499"/>
    </row>
    <row r="47" spans="1:11" ht="21" customHeight="1">
      <c r="A47" s="394" t="s">
        <v>310</v>
      </c>
      <c r="B47" s="395">
        <v>128664.14382493</v>
      </c>
      <c r="C47" s="395">
        <v>122948.10184047</v>
      </c>
      <c r="D47" s="395">
        <v>173512.20073145002</v>
      </c>
      <c r="E47" s="395">
        <v>184229.79227553</v>
      </c>
      <c r="F47" s="396">
        <v>-5716.0419844599965</v>
      </c>
      <c r="G47" s="454"/>
      <c r="H47" s="494">
        <v>-4.442606785801698</v>
      </c>
      <c r="I47" s="399">
        <v>10717.591544079973</v>
      </c>
      <c r="J47" s="464"/>
      <c r="K47" s="498">
        <v>6.1768518288047689</v>
      </c>
    </row>
    <row r="48" spans="1:11" ht="21" customHeight="1" thickBot="1">
      <c r="A48" s="423" t="s">
        <v>311</v>
      </c>
      <c r="B48" s="424">
        <v>139584.59640362012</v>
      </c>
      <c r="C48" s="424">
        <v>59533.219621780096</v>
      </c>
      <c r="D48" s="424">
        <v>97437.060680559953</v>
      </c>
      <c r="E48" s="424">
        <v>78405.081837550038</v>
      </c>
      <c r="F48" s="425">
        <v>-80051.376781840023</v>
      </c>
      <c r="G48" s="465"/>
      <c r="H48" s="497">
        <v>-57.349721132813983</v>
      </c>
      <c r="I48" s="427">
        <v>-19031.978843009914</v>
      </c>
      <c r="J48" s="466"/>
      <c r="K48" s="501">
        <v>-19.532587200474797</v>
      </c>
    </row>
    <row r="49" spans="1:12" ht="21" customHeight="1" thickTop="1">
      <c r="A49" s="434" t="s">
        <v>264</v>
      </c>
      <c r="B49" s="392"/>
      <c r="C49" s="392"/>
      <c r="D49" s="430"/>
      <c r="E49" s="430"/>
      <c r="F49" s="430"/>
      <c r="G49" s="430"/>
      <c r="H49" s="430"/>
      <c r="I49" s="430"/>
      <c r="J49" s="430"/>
      <c r="K49" s="430"/>
    </row>
    <row r="50" spans="1:12" ht="21" customHeight="1">
      <c r="A50" s="467" t="s">
        <v>265</v>
      </c>
      <c r="B50" s="392"/>
      <c r="C50" s="392"/>
      <c r="D50" s="430"/>
      <c r="E50" s="430"/>
      <c r="F50" s="430"/>
      <c r="G50" s="430"/>
      <c r="H50" s="430"/>
      <c r="I50" s="430"/>
      <c r="J50" s="430"/>
      <c r="K50" s="430"/>
    </row>
    <row r="51" spans="1:12" ht="21" customHeight="1">
      <c r="A51" s="436" t="s">
        <v>312</v>
      </c>
      <c r="B51" s="439">
        <v>952808.70749568986</v>
      </c>
      <c r="C51" s="439">
        <v>945814.58414251008</v>
      </c>
      <c r="D51" s="439">
        <v>1018281.0937440899</v>
      </c>
      <c r="E51" s="439">
        <v>993734.7538262899</v>
      </c>
      <c r="F51" s="439">
        <v>-5153.9370944697839</v>
      </c>
      <c r="G51" s="468" t="s">
        <v>238</v>
      </c>
      <c r="H51" s="439">
        <v>-0.54092044435824993</v>
      </c>
      <c r="I51" s="439">
        <v>-32910.771779130038</v>
      </c>
      <c r="J51" s="468" t="s">
        <v>239</v>
      </c>
      <c r="K51" s="439">
        <v>-3.2319928142946583</v>
      </c>
      <c r="L51" s="469"/>
    </row>
    <row r="52" spans="1:12" ht="21" customHeight="1">
      <c r="A52" s="436" t="s">
        <v>313</v>
      </c>
      <c r="B52" s="439">
        <v>-295899.14973133011</v>
      </c>
      <c r="C52" s="439">
        <v>-359428.05143866967</v>
      </c>
      <c r="D52" s="439">
        <v>-308396.62383845984</v>
      </c>
      <c r="E52" s="439">
        <v>-399169.02965614916</v>
      </c>
      <c r="F52" s="439">
        <v>-65369.087966049556</v>
      </c>
      <c r="G52" s="468" t="s">
        <v>238</v>
      </c>
      <c r="H52" s="439">
        <v>22.091678203672853</v>
      </c>
      <c r="I52" s="439">
        <v>-82407.973956359318</v>
      </c>
      <c r="J52" s="468" t="s">
        <v>239</v>
      </c>
      <c r="K52" s="439">
        <v>26.721425458770636</v>
      </c>
    </row>
    <row r="53" spans="1:12" ht="21" customHeight="1">
      <c r="A53" s="436" t="s">
        <v>314</v>
      </c>
      <c r="B53" s="439">
        <v>246047.51796855009</v>
      </c>
      <c r="C53" s="439">
        <v>188261.45995199008</v>
      </c>
      <c r="D53" s="439">
        <v>276688.85946222994</v>
      </c>
      <c r="E53" s="439">
        <v>313708.49594851001</v>
      </c>
      <c r="F53" s="439">
        <v>-55945.871757850022</v>
      </c>
      <c r="G53" s="468" t="s">
        <v>238</v>
      </c>
      <c r="H53" s="439">
        <v>-22.737832195893578</v>
      </c>
      <c r="I53" s="439">
        <v>28655.204624950071</v>
      </c>
      <c r="J53" s="468" t="s">
        <v>239</v>
      </c>
      <c r="K53" s="439">
        <v>10.356472132865804</v>
      </c>
    </row>
    <row r="54" spans="1:12" ht="21" customHeight="1">
      <c r="A54" s="428" t="s">
        <v>444</v>
      </c>
      <c r="B54" s="470">
        <v>-1840.1862587099931</v>
      </c>
      <c r="C54" s="471" t="s">
        <v>263</v>
      </c>
      <c r="D54" s="439"/>
      <c r="E54" s="439"/>
      <c r="F54" s="439"/>
      <c r="G54" s="439"/>
      <c r="H54" s="439"/>
      <c r="I54" s="439"/>
      <c r="J54" s="439"/>
      <c r="K54" s="439"/>
    </row>
    <row r="55" spans="1:12" ht="21" customHeight="1">
      <c r="A55" s="428" t="s">
        <v>445</v>
      </c>
      <c r="B55" s="470">
        <v>8364.4318613299965</v>
      </c>
      <c r="C55" s="436" t="s">
        <v>263</v>
      </c>
      <c r="D55" s="439"/>
      <c r="E55" s="439"/>
      <c r="F55" s="439"/>
      <c r="G55" s="439"/>
      <c r="H55" s="439"/>
      <c r="I55" s="439"/>
      <c r="J55" s="439"/>
      <c r="K55" s="439"/>
    </row>
    <row r="56" spans="1:12" ht="17.100000000000001" customHeight="1">
      <c r="A56" s="472"/>
      <c r="B56" s="392"/>
      <c r="C56" s="392"/>
      <c r="D56" s="392"/>
      <c r="E56" s="392"/>
      <c r="F56" s="392"/>
      <c r="G56" s="392"/>
      <c r="H56" s="392"/>
      <c r="I56" s="392"/>
      <c r="J56" s="392"/>
      <c r="K56" s="392"/>
    </row>
  </sheetData>
  <mergeCells count="7">
    <mergeCell ref="A1:K1"/>
    <mergeCell ref="A2:K2"/>
    <mergeCell ref="I3:K3"/>
    <mergeCell ref="F4:K4"/>
    <mergeCell ref="F5:H5"/>
    <mergeCell ref="I5:K5"/>
    <mergeCell ref="A4:A6"/>
  </mergeCells>
  <pageMargins left="0.5" right="0.5" top="0.5" bottom="0.5" header="0.3" footer="0.3"/>
  <pageSetup scale="56" orientation="portrait" r:id="rId1"/>
</worksheet>
</file>

<file path=xl/worksheets/sheet19.xml><?xml version="1.0" encoding="utf-8"?>
<worksheet xmlns="http://schemas.openxmlformats.org/spreadsheetml/2006/main" xmlns:r="http://schemas.openxmlformats.org/officeDocument/2006/relationships">
  <sheetPr>
    <pageSetUpPr fitToPage="1"/>
  </sheetPr>
  <dimension ref="A1:I46"/>
  <sheetViews>
    <sheetView zoomScale="90" zoomScaleNormal="90" workbookViewId="0">
      <selection activeCell="L15" sqref="L15"/>
    </sheetView>
  </sheetViews>
  <sheetFormatPr defaultColWidth="11" defaultRowHeight="17.100000000000001" customHeight="1"/>
  <cols>
    <col min="1" max="1" width="53.5703125" style="244" bestFit="1" customWidth="1"/>
    <col min="2" max="2" width="11.85546875" style="244" customWidth="1"/>
    <col min="3" max="3" width="12.42578125" style="244" customWidth="1"/>
    <col min="4" max="4" width="12.5703125" style="244" customWidth="1"/>
    <col min="5" max="5" width="11.7109375" style="244" customWidth="1"/>
    <col min="6" max="6" width="10.7109375" style="244" customWidth="1"/>
    <col min="7" max="7" width="8.5703125" style="244" customWidth="1"/>
    <col min="8" max="8" width="12.42578125" style="244" customWidth="1"/>
    <col min="9" max="9" width="9.42578125" style="244" customWidth="1"/>
    <col min="10" max="254" width="11" style="391"/>
    <col min="255" max="255" width="46.7109375" style="391" bestFit="1" customWidth="1"/>
    <col min="256" max="256" width="11.85546875" style="391" customWidth="1"/>
    <col min="257" max="257" width="12.42578125" style="391" customWidth="1"/>
    <col min="258" max="258" width="12.5703125" style="391" customWidth="1"/>
    <col min="259" max="259" width="11.7109375" style="391" customWidth="1"/>
    <col min="260" max="260" width="10.7109375" style="391" customWidth="1"/>
    <col min="261" max="261" width="2.42578125" style="391" bestFit="1" customWidth="1"/>
    <col min="262" max="262" width="8.5703125" style="391" customWidth="1"/>
    <col min="263" max="263" width="12.42578125" style="391" customWidth="1"/>
    <col min="264" max="264" width="2.140625" style="391" customWidth="1"/>
    <col min="265" max="265" width="9.42578125" style="391" customWidth="1"/>
    <col min="266" max="510" width="11" style="391"/>
    <col min="511" max="511" width="46.7109375" style="391" bestFit="1" customWidth="1"/>
    <col min="512" max="512" width="11.85546875" style="391" customWidth="1"/>
    <col min="513" max="513" width="12.42578125" style="391" customWidth="1"/>
    <col min="514" max="514" width="12.5703125" style="391" customWidth="1"/>
    <col min="515" max="515" width="11.7109375" style="391" customWidth="1"/>
    <col min="516" max="516" width="10.7109375" style="391" customWidth="1"/>
    <col min="517" max="517" width="2.42578125" style="391" bestFit="1" customWidth="1"/>
    <col min="518" max="518" width="8.5703125" style="391" customWidth="1"/>
    <col min="519" max="519" width="12.42578125" style="391" customWidth="1"/>
    <col min="520" max="520" width="2.140625" style="391" customWidth="1"/>
    <col min="521" max="521" width="9.42578125" style="391" customWidth="1"/>
    <col min="522" max="766" width="11" style="391"/>
    <col min="767" max="767" width="46.7109375" style="391" bestFit="1" customWidth="1"/>
    <col min="768" max="768" width="11.85546875" style="391" customWidth="1"/>
    <col min="769" max="769" width="12.42578125" style="391" customWidth="1"/>
    <col min="770" max="770" width="12.5703125" style="391" customWidth="1"/>
    <col min="771" max="771" width="11.7109375" style="391" customWidth="1"/>
    <col min="772" max="772" width="10.7109375" style="391" customWidth="1"/>
    <col min="773" max="773" width="2.42578125" style="391" bestFit="1" customWidth="1"/>
    <col min="774" max="774" width="8.5703125" style="391" customWidth="1"/>
    <col min="775" max="775" width="12.42578125" style="391" customWidth="1"/>
    <col min="776" max="776" width="2.140625" style="391" customWidth="1"/>
    <col min="777" max="777" width="9.42578125" style="391" customWidth="1"/>
    <col min="778" max="1022" width="11" style="391"/>
    <col min="1023" max="1023" width="46.7109375" style="391" bestFit="1" customWidth="1"/>
    <col min="1024" max="1024" width="11.85546875" style="391" customWidth="1"/>
    <col min="1025" max="1025" width="12.42578125" style="391" customWidth="1"/>
    <col min="1026" max="1026" width="12.5703125" style="391" customWidth="1"/>
    <col min="1027" max="1027" width="11.7109375" style="391" customWidth="1"/>
    <col min="1028" max="1028" width="10.7109375" style="391" customWidth="1"/>
    <col min="1029" max="1029" width="2.42578125" style="391" bestFit="1" customWidth="1"/>
    <col min="1030" max="1030" width="8.5703125" style="391" customWidth="1"/>
    <col min="1031" max="1031" width="12.42578125" style="391" customWidth="1"/>
    <col min="1032" max="1032" width="2.140625" style="391" customWidth="1"/>
    <col min="1033" max="1033" width="9.42578125" style="391" customWidth="1"/>
    <col min="1034" max="1278" width="11" style="391"/>
    <col min="1279" max="1279" width="46.7109375" style="391" bestFit="1" customWidth="1"/>
    <col min="1280" max="1280" width="11.85546875" style="391" customWidth="1"/>
    <col min="1281" max="1281" width="12.42578125" style="391" customWidth="1"/>
    <col min="1282" max="1282" width="12.5703125" style="391" customWidth="1"/>
    <col min="1283" max="1283" width="11.7109375" style="391" customWidth="1"/>
    <col min="1284" max="1284" width="10.7109375" style="391" customWidth="1"/>
    <col min="1285" max="1285" width="2.42578125" style="391" bestFit="1" customWidth="1"/>
    <col min="1286" max="1286" width="8.5703125" style="391" customWidth="1"/>
    <col min="1287" max="1287" width="12.42578125" style="391" customWidth="1"/>
    <col min="1288" max="1288" width="2.140625" style="391" customWidth="1"/>
    <col min="1289" max="1289" width="9.42578125" style="391" customWidth="1"/>
    <col min="1290" max="1534" width="11" style="391"/>
    <col min="1535" max="1535" width="46.7109375" style="391" bestFit="1" customWidth="1"/>
    <col min="1536" max="1536" width="11.85546875" style="391" customWidth="1"/>
    <col min="1537" max="1537" width="12.42578125" style="391" customWidth="1"/>
    <col min="1538" max="1538" width="12.5703125" style="391" customWidth="1"/>
    <col min="1539" max="1539" width="11.7109375" style="391" customWidth="1"/>
    <col min="1540" max="1540" width="10.7109375" style="391" customWidth="1"/>
    <col min="1541" max="1541" width="2.42578125" style="391" bestFit="1" customWidth="1"/>
    <col min="1542" max="1542" width="8.5703125" style="391" customWidth="1"/>
    <col min="1543" max="1543" width="12.42578125" style="391" customWidth="1"/>
    <col min="1544" max="1544" width="2.140625" style="391" customWidth="1"/>
    <col min="1545" max="1545" width="9.42578125" style="391" customWidth="1"/>
    <col min="1546" max="1790" width="11" style="391"/>
    <col min="1791" max="1791" width="46.7109375" style="391" bestFit="1" customWidth="1"/>
    <col min="1792" max="1792" width="11.85546875" style="391" customWidth="1"/>
    <col min="1793" max="1793" width="12.42578125" style="391" customWidth="1"/>
    <col min="1794" max="1794" width="12.5703125" style="391" customWidth="1"/>
    <col min="1795" max="1795" width="11.7109375" style="391" customWidth="1"/>
    <col min="1796" max="1796" width="10.7109375" style="391" customWidth="1"/>
    <col min="1797" max="1797" width="2.42578125" style="391" bestFit="1" customWidth="1"/>
    <col min="1798" max="1798" width="8.5703125" style="391" customWidth="1"/>
    <col min="1799" max="1799" width="12.42578125" style="391" customWidth="1"/>
    <col min="1800" max="1800" width="2.140625" style="391" customWidth="1"/>
    <col min="1801" max="1801" width="9.42578125" style="391" customWidth="1"/>
    <col min="1802" max="2046" width="11" style="391"/>
    <col min="2047" max="2047" width="46.7109375" style="391" bestFit="1" customWidth="1"/>
    <col min="2048" max="2048" width="11.85546875" style="391" customWidth="1"/>
    <col min="2049" max="2049" width="12.42578125" style="391" customWidth="1"/>
    <col min="2050" max="2050" width="12.5703125" style="391" customWidth="1"/>
    <col min="2051" max="2051" width="11.7109375" style="391" customWidth="1"/>
    <col min="2052" max="2052" width="10.7109375" style="391" customWidth="1"/>
    <col min="2053" max="2053" width="2.42578125" style="391" bestFit="1" customWidth="1"/>
    <col min="2054" max="2054" width="8.5703125" style="391" customWidth="1"/>
    <col min="2055" max="2055" width="12.42578125" style="391" customWidth="1"/>
    <col min="2056" max="2056" width="2.140625" style="391" customWidth="1"/>
    <col min="2057" max="2057" width="9.42578125" style="391" customWidth="1"/>
    <col min="2058" max="2302" width="11" style="391"/>
    <col min="2303" max="2303" width="46.7109375" style="391" bestFit="1" customWidth="1"/>
    <col min="2304" max="2304" width="11.85546875" style="391" customWidth="1"/>
    <col min="2305" max="2305" width="12.42578125" style="391" customWidth="1"/>
    <col min="2306" max="2306" width="12.5703125" style="391" customWidth="1"/>
    <col min="2307" max="2307" width="11.7109375" style="391" customWidth="1"/>
    <col min="2308" max="2308" width="10.7109375" style="391" customWidth="1"/>
    <col min="2309" max="2309" width="2.42578125" style="391" bestFit="1" customWidth="1"/>
    <col min="2310" max="2310" width="8.5703125" style="391" customWidth="1"/>
    <col min="2311" max="2311" width="12.42578125" style="391" customWidth="1"/>
    <col min="2312" max="2312" width="2.140625" style="391" customWidth="1"/>
    <col min="2313" max="2313" width="9.42578125" style="391" customWidth="1"/>
    <col min="2314" max="2558" width="11" style="391"/>
    <col min="2559" max="2559" width="46.7109375" style="391" bestFit="1" customWidth="1"/>
    <col min="2560" max="2560" width="11.85546875" style="391" customWidth="1"/>
    <col min="2561" max="2561" width="12.42578125" style="391" customWidth="1"/>
    <col min="2562" max="2562" width="12.5703125" style="391" customWidth="1"/>
    <col min="2563" max="2563" width="11.7109375" style="391" customWidth="1"/>
    <col min="2564" max="2564" width="10.7109375" style="391" customWidth="1"/>
    <col min="2565" max="2565" width="2.42578125" style="391" bestFit="1" customWidth="1"/>
    <col min="2566" max="2566" width="8.5703125" style="391" customWidth="1"/>
    <col min="2567" max="2567" width="12.42578125" style="391" customWidth="1"/>
    <col min="2568" max="2568" width="2.140625" style="391" customWidth="1"/>
    <col min="2569" max="2569" width="9.42578125" style="391" customWidth="1"/>
    <col min="2570" max="2814" width="11" style="391"/>
    <col min="2815" max="2815" width="46.7109375" style="391" bestFit="1" customWidth="1"/>
    <col min="2816" max="2816" width="11.85546875" style="391" customWidth="1"/>
    <col min="2817" max="2817" width="12.42578125" style="391" customWidth="1"/>
    <col min="2818" max="2818" width="12.5703125" style="391" customWidth="1"/>
    <col min="2819" max="2819" width="11.7109375" style="391" customWidth="1"/>
    <col min="2820" max="2820" width="10.7109375" style="391" customWidth="1"/>
    <col min="2821" max="2821" width="2.42578125" style="391" bestFit="1" customWidth="1"/>
    <col min="2822" max="2822" width="8.5703125" style="391" customWidth="1"/>
    <col min="2823" max="2823" width="12.42578125" style="391" customWidth="1"/>
    <col min="2824" max="2824" width="2.140625" style="391" customWidth="1"/>
    <col min="2825" max="2825" width="9.42578125" style="391" customWidth="1"/>
    <col min="2826" max="3070" width="11" style="391"/>
    <col min="3071" max="3071" width="46.7109375" style="391" bestFit="1" customWidth="1"/>
    <col min="3072" max="3072" width="11.85546875" style="391" customWidth="1"/>
    <col min="3073" max="3073" width="12.42578125" style="391" customWidth="1"/>
    <col min="3074" max="3074" width="12.5703125" style="391" customWidth="1"/>
    <col min="3075" max="3075" width="11.7109375" style="391" customWidth="1"/>
    <col min="3076" max="3076" width="10.7109375" style="391" customWidth="1"/>
    <col min="3077" max="3077" width="2.42578125" style="391" bestFit="1" customWidth="1"/>
    <col min="3078" max="3078" width="8.5703125" style="391" customWidth="1"/>
    <col min="3079" max="3079" width="12.42578125" style="391" customWidth="1"/>
    <col min="3080" max="3080" width="2.140625" style="391" customWidth="1"/>
    <col min="3081" max="3081" width="9.42578125" style="391" customWidth="1"/>
    <col min="3082" max="3326" width="11" style="391"/>
    <col min="3327" max="3327" width="46.7109375" style="391" bestFit="1" customWidth="1"/>
    <col min="3328" max="3328" width="11.85546875" style="391" customWidth="1"/>
    <col min="3329" max="3329" width="12.42578125" style="391" customWidth="1"/>
    <col min="3330" max="3330" width="12.5703125" style="391" customWidth="1"/>
    <col min="3331" max="3331" width="11.7109375" style="391" customWidth="1"/>
    <col min="3332" max="3332" width="10.7109375" style="391" customWidth="1"/>
    <col min="3333" max="3333" width="2.42578125" style="391" bestFit="1" customWidth="1"/>
    <col min="3334" max="3334" width="8.5703125" style="391" customWidth="1"/>
    <col min="3335" max="3335" width="12.42578125" style="391" customWidth="1"/>
    <col min="3336" max="3336" width="2.140625" style="391" customWidth="1"/>
    <col min="3337" max="3337" width="9.42578125" style="391" customWidth="1"/>
    <col min="3338" max="3582" width="11" style="391"/>
    <col min="3583" max="3583" width="46.7109375" style="391" bestFit="1" customWidth="1"/>
    <col min="3584" max="3584" width="11.85546875" style="391" customWidth="1"/>
    <col min="3585" max="3585" width="12.42578125" style="391" customWidth="1"/>
    <col min="3586" max="3586" width="12.5703125" style="391" customWidth="1"/>
    <col min="3587" max="3587" width="11.7109375" style="391" customWidth="1"/>
    <col min="3588" max="3588" width="10.7109375" style="391" customWidth="1"/>
    <col min="3589" max="3589" width="2.42578125" style="391" bestFit="1" customWidth="1"/>
    <col min="3590" max="3590" width="8.5703125" style="391" customWidth="1"/>
    <col min="3591" max="3591" width="12.42578125" style="391" customWidth="1"/>
    <col min="3592" max="3592" width="2.140625" style="391" customWidth="1"/>
    <col min="3593" max="3593" width="9.42578125" style="391" customWidth="1"/>
    <col min="3594" max="3838" width="11" style="391"/>
    <col min="3839" max="3839" width="46.7109375" style="391" bestFit="1" customWidth="1"/>
    <col min="3840" max="3840" width="11.85546875" style="391" customWidth="1"/>
    <col min="3841" max="3841" width="12.42578125" style="391" customWidth="1"/>
    <col min="3842" max="3842" width="12.5703125" style="391" customWidth="1"/>
    <col min="3843" max="3843" width="11.7109375" style="391" customWidth="1"/>
    <col min="3844" max="3844" width="10.7109375" style="391" customWidth="1"/>
    <col min="3845" max="3845" width="2.42578125" style="391" bestFit="1" customWidth="1"/>
    <col min="3846" max="3846" width="8.5703125" style="391" customWidth="1"/>
    <col min="3847" max="3847" width="12.42578125" style="391" customWidth="1"/>
    <col min="3848" max="3848" width="2.140625" style="391" customWidth="1"/>
    <col min="3849" max="3849" width="9.42578125" style="391" customWidth="1"/>
    <col min="3850" max="4094" width="11" style="391"/>
    <col min="4095" max="4095" width="46.7109375" style="391" bestFit="1" customWidth="1"/>
    <col min="4096" max="4096" width="11.85546875" style="391" customWidth="1"/>
    <col min="4097" max="4097" width="12.42578125" style="391" customWidth="1"/>
    <col min="4098" max="4098" width="12.5703125" style="391" customWidth="1"/>
    <col min="4099" max="4099" width="11.7109375" style="391" customWidth="1"/>
    <col min="4100" max="4100" width="10.7109375" style="391" customWidth="1"/>
    <col min="4101" max="4101" width="2.42578125" style="391" bestFit="1" customWidth="1"/>
    <col min="4102" max="4102" width="8.5703125" style="391" customWidth="1"/>
    <col min="4103" max="4103" width="12.42578125" style="391" customWidth="1"/>
    <col min="4104" max="4104" width="2.140625" style="391" customWidth="1"/>
    <col min="4105" max="4105" width="9.42578125" style="391" customWidth="1"/>
    <col min="4106" max="4350" width="11" style="391"/>
    <col min="4351" max="4351" width="46.7109375" style="391" bestFit="1" customWidth="1"/>
    <col min="4352" max="4352" width="11.85546875" style="391" customWidth="1"/>
    <col min="4353" max="4353" width="12.42578125" style="391" customWidth="1"/>
    <col min="4354" max="4354" width="12.5703125" style="391" customWidth="1"/>
    <col min="4355" max="4355" width="11.7109375" style="391" customWidth="1"/>
    <col min="4356" max="4356" width="10.7109375" style="391" customWidth="1"/>
    <col min="4357" max="4357" width="2.42578125" style="391" bestFit="1" customWidth="1"/>
    <col min="4358" max="4358" width="8.5703125" style="391" customWidth="1"/>
    <col min="4359" max="4359" width="12.42578125" style="391" customWidth="1"/>
    <col min="4360" max="4360" width="2.140625" style="391" customWidth="1"/>
    <col min="4361" max="4361" width="9.42578125" style="391" customWidth="1"/>
    <col min="4362" max="4606" width="11" style="391"/>
    <col min="4607" max="4607" width="46.7109375" style="391" bestFit="1" customWidth="1"/>
    <col min="4608" max="4608" width="11.85546875" style="391" customWidth="1"/>
    <col min="4609" max="4609" width="12.42578125" style="391" customWidth="1"/>
    <col min="4610" max="4610" width="12.5703125" style="391" customWidth="1"/>
    <col min="4611" max="4611" width="11.7109375" style="391" customWidth="1"/>
    <col min="4612" max="4612" width="10.7109375" style="391" customWidth="1"/>
    <col min="4613" max="4613" width="2.42578125" style="391" bestFit="1" customWidth="1"/>
    <col min="4614" max="4614" width="8.5703125" style="391" customWidth="1"/>
    <col min="4615" max="4615" width="12.42578125" style="391" customWidth="1"/>
    <col min="4616" max="4616" width="2.140625" style="391" customWidth="1"/>
    <col min="4617" max="4617" width="9.42578125" style="391" customWidth="1"/>
    <col min="4618" max="4862" width="11" style="391"/>
    <col min="4863" max="4863" width="46.7109375" style="391" bestFit="1" customWidth="1"/>
    <col min="4864" max="4864" width="11.85546875" style="391" customWidth="1"/>
    <col min="4865" max="4865" width="12.42578125" style="391" customWidth="1"/>
    <col min="4866" max="4866" width="12.5703125" style="391" customWidth="1"/>
    <col min="4867" max="4867" width="11.7109375" style="391" customWidth="1"/>
    <col min="4868" max="4868" width="10.7109375" style="391" customWidth="1"/>
    <col min="4869" max="4869" width="2.42578125" style="391" bestFit="1" customWidth="1"/>
    <col min="4870" max="4870" width="8.5703125" style="391" customWidth="1"/>
    <col min="4871" max="4871" width="12.42578125" style="391" customWidth="1"/>
    <col min="4872" max="4872" width="2.140625" style="391" customWidth="1"/>
    <col min="4873" max="4873" width="9.42578125" style="391" customWidth="1"/>
    <col min="4874" max="5118" width="11" style="391"/>
    <col min="5119" max="5119" width="46.7109375" style="391" bestFit="1" customWidth="1"/>
    <col min="5120" max="5120" width="11.85546875" style="391" customWidth="1"/>
    <col min="5121" max="5121" width="12.42578125" style="391" customWidth="1"/>
    <col min="5122" max="5122" width="12.5703125" style="391" customWidth="1"/>
    <col min="5123" max="5123" width="11.7109375" style="391" customWidth="1"/>
    <col min="5124" max="5124" width="10.7109375" style="391" customWidth="1"/>
    <col min="5125" max="5125" width="2.42578125" style="391" bestFit="1" customWidth="1"/>
    <col min="5126" max="5126" width="8.5703125" style="391" customWidth="1"/>
    <col min="5127" max="5127" width="12.42578125" style="391" customWidth="1"/>
    <col min="5128" max="5128" width="2.140625" style="391" customWidth="1"/>
    <col min="5129" max="5129" width="9.42578125" style="391" customWidth="1"/>
    <col min="5130" max="5374" width="11" style="391"/>
    <col min="5375" max="5375" width="46.7109375" style="391" bestFit="1" customWidth="1"/>
    <col min="5376" max="5376" width="11.85546875" style="391" customWidth="1"/>
    <col min="5377" max="5377" width="12.42578125" style="391" customWidth="1"/>
    <col min="5378" max="5378" width="12.5703125" style="391" customWidth="1"/>
    <col min="5379" max="5379" width="11.7109375" style="391" customWidth="1"/>
    <col min="5380" max="5380" width="10.7109375" style="391" customWidth="1"/>
    <col min="5381" max="5381" width="2.42578125" style="391" bestFit="1" customWidth="1"/>
    <col min="5382" max="5382" width="8.5703125" style="391" customWidth="1"/>
    <col min="5383" max="5383" width="12.42578125" style="391" customWidth="1"/>
    <col min="5384" max="5384" width="2.140625" style="391" customWidth="1"/>
    <col min="5385" max="5385" width="9.42578125" style="391" customWidth="1"/>
    <col min="5386" max="5630" width="11" style="391"/>
    <col min="5631" max="5631" width="46.7109375" style="391" bestFit="1" customWidth="1"/>
    <col min="5632" max="5632" width="11.85546875" style="391" customWidth="1"/>
    <col min="5633" max="5633" width="12.42578125" style="391" customWidth="1"/>
    <col min="5634" max="5634" width="12.5703125" style="391" customWidth="1"/>
    <col min="5635" max="5635" width="11.7109375" style="391" customWidth="1"/>
    <col min="5636" max="5636" width="10.7109375" style="391" customWidth="1"/>
    <col min="5637" max="5637" width="2.42578125" style="391" bestFit="1" customWidth="1"/>
    <col min="5638" max="5638" width="8.5703125" style="391" customWidth="1"/>
    <col min="5639" max="5639" width="12.42578125" style="391" customWidth="1"/>
    <col min="5640" max="5640" width="2.140625" style="391" customWidth="1"/>
    <col min="5641" max="5641" width="9.42578125" style="391" customWidth="1"/>
    <col min="5642" max="5886" width="11" style="391"/>
    <col min="5887" max="5887" width="46.7109375" style="391" bestFit="1" customWidth="1"/>
    <col min="5888" max="5888" width="11.85546875" style="391" customWidth="1"/>
    <col min="5889" max="5889" width="12.42578125" style="391" customWidth="1"/>
    <col min="5890" max="5890" width="12.5703125" style="391" customWidth="1"/>
    <col min="5891" max="5891" width="11.7109375" style="391" customWidth="1"/>
    <col min="5892" max="5892" width="10.7109375" style="391" customWidth="1"/>
    <col min="5893" max="5893" width="2.42578125" style="391" bestFit="1" customWidth="1"/>
    <col min="5894" max="5894" width="8.5703125" style="391" customWidth="1"/>
    <col min="5895" max="5895" width="12.42578125" style="391" customWidth="1"/>
    <col min="5896" max="5896" width="2.140625" style="391" customWidth="1"/>
    <col min="5897" max="5897" width="9.42578125" style="391" customWidth="1"/>
    <col min="5898" max="6142" width="11" style="391"/>
    <col min="6143" max="6143" width="46.7109375" style="391" bestFit="1" customWidth="1"/>
    <col min="6144" max="6144" width="11.85546875" style="391" customWidth="1"/>
    <col min="6145" max="6145" width="12.42578125" style="391" customWidth="1"/>
    <col min="6146" max="6146" width="12.5703125" style="391" customWidth="1"/>
    <col min="6147" max="6147" width="11.7109375" style="391" customWidth="1"/>
    <col min="6148" max="6148" width="10.7109375" style="391" customWidth="1"/>
    <col min="6149" max="6149" width="2.42578125" style="391" bestFit="1" customWidth="1"/>
    <col min="6150" max="6150" width="8.5703125" style="391" customWidth="1"/>
    <col min="6151" max="6151" width="12.42578125" style="391" customWidth="1"/>
    <col min="6152" max="6152" width="2.140625" style="391" customWidth="1"/>
    <col min="6153" max="6153" width="9.42578125" style="391" customWidth="1"/>
    <col min="6154" max="6398" width="11" style="391"/>
    <col min="6399" max="6399" width="46.7109375" style="391" bestFit="1" customWidth="1"/>
    <col min="6400" max="6400" width="11.85546875" style="391" customWidth="1"/>
    <col min="6401" max="6401" width="12.42578125" style="391" customWidth="1"/>
    <col min="6402" max="6402" width="12.5703125" style="391" customWidth="1"/>
    <col min="6403" max="6403" width="11.7109375" style="391" customWidth="1"/>
    <col min="6404" max="6404" width="10.7109375" style="391" customWidth="1"/>
    <col min="6405" max="6405" width="2.42578125" style="391" bestFit="1" customWidth="1"/>
    <col min="6406" max="6406" width="8.5703125" style="391" customWidth="1"/>
    <col min="6407" max="6407" width="12.42578125" style="391" customWidth="1"/>
    <col min="6408" max="6408" width="2.140625" style="391" customWidth="1"/>
    <col min="6409" max="6409" width="9.42578125" style="391" customWidth="1"/>
    <col min="6410" max="6654" width="11" style="391"/>
    <col min="6655" max="6655" width="46.7109375" style="391" bestFit="1" customWidth="1"/>
    <col min="6656" max="6656" width="11.85546875" style="391" customWidth="1"/>
    <col min="6657" max="6657" width="12.42578125" style="391" customWidth="1"/>
    <col min="6658" max="6658" width="12.5703125" style="391" customWidth="1"/>
    <col min="6659" max="6659" width="11.7109375" style="391" customWidth="1"/>
    <col min="6660" max="6660" width="10.7109375" style="391" customWidth="1"/>
    <col min="6661" max="6661" width="2.42578125" style="391" bestFit="1" customWidth="1"/>
    <col min="6662" max="6662" width="8.5703125" style="391" customWidth="1"/>
    <col min="6663" max="6663" width="12.42578125" style="391" customWidth="1"/>
    <col min="6664" max="6664" width="2.140625" style="391" customWidth="1"/>
    <col min="6665" max="6665" width="9.42578125" style="391" customWidth="1"/>
    <col min="6666" max="6910" width="11" style="391"/>
    <col min="6911" max="6911" width="46.7109375" style="391" bestFit="1" customWidth="1"/>
    <col min="6912" max="6912" width="11.85546875" style="391" customWidth="1"/>
    <col min="6913" max="6913" width="12.42578125" style="391" customWidth="1"/>
    <col min="6914" max="6914" width="12.5703125" style="391" customWidth="1"/>
    <col min="6915" max="6915" width="11.7109375" style="391" customWidth="1"/>
    <col min="6916" max="6916" width="10.7109375" style="391" customWidth="1"/>
    <col min="6917" max="6917" width="2.42578125" style="391" bestFit="1" customWidth="1"/>
    <col min="6918" max="6918" width="8.5703125" style="391" customWidth="1"/>
    <col min="6919" max="6919" width="12.42578125" style="391" customWidth="1"/>
    <col min="6920" max="6920" width="2.140625" style="391" customWidth="1"/>
    <col min="6921" max="6921" width="9.42578125" style="391" customWidth="1"/>
    <col min="6922" max="7166" width="11" style="391"/>
    <col min="7167" max="7167" width="46.7109375" style="391" bestFit="1" customWidth="1"/>
    <col min="7168" max="7168" width="11.85546875" style="391" customWidth="1"/>
    <col min="7169" max="7169" width="12.42578125" style="391" customWidth="1"/>
    <col min="7170" max="7170" width="12.5703125" style="391" customWidth="1"/>
    <col min="7171" max="7171" width="11.7109375" style="391" customWidth="1"/>
    <col min="7172" max="7172" width="10.7109375" style="391" customWidth="1"/>
    <col min="7173" max="7173" width="2.42578125" style="391" bestFit="1" customWidth="1"/>
    <col min="7174" max="7174" width="8.5703125" style="391" customWidth="1"/>
    <col min="7175" max="7175" width="12.42578125" style="391" customWidth="1"/>
    <col min="7176" max="7176" width="2.140625" style="391" customWidth="1"/>
    <col min="7177" max="7177" width="9.42578125" style="391" customWidth="1"/>
    <col min="7178" max="7422" width="11" style="391"/>
    <col min="7423" max="7423" width="46.7109375" style="391" bestFit="1" customWidth="1"/>
    <col min="7424" max="7424" width="11.85546875" style="391" customWidth="1"/>
    <col min="7425" max="7425" width="12.42578125" style="391" customWidth="1"/>
    <col min="7426" max="7426" width="12.5703125" style="391" customWidth="1"/>
    <col min="7427" max="7427" width="11.7109375" style="391" customWidth="1"/>
    <col min="7428" max="7428" width="10.7109375" style="391" customWidth="1"/>
    <col min="7429" max="7429" width="2.42578125" style="391" bestFit="1" customWidth="1"/>
    <col min="7430" max="7430" width="8.5703125" style="391" customWidth="1"/>
    <col min="7431" max="7431" width="12.42578125" style="391" customWidth="1"/>
    <col min="7432" max="7432" width="2.140625" style="391" customWidth="1"/>
    <col min="7433" max="7433" width="9.42578125" style="391" customWidth="1"/>
    <col min="7434" max="7678" width="11" style="391"/>
    <col min="7679" max="7679" width="46.7109375" style="391" bestFit="1" customWidth="1"/>
    <col min="7680" max="7680" width="11.85546875" style="391" customWidth="1"/>
    <col min="7681" max="7681" width="12.42578125" style="391" customWidth="1"/>
    <col min="7682" max="7682" width="12.5703125" style="391" customWidth="1"/>
    <col min="7683" max="7683" width="11.7109375" style="391" customWidth="1"/>
    <col min="7684" max="7684" width="10.7109375" style="391" customWidth="1"/>
    <col min="7685" max="7685" width="2.42578125" style="391" bestFit="1" customWidth="1"/>
    <col min="7686" max="7686" width="8.5703125" style="391" customWidth="1"/>
    <col min="7687" max="7687" width="12.42578125" style="391" customWidth="1"/>
    <col min="7688" max="7688" width="2.140625" style="391" customWidth="1"/>
    <col min="7689" max="7689" width="9.42578125" style="391" customWidth="1"/>
    <col min="7690" max="7934" width="11" style="391"/>
    <col min="7935" max="7935" width="46.7109375" style="391" bestFit="1" customWidth="1"/>
    <col min="7936" max="7936" width="11.85546875" style="391" customWidth="1"/>
    <col min="7937" max="7937" width="12.42578125" style="391" customWidth="1"/>
    <col min="7938" max="7938" width="12.5703125" style="391" customWidth="1"/>
    <col min="7939" max="7939" width="11.7109375" style="391" customWidth="1"/>
    <col min="7940" max="7940" width="10.7109375" style="391" customWidth="1"/>
    <col min="7941" max="7941" width="2.42578125" style="391" bestFit="1" customWidth="1"/>
    <col min="7942" max="7942" width="8.5703125" style="391" customWidth="1"/>
    <col min="7943" max="7943" width="12.42578125" style="391" customWidth="1"/>
    <col min="7944" max="7944" width="2.140625" style="391" customWidth="1"/>
    <col min="7945" max="7945" width="9.42578125" style="391" customWidth="1"/>
    <col min="7946" max="8190" width="11" style="391"/>
    <col min="8191" max="8191" width="46.7109375" style="391" bestFit="1" customWidth="1"/>
    <col min="8192" max="8192" width="11.85546875" style="391" customWidth="1"/>
    <col min="8193" max="8193" width="12.42578125" style="391" customWidth="1"/>
    <col min="8194" max="8194" width="12.5703125" style="391" customWidth="1"/>
    <col min="8195" max="8195" width="11.7109375" style="391" customWidth="1"/>
    <col min="8196" max="8196" width="10.7109375" style="391" customWidth="1"/>
    <col min="8197" max="8197" width="2.42578125" style="391" bestFit="1" customWidth="1"/>
    <col min="8198" max="8198" width="8.5703125" style="391" customWidth="1"/>
    <col min="8199" max="8199" width="12.42578125" style="391" customWidth="1"/>
    <col min="8200" max="8200" width="2.140625" style="391" customWidth="1"/>
    <col min="8201" max="8201" width="9.42578125" style="391" customWidth="1"/>
    <col min="8202" max="8446" width="11" style="391"/>
    <col min="8447" max="8447" width="46.7109375" style="391" bestFit="1" customWidth="1"/>
    <col min="8448" max="8448" width="11.85546875" style="391" customWidth="1"/>
    <col min="8449" max="8449" width="12.42578125" style="391" customWidth="1"/>
    <col min="8450" max="8450" width="12.5703125" style="391" customWidth="1"/>
    <col min="8451" max="8451" width="11.7109375" style="391" customWidth="1"/>
    <col min="8452" max="8452" width="10.7109375" style="391" customWidth="1"/>
    <col min="8453" max="8453" width="2.42578125" style="391" bestFit="1" customWidth="1"/>
    <col min="8454" max="8454" width="8.5703125" style="391" customWidth="1"/>
    <col min="8455" max="8455" width="12.42578125" style="391" customWidth="1"/>
    <col min="8456" max="8456" width="2.140625" style="391" customWidth="1"/>
    <col min="8457" max="8457" width="9.42578125" style="391" customWidth="1"/>
    <col min="8458" max="8702" width="11" style="391"/>
    <col min="8703" max="8703" width="46.7109375" style="391" bestFit="1" customWidth="1"/>
    <col min="8704" max="8704" width="11.85546875" style="391" customWidth="1"/>
    <col min="8705" max="8705" width="12.42578125" style="391" customWidth="1"/>
    <col min="8706" max="8706" width="12.5703125" style="391" customWidth="1"/>
    <col min="8707" max="8707" width="11.7109375" style="391" customWidth="1"/>
    <col min="8708" max="8708" width="10.7109375" style="391" customWidth="1"/>
    <col min="8709" max="8709" width="2.42578125" style="391" bestFit="1" customWidth="1"/>
    <col min="8710" max="8710" width="8.5703125" style="391" customWidth="1"/>
    <col min="8711" max="8711" width="12.42578125" style="391" customWidth="1"/>
    <col min="8712" max="8712" width="2.140625" style="391" customWidth="1"/>
    <col min="8713" max="8713" width="9.42578125" style="391" customWidth="1"/>
    <col min="8714" max="8958" width="11" style="391"/>
    <col min="8959" max="8959" width="46.7109375" style="391" bestFit="1" customWidth="1"/>
    <col min="8960" max="8960" width="11.85546875" style="391" customWidth="1"/>
    <col min="8961" max="8961" width="12.42578125" style="391" customWidth="1"/>
    <col min="8962" max="8962" width="12.5703125" style="391" customWidth="1"/>
    <col min="8963" max="8963" width="11.7109375" style="391" customWidth="1"/>
    <col min="8964" max="8964" width="10.7109375" style="391" customWidth="1"/>
    <col min="8965" max="8965" width="2.42578125" style="391" bestFit="1" customWidth="1"/>
    <col min="8966" max="8966" width="8.5703125" style="391" customWidth="1"/>
    <col min="8967" max="8967" width="12.42578125" style="391" customWidth="1"/>
    <col min="8968" max="8968" width="2.140625" style="391" customWidth="1"/>
    <col min="8969" max="8969" width="9.42578125" style="391" customWidth="1"/>
    <col min="8970" max="9214" width="11" style="391"/>
    <col min="9215" max="9215" width="46.7109375" style="391" bestFit="1" customWidth="1"/>
    <col min="9216" max="9216" width="11.85546875" style="391" customWidth="1"/>
    <col min="9217" max="9217" width="12.42578125" style="391" customWidth="1"/>
    <col min="9218" max="9218" width="12.5703125" style="391" customWidth="1"/>
    <col min="9219" max="9219" width="11.7109375" style="391" customWidth="1"/>
    <col min="9220" max="9220" width="10.7109375" style="391" customWidth="1"/>
    <col min="9221" max="9221" width="2.42578125" style="391" bestFit="1" customWidth="1"/>
    <col min="9222" max="9222" width="8.5703125" style="391" customWidth="1"/>
    <col min="9223" max="9223" width="12.42578125" style="391" customWidth="1"/>
    <col min="9224" max="9224" width="2.140625" style="391" customWidth="1"/>
    <col min="9225" max="9225" width="9.42578125" style="391" customWidth="1"/>
    <col min="9226" max="9470" width="11" style="391"/>
    <col min="9471" max="9471" width="46.7109375" style="391" bestFit="1" customWidth="1"/>
    <col min="9472" max="9472" width="11.85546875" style="391" customWidth="1"/>
    <col min="9473" max="9473" width="12.42578125" style="391" customWidth="1"/>
    <col min="9474" max="9474" width="12.5703125" style="391" customWidth="1"/>
    <col min="9475" max="9475" width="11.7109375" style="391" customWidth="1"/>
    <col min="9476" max="9476" width="10.7109375" style="391" customWidth="1"/>
    <col min="9477" max="9477" width="2.42578125" style="391" bestFit="1" customWidth="1"/>
    <col min="9478" max="9478" width="8.5703125" style="391" customWidth="1"/>
    <col min="9479" max="9479" width="12.42578125" style="391" customWidth="1"/>
    <col min="9480" max="9480" width="2.140625" style="391" customWidth="1"/>
    <col min="9481" max="9481" width="9.42578125" style="391" customWidth="1"/>
    <col min="9482" max="9726" width="11" style="391"/>
    <col min="9727" max="9727" width="46.7109375" style="391" bestFit="1" customWidth="1"/>
    <col min="9728" max="9728" width="11.85546875" style="391" customWidth="1"/>
    <col min="9729" max="9729" width="12.42578125" style="391" customWidth="1"/>
    <col min="9730" max="9730" width="12.5703125" style="391" customWidth="1"/>
    <col min="9731" max="9731" width="11.7109375" style="391" customWidth="1"/>
    <col min="9732" max="9732" width="10.7109375" style="391" customWidth="1"/>
    <col min="9733" max="9733" width="2.42578125" style="391" bestFit="1" customWidth="1"/>
    <col min="9734" max="9734" width="8.5703125" style="391" customWidth="1"/>
    <col min="9735" max="9735" width="12.42578125" style="391" customWidth="1"/>
    <col min="9736" max="9736" width="2.140625" style="391" customWidth="1"/>
    <col min="9737" max="9737" width="9.42578125" style="391" customWidth="1"/>
    <col min="9738" max="9982" width="11" style="391"/>
    <col min="9983" max="9983" width="46.7109375" style="391" bestFit="1" customWidth="1"/>
    <col min="9984" max="9984" width="11.85546875" style="391" customWidth="1"/>
    <col min="9985" max="9985" width="12.42578125" style="391" customWidth="1"/>
    <col min="9986" max="9986" width="12.5703125" style="391" customWidth="1"/>
    <col min="9987" max="9987" width="11.7109375" style="391" customWidth="1"/>
    <col min="9988" max="9988" width="10.7109375" style="391" customWidth="1"/>
    <col min="9989" max="9989" width="2.42578125" style="391" bestFit="1" customWidth="1"/>
    <col min="9990" max="9990" width="8.5703125" style="391" customWidth="1"/>
    <col min="9991" max="9991" width="12.42578125" style="391" customWidth="1"/>
    <col min="9992" max="9992" width="2.140625" style="391" customWidth="1"/>
    <col min="9993" max="9993" width="9.42578125" style="391" customWidth="1"/>
    <col min="9994" max="10238" width="11" style="391"/>
    <col min="10239" max="10239" width="46.7109375" style="391" bestFit="1" customWidth="1"/>
    <col min="10240" max="10240" width="11.85546875" style="391" customWidth="1"/>
    <col min="10241" max="10241" width="12.42578125" style="391" customWidth="1"/>
    <col min="10242" max="10242" width="12.5703125" style="391" customWidth="1"/>
    <col min="10243" max="10243" width="11.7109375" style="391" customWidth="1"/>
    <col min="10244" max="10244" width="10.7109375" style="391" customWidth="1"/>
    <col min="10245" max="10245" width="2.42578125" style="391" bestFit="1" customWidth="1"/>
    <col min="10246" max="10246" width="8.5703125" style="391" customWidth="1"/>
    <col min="10247" max="10247" width="12.42578125" style="391" customWidth="1"/>
    <col min="10248" max="10248" width="2.140625" style="391" customWidth="1"/>
    <col min="10249" max="10249" width="9.42578125" style="391" customWidth="1"/>
    <col min="10250" max="10494" width="11" style="391"/>
    <col min="10495" max="10495" width="46.7109375" style="391" bestFit="1" customWidth="1"/>
    <col min="10496" max="10496" width="11.85546875" style="391" customWidth="1"/>
    <col min="10497" max="10497" width="12.42578125" style="391" customWidth="1"/>
    <col min="10498" max="10498" width="12.5703125" style="391" customWidth="1"/>
    <col min="10499" max="10499" width="11.7109375" style="391" customWidth="1"/>
    <col min="10500" max="10500" width="10.7109375" style="391" customWidth="1"/>
    <col min="10501" max="10501" width="2.42578125" style="391" bestFit="1" customWidth="1"/>
    <col min="10502" max="10502" width="8.5703125" style="391" customWidth="1"/>
    <col min="10503" max="10503" width="12.42578125" style="391" customWidth="1"/>
    <col min="10504" max="10504" width="2.140625" style="391" customWidth="1"/>
    <col min="10505" max="10505" width="9.42578125" style="391" customWidth="1"/>
    <col min="10506" max="10750" width="11" style="391"/>
    <col min="10751" max="10751" width="46.7109375" style="391" bestFit="1" customWidth="1"/>
    <col min="10752" max="10752" width="11.85546875" style="391" customWidth="1"/>
    <col min="10753" max="10753" width="12.42578125" style="391" customWidth="1"/>
    <col min="10754" max="10754" width="12.5703125" style="391" customWidth="1"/>
    <col min="10755" max="10755" width="11.7109375" style="391" customWidth="1"/>
    <col min="10756" max="10756" width="10.7109375" style="391" customWidth="1"/>
    <col min="10757" max="10757" width="2.42578125" style="391" bestFit="1" customWidth="1"/>
    <col min="10758" max="10758" width="8.5703125" style="391" customWidth="1"/>
    <col min="10759" max="10759" width="12.42578125" style="391" customWidth="1"/>
    <col min="10760" max="10760" width="2.140625" style="391" customWidth="1"/>
    <col min="10761" max="10761" width="9.42578125" style="391" customWidth="1"/>
    <col min="10762" max="11006" width="11" style="391"/>
    <col min="11007" max="11007" width="46.7109375" style="391" bestFit="1" customWidth="1"/>
    <col min="11008" max="11008" width="11.85546875" style="391" customWidth="1"/>
    <col min="11009" max="11009" width="12.42578125" style="391" customWidth="1"/>
    <col min="11010" max="11010" width="12.5703125" style="391" customWidth="1"/>
    <col min="11011" max="11011" width="11.7109375" style="391" customWidth="1"/>
    <col min="11012" max="11012" width="10.7109375" style="391" customWidth="1"/>
    <col min="11013" max="11013" width="2.42578125" style="391" bestFit="1" customWidth="1"/>
    <col min="11014" max="11014" width="8.5703125" style="391" customWidth="1"/>
    <col min="11015" max="11015" width="12.42578125" style="391" customWidth="1"/>
    <col min="11016" max="11016" width="2.140625" style="391" customWidth="1"/>
    <col min="11017" max="11017" width="9.42578125" style="391" customWidth="1"/>
    <col min="11018" max="11262" width="11" style="391"/>
    <col min="11263" max="11263" width="46.7109375" style="391" bestFit="1" customWidth="1"/>
    <col min="11264" max="11264" width="11.85546875" style="391" customWidth="1"/>
    <col min="11265" max="11265" width="12.42578125" style="391" customWidth="1"/>
    <col min="11266" max="11266" width="12.5703125" style="391" customWidth="1"/>
    <col min="11267" max="11267" width="11.7109375" style="391" customWidth="1"/>
    <col min="11268" max="11268" width="10.7109375" style="391" customWidth="1"/>
    <col min="11269" max="11269" width="2.42578125" style="391" bestFit="1" customWidth="1"/>
    <col min="11270" max="11270" width="8.5703125" style="391" customWidth="1"/>
    <col min="11271" max="11271" width="12.42578125" style="391" customWidth="1"/>
    <col min="11272" max="11272" width="2.140625" style="391" customWidth="1"/>
    <col min="11273" max="11273" width="9.42578125" style="391" customWidth="1"/>
    <col min="11274" max="11518" width="11" style="391"/>
    <col min="11519" max="11519" width="46.7109375" style="391" bestFit="1" customWidth="1"/>
    <col min="11520" max="11520" width="11.85546875" style="391" customWidth="1"/>
    <col min="11521" max="11521" width="12.42578125" style="391" customWidth="1"/>
    <col min="11522" max="11522" width="12.5703125" style="391" customWidth="1"/>
    <col min="11523" max="11523" width="11.7109375" style="391" customWidth="1"/>
    <col min="11524" max="11524" width="10.7109375" style="391" customWidth="1"/>
    <col min="11525" max="11525" width="2.42578125" style="391" bestFit="1" customWidth="1"/>
    <col min="11526" max="11526" width="8.5703125" style="391" customWidth="1"/>
    <col min="11527" max="11527" width="12.42578125" style="391" customWidth="1"/>
    <col min="11528" max="11528" width="2.140625" style="391" customWidth="1"/>
    <col min="11529" max="11529" width="9.42578125" style="391" customWidth="1"/>
    <col min="11530" max="11774" width="11" style="391"/>
    <col min="11775" max="11775" width="46.7109375" style="391" bestFit="1" customWidth="1"/>
    <col min="11776" max="11776" width="11.85546875" style="391" customWidth="1"/>
    <col min="11777" max="11777" width="12.42578125" style="391" customWidth="1"/>
    <col min="11778" max="11778" width="12.5703125" style="391" customWidth="1"/>
    <col min="11779" max="11779" width="11.7109375" style="391" customWidth="1"/>
    <col min="11780" max="11780" width="10.7109375" style="391" customWidth="1"/>
    <col min="11781" max="11781" width="2.42578125" style="391" bestFit="1" customWidth="1"/>
    <col min="11782" max="11782" width="8.5703125" style="391" customWidth="1"/>
    <col min="11783" max="11783" width="12.42578125" style="391" customWidth="1"/>
    <col min="11784" max="11784" width="2.140625" style="391" customWidth="1"/>
    <col min="11785" max="11785" width="9.42578125" style="391" customWidth="1"/>
    <col min="11786" max="12030" width="11" style="391"/>
    <col min="12031" max="12031" width="46.7109375" style="391" bestFit="1" customWidth="1"/>
    <col min="12032" max="12032" width="11.85546875" style="391" customWidth="1"/>
    <col min="12033" max="12033" width="12.42578125" style="391" customWidth="1"/>
    <col min="12034" max="12034" width="12.5703125" style="391" customWidth="1"/>
    <col min="12035" max="12035" width="11.7109375" style="391" customWidth="1"/>
    <col min="12036" max="12036" width="10.7109375" style="391" customWidth="1"/>
    <col min="12037" max="12037" width="2.42578125" style="391" bestFit="1" customWidth="1"/>
    <col min="12038" max="12038" width="8.5703125" style="391" customWidth="1"/>
    <col min="12039" max="12039" width="12.42578125" style="391" customWidth="1"/>
    <col min="12040" max="12040" width="2.140625" style="391" customWidth="1"/>
    <col min="12041" max="12041" width="9.42578125" style="391" customWidth="1"/>
    <col min="12042" max="12286" width="11" style="391"/>
    <col min="12287" max="12287" width="46.7109375" style="391" bestFit="1" customWidth="1"/>
    <col min="12288" max="12288" width="11.85546875" style="391" customWidth="1"/>
    <col min="12289" max="12289" width="12.42578125" style="391" customWidth="1"/>
    <col min="12290" max="12290" width="12.5703125" style="391" customWidth="1"/>
    <col min="12291" max="12291" width="11.7109375" style="391" customWidth="1"/>
    <col min="12292" max="12292" width="10.7109375" style="391" customWidth="1"/>
    <col min="12293" max="12293" width="2.42578125" style="391" bestFit="1" customWidth="1"/>
    <col min="12294" max="12294" width="8.5703125" style="391" customWidth="1"/>
    <col min="12295" max="12295" width="12.42578125" style="391" customWidth="1"/>
    <col min="12296" max="12296" width="2.140625" style="391" customWidth="1"/>
    <col min="12297" max="12297" width="9.42578125" style="391" customWidth="1"/>
    <col min="12298" max="12542" width="11" style="391"/>
    <col min="12543" max="12543" width="46.7109375" style="391" bestFit="1" customWidth="1"/>
    <col min="12544" max="12544" width="11.85546875" style="391" customWidth="1"/>
    <col min="12545" max="12545" width="12.42578125" style="391" customWidth="1"/>
    <col min="12546" max="12546" width="12.5703125" style="391" customWidth="1"/>
    <col min="12547" max="12547" width="11.7109375" style="391" customWidth="1"/>
    <col min="12548" max="12548" width="10.7109375" style="391" customWidth="1"/>
    <col min="12549" max="12549" width="2.42578125" style="391" bestFit="1" customWidth="1"/>
    <col min="12550" max="12550" width="8.5703125" style="391" customWidth="1"/>
    <col min="12551" max="12551" width="12.42578125" style="391" customWidth="1"/>
    <col min="12552" max="12552" width="2.140625" style="391" customWidth="1"/>
    <col min="12553" max="12553" width="9.42578125" style="391" customWidth="1"/>
    <col min="12554" max="12798" width="11" style="391"/>
    <col min="12799" max="12799" width="46.7109375" style="391" bestFit="1" customWidth="1"/>
    <col min="12800" max="12800" width="11.85546875" style="391" customWidth="1"/>
    <col min="12801" max="12801" width="12.42578125" style="391" customWidth="1"/>
    <col min="12802" max="12802" width="12.5703125" style="391" customWidth="1"/>
    <col min="12803" max="12803" width="11.7109375" style="391" customWidth="1"/>
    <col min="12804" max="12804" width="10.7109375" style="391" customWidth="1"/>
    <col min="12805" max="12805" width="2.42578125" style="391" bestFit="1" customWidth="1"/>
    <col min="12806" max="12806" width="8.5703125" style="391" customWidth="1"/>
    <col min="12807" max="12807" width="12.42578125" style="391" customWidth="1"/>
    <col min="12808" max="12808" width="2.140625" style="391" customWidth="1"/>
    <col min="12809" max="12809" width="9.42578125" style="391" customWidth="1"/>
    <col min="12810" max="13054" width="11" style="391"/>
    <col min="13055" max="13055" width="46.7109375" style="391" bestFit="1" customWidth="1"/>
    <col min="13056" max="13056" width="11.85546875" style="391" customWidth="1"/>
    <col min="13057" max="13057" width="12.42578125" style="391" customWidth="1"/>
    <col min="13058" max="13058" width="12.5703125" style="391" customWidth="1"/>
    <col min="13059" max="13059" width="11.7109375" style="391" customWidth="1"/>
    <col min="13060" max="13060" width="10.7109375" style="391" customWidth="1"/>
    <col min="13061" max="13061" width="2.42578125" style="391" bestFit="1" customWidth="1"/>
    <col min="13062" max="13062" width="8.5703125" style="391" customWidth="1"/>
    <col min="13063" max="13063" width="12.42578125" style="391" customWidth="1"/>
    <col min="13064" max="13064" width="2.140625" style="391" customWidth="1"/>
    <col min="13065" max="13065" width="9.42578125" style="391" customWidth="1"/>
    <col min="13066" max="13310" width="11" style="391"/>
    <col min="13311" max="13311" width="46.7109375" style="391" bestFit="1" customWidth="1"/>
    <col min="13312" max="13312" width="11.85546875" style="391" customWidth="1"/>
    <col min="13313" max="13313" width="12.42578125" style="391" customWidth="1"/>
    <col min="13314" max="13314" width="12.5703125" style="391" customWidth="1"/>
    <col min="13315" max="13315" width="11.7109375" style="391" customWidth="1"/>
    <col min="13316" max="13316" width="10.7109375" style="391" customWidth="1"/>
    <col min="13317" max="13317" width="2.42578125" style="391" bestFit="1" customWidth="1"/>
    <col min="13318" max="13318" width="8.5703125" style="391" customWidth="1"/>
    <col min="13319" max="13319" width="12.42578125" style="391" customWidth="1"/>
    <col min="13320" max="13320" width="2.140625" style="391" customWidth="1"/>
    <col min="13321" max="13321" width="9.42578125" style="391" customWidth="1"/>
    <col min="13322" max="13566" width="11" style="391"/>
    <col min="13567" max="13567" width="46.7109375" style="391" bestFit="1" customWidth="1"/>
    <col min="13568" max="13568" width="11.85546875" style="391" customWidth="1"/>
    <col min="13569" max="13569" width="12.42578125" style="391" customWidth="1"/>
    <col min="13570" max="13570" width="12.5703125" style="391" customWidth="1"/>
    <col min="13571" max="13571" width="11.7109375" style="391" customWidth="1"/>
    <col min="13572" max="13572" width="10.7109375" style="391" customWidth="1"/>
    <col min="13573" max="13573" width="2.42578125" style="391" bestFit="1" customWidth="1"/>
    <col min="13574" max="13574" width="8.5703125" style="391" customWidth="1"/>
    <col min="13575" max="13575" width="12.42578125" style="391" customWidth="1"/>
    <col min="13576" max="13576" width="2.140625" style="391" customWidth="1"/>
    <col min="13577" max="13577" width="9.42578125" style="391" customWidth="1"/>
    <col min="13578" max="13822" width="11" style="391"/>
    <col min="13823" max="13823" width="46.7109375" style="391" bestFit="1" customWidth="1"/>
    <col min="13824" max="13824" width="11.85546875" style="391" customWidth="1"/>
    <col min="13825" max="13825" width="12.42578125" style="391" customWidth="1"/>
    <col min="13826" max="13826" width="12.5703125" style="391" customWidth="1"/>
    <col min="13827" max="13827" width="11.7109375" style="391" customWidth="1"/>
    <col min="13828" max="13828" width="10.7109375" style="391" customWidth="1"/>
    <col min="13829" max="13829" width="2.42578125" style="391" bestFit="1" customWidth="1"/>
    <col min="13830" max="13830" width="8.5703125" style="391" customWidth="1"/>
    <col min="13831" max="13831" width="12.42578125" style="391" customWidth="1"/>
    <col min="13832" max="13832" width="2.140625" style="391" customWidth="1"/>
    <col min="13833" max="13833" width="9.42578125" style="391" customWidth="1"/>
    <col min="13834" max="14078" width="11" style="391"/>
    <col min="14079" max="14079" width="46.7109375" style="391" bestFit="1" customWidth="1"/>
    <col min="14080" max="14080" width="11.85546875" style="391" customWidth="1"/>
    <col min="14081" max="14081" width="12.42578125" style="391" customWidth="1"/>
    <col min="14082" max="14082" width="12.5703125" style="391" customWidth="1"/>
    <col min="14083" max="14083" width="11.7109375" style="391" customWidth="1"/>
    <col min="14084" max="14084" width="10.7109375" style="391" customWidth="1"/>
    <col min="14085" max="14085" width="2.42578125" style="391" bestFit="1" customWidth="1"/>
    <col min="14086" max="14086" width="8.5703125" style="391" customWidth="1"/>
    <col min="14087" max="14087" width="12.42578125" style="391" customWidth="1"/>
    <col min="14088" max="14088" width="2.140625" style="391" customWidth="1"/>
    <col min="14089" max="14089" width="9.42578125" style="391" customWidth="1"/>
    <col min="14090" max="14334" width="11" style="391"/>
    <col min="14335" max="14335" width="46.7109375" style="391" bestFit="1" customWidth="1"/>
    <col min="14336" max="14336" width="11.85546875" style="391" customWidth="1"/>
    <col min="14337" max="14337" width="12.42578125" style="391" customWidth="1"/>
    <col min="14338" max="14338" width="12.5703125" style="391" customWidth="1"/>
    <col min="14339" max="14339" width="11.7109375" style="391" customWidth="1"/>
    <col min="14340" max="14340" width="10.7109375" style="391" customWidth="1"/>
    <col min="14341" max="14341" width="2.42578125" style="391" bestFit="1" customWidth="1"/>
    <col min="14342" max="14342" width="8.5703125" style="391" customWidth="1"/>
    <col min="14343" max="14343" width="12.42578125" style="391" customWidth="1"/>
    <col min="14344" max="14344" width="2.140625" style="391" customWidth="1"/>
    <col min="14345" max="14345" width="9.42578125" style="391" customWidth="1"/>
    <col min="14346" max="14590" width="11" style="391"/>
    <col min="14591" max="14591" width="46.7109375" style="391" bestFit="1" customWidth="1"/>
    <col min="14592" max="14592" width="11.85546875" style="391" customWidth="1"/>
    <col min="14593" max="14593" width="12.42578125" style="391" customWidth="1"/>
    <col min="14594" max="14594" width="12.5703125" style="391" customWidth="1"/>
    <col min="14595" max="14595" width="11.7109375" style="391" customWidth="1"/>
    <col min="14596" max="14596" width="10.7109375" style="391" customWidth="1"/>
    <col min="14597" max="14597" width="2.42578125" style="391" bestFit="1" customWidth="1"/>
    <col min="14598" max="14598" width="8.5703125" style="391" customWidth="1"/>
    <col min="14599" max="14599" width="12.42578125" style="391" customWidth="1"/>
    <col min="14600" max="14600" width="2.140625" style="391" customWidth="1"/>
    <col min="14601" max="14601" width="9.42578125" style="391" customWidth="1"/>
    <col min="14602" max="14846" width="11" style="391"/>
    <col min="14847" max="14847" width="46.7109375" style="391" bestFit="1" customWidth="1"/>
    <col min="14848" max="14848" width="11.85546875" style="391" customWidth="1"/>
    <col min="14849" max="14849" width="12.42578125" style="391" customWidth="1"/>
    <col min="14850" max="14850" width="12.5703125" style="391" customWidth="1"/>
    <col min="14851" max="14851" width="11.7109375" style="391" customWidth="1"/>
    <col min="14852" max="14852" width="10.7109375" style="391" customWidth="1"/>
    <col min="14853" max="14853" width="2.42578125" style="391" bestFit="1" customWidth="1"/>
    <col min="14854" max="14854" width="8.5703125" style="391" customWidth="1"/>
    <col min="14855" max="14855" width="12.42578125" style="391" customWidth="1"/>
    <col min="14856" max="14856" width="2.140625" style="391" customWidth="1"/>
    <col min="14857" max="14857" width="9.42578125" style="391" customWidth="1"/>
    <col min="14858" max="15102" width="11" style="391"/>
    <col min="15103" max="15103" width="46.7109375" style="391" bestFit="1" customWidth="1"/>
    <col min="15104" max="15104" width="11.85546875" style="391" customWidth="1"/>
    <col min="15105" max="15105" width="12.42578125" style="391" customWidth="1"/>
    <col min="15106" max="15106" width="12.5703125" style="391" customWidth="1"/>
    <col min="15107" max="15107" width="11.7109375" style="391" customWidth="1"/>
    <col min="15108" max="15108" width="10.7109375" style="391" customWidth="1"/>
    <col min="15109" max="15109" width="2.42578125" style="391" bestFit="1" customWidth="1"/>
    <col min="15110" max="15110" width="8.5703125" style="391" customWidth="1"/>
    <col min="15111" max="15111" width="12.42578125" style="391" customWidth="1"/>
    <col min="15112" max="15112" width="2.140625" style="391" customWidth="1"/>
    <col min="15113" max="15113" width="9.42578125" style="391" customWidth="1"/>
    <col min="15114" max="15358" width="11" style="391"/>
    <col min="15359" max="15359" width="46.7109375" style="391" bestFit="1" customWidth="1"/>
    <col min="15360" max="15360" width="11.85546875" style="391" customWidth="1"/>
    <col min="15361" max="15361" width="12.42578125" style="391" customWidth="1"/>
    <col min="15362" max="15362" width="12.5703125" style="391" customWidth="1"/>
    <col min="15363" max="15363" width="11.7109375" style="391" customWidth="1"/>
    <col min="15364" max="15364" width="10.7109375" style="391" customWidth="1"/>
    <col min="15365" max="15365" width="2.42578125" style="391" bestFit="1" customWidth="1"/>
    <col min="15366" max="15366" width="8.5703125" style="391" customWidth="1"/>
    <col min="15367" max="15367" width="12.42578125" style="391" customWidth="1"/>
    <col min="15368" max="15368" width="2.140625" style="391" customWidth="1"/>
    <col min="15369" max="15369" width="9.42578125" style="391" customWidth="1"/>
    <col min="15370" max="15614" width="11" style="391"/>
    <col min="15615" max="15615" width="46.7109375" style="391" bestFit="1" customWidth="1"/>
    <col min="15616" max="15616" width="11.85546875" style="391" customWidth="1"/>
    <col min="15617" max="15617" width="12.42578125" style="391" customWidth="1"/>
    <col min="15618" max="15618" width="12.5703125" style="391" customWidth="1"/>
    <col min="15619" max="15619" width="11.7109375" style="391" customWidth="1"/>
    <col min="15620" max="15620" width="10.7109375" style="391" customWidth="1"/>
    <col min="15621" max="15621" width="2.42578125" style="391" bestFit="1" customWidth="1"/>
    <col min="15622" max="15622" width="8.5703125" style="391" customWidth="1"/>
    <col min="15623" max="15623" width="12.42578125" style="391" customWidth="1"/>
    <col min="15624" max="15624" width="2.140625" style="391" customWidth="1"/>
    <col min="15625" max="15625" width="9.42578125" style="391" customWidth="1"/>
    <col min="15626" max="15870" width="11" style="391"/>
    <col min="15871" max="15871" width="46.7109375" style="391" bestFit="1" customWidth="1"/>
    <col min="15872" max="15872" width="11.85546875" style="391" customWidth="1"/>
    <col min="15873" max="15873" width="12.42578125" style="391" customWidth="1"/>
    <col min="15874" max="15874" width="12.5703125" style="391" customWidth="1"/>
    <col min="15875" max="15875" width="11.7109375" style="391" customWidth="1"/>
    <col min="15876" max="15876" width="10.7109375" style="391" customWidth="1"/>
    <col min="15877" max="15877" width="2.42578125" style="391" bestFit="1" customWidth="1"/>
    <col min="15878" max="15878" width="8.5703125" style="391" customWidth="1"/>
    <col min="15879" max="15879" width="12.42578125" style="391" customWidth="1"/>
    <col min="15880" max="15880" width="2.140625" style="391" customWidth="1"/>
    <col min="15881" max="15881" width="9.42578125" style="391" customWidth="1"/>
    <col min="15882" max="16126" width="11" style="391"/>
    <col min="16127" max="16127" width="46.7109375" style="391" bestFit="1" customWidth="1"/>
    <col min="16128" max="16128" width="11.85546875" style="391" customWidth="1"/>
    <col min="16129" max="16129" width="12.42578125" style="391" customWidth="1"/>
    <col min="16130" max="16130" width="12.5703125" style="391" customWidth="1"/>
    <col min="16131" max="16131" width="11.7109375" style="391" customWidth="1"/>
    <col min="16132" max="16132" width="10.7109375" style="391" customWidth="1"/>
    <col min="16133" max="16133" width="2.42578125" style="391" bestFit="1" customWidth="1"/>
    <col min="16134" max="16134" width="8.5703125" style="391" customWidth="1"/>
    <col min="16135" max="16135" width="12.42578125" style="391" customWidth="1"/>
    <col min="16136" max="16136" width="2.140625" style="391" customWidth="1"/>
    <col min="16137" max="16137" width="9.42578125" style="391" customWidth="1"/>
    <col min="16138" max="16384" width="11" style="391"/>
  </cols>
  <sheetData>
    <row r="1" spans="1:9" ht="24.95" customHeight="1">
      <c r="A1" s="1130" t="s">
        <v>588</v>
      </c>
      <c r="B1" s="1130"/>
      <c r="C1" s="1130"/>
      <c r="D1" s="1130"/>
      <c r="E1" s="1130"/>
      <c r="F1" s="1130"/>
      <c r="G1" s="1130"/>
      <c r="H1" s="1130"/>
      <c r="I1" s="1130"/>
    </row>
    <row r="2" spans="1:9" ht="17.100000000000001" customHeight="1">
      <c r="A2" s="1142" t="s">
        <v>105</v>
      </c>
      <c r="B2" s="1142"/>
      <c r="C2" s="1142"/>
      <c r="D2" s="1142"/>
      <c r="E2" s="1142"/>
      <c r="F2" s="1142"/>
      <c r="G2" s="1142"/>
      <c r="H2" s="1142"/>
      <c r="I2" s="1142"/>
    </row>
    <row r="3" spans="1:9" ht="17.100000000000001" customHeight="1" thickBot="1">
      <c r="B3" s="392"/>
      <c r="C3" s="392"/>
      <c r="D3" s="392"/>
      <c r="E3" s="392"/>
      <c r="H3" s="1132" t="s">
        <v>1</v>
      </c>
      <c r="I3" s="1132"/>
    </row>
    <row r="4" spans="1:9" ht="20.25" customHeight="1" thickTop="1">
      <c r="A4" s="1146" t="s">
        <v>226</v>
      </c>
      <c r="B4" s="473">
        <v>2017</v>
      </c>
      <c r="C4" s="473">
        <v>2017</v>
      </c>
      <c r="D4" s="473">
        <v>2018</v>
      </c>
      <c r="E4" s="473">
        <v>2018</v>
      </c>
      <c r="F4" s="1149" t="s">
        <v>232</v>
      </c>
      <c r="G4" s="1150"/>
      <c r="H4" s="1150"/>
      <c r="I4" s="1151"/>
    </row>
    <row r="5" spans="1:9" ht="20.25" customHeight="1">
      <c r="A5" s="1147"/>
      <c r="B5" s="482" t="s">
        <v>234</v>
      </c>
      <c r="C5" s="482" t="s">
        <v>235</v>
      </c>
      <c r="D5" s="482" t="s">
        <v>442</v>
      </c>
      <c r="E5" s="482" t="s">
        <v>443</v>
      </c>
      <c r="F5" s="1135" t="s">
        <v>44</v>
      </c>
      <c r="G5" s="1137"/>
      <c r="H5" s="483" t="s">
        <v>118</v>
      </c>
      <c r="I5" s="484"/>
    </row>
    <row r="6" spans="1:9" ht="20.25" customHeight="1">
      <c r="A6" s="1148"/>
      <c r="B6" s="482"/>
      <c r="C6" s="482"/>
      <c r="D6" s="482"/>
      <c r="E6" s="482"/>
      <c r="F6" s="493" t="s">
        <v>3</v>
      </c>
      <c r="G6" s="479" t="s">
        <v>236</v>
      </c>
      <c r="H6" s="493" t="s">
        <v>3</v>
      </c>
      <c r="I6" s="481" t="s">
        <v>236</v>
      </c>
    </row>
    <row r="7" spans="1:9" ht="20.25" customHeight="1">
      <c r="A7" s="394" t="s">
        <v>315</v>
      </c>
      <c r="B7" s="395">
        <v>2299807.5981313302</v>
      </c>
      <c r="C7" s="395">
        <v>2329330.9878227925</v>
      </c>
      <c r="D7" s="395">
        <v>2742102.9318979895</v>
      </c>
      <c r="E7" s="395">
        <v>2731766.3618438463</v>
      </c>
      <c r="F7" s="395">
        <v>29523.389691462275</v>
      </c>
      <c r="G7" s="494">
        <v>1.2837330268606384</v>
      </c>
      <c r="H7" s="395">
        <v>-10336.570054143202</v>
      </c>
      <c r="I7" s="498">
        <v>-0.3769577696701773</v>
      </c>
    </row>
    <row r="8" spans="1:9" ht="20.25" customHeight="1">
      <c r="A8" s="402" t="s">
        <v>316</v>
      </c>
      <c r="B8" s="403">
        <v>199047.18817875491</v>
      </c>
      <c r="C8" s="403">
        <v>182100.6149455113</v>
      </c>
      <c r="D8" s="403">
        <v>256298.38072125497</v>
      </c>
      <c r="E8" s="403">
        <v>212561.08652051821</v>
      </c>
      <c r="F8" s="403">
        <v>-16946.573233243602</v>
      </c>
      <c r="G8" s="495">
        <v>-8.5138470873673846</v>
      </c>
      <c r="H8" s="403">
        <v>-43737.294200736767</v>
      </c>
      <c r="I8" s="499">
        <v>-17.064990452789701</v>
      </c>
    </row>
    <row r="9" spans="1:9" ht="20.25" customHeight="1">
      <c r="A9" s="402" t="s">
        <v>317</v>
      </c>
      <c r="B9" s="403">
        <v>187168.41522452762</v>
      </c>
      <c r="C9" s="403">
        <v>165529.15233687291</v>
      </c>
      <c r="D9" s="403">
        <v>239852.95026585716</v>
      </c>
      <c r="E9" s="403">
        <v>195999.77053442012</v>
      </c>
      <c r="F9" s="403">
        <v>-21639.26288765471</v>
      </c>
      <c r="G9" s="495">
        <v>-11.56138596445143</v>
      </c>
      <c r="H9" s="403">
        <v>-43853.179731437034</v>
      </c>
      <c r="I9" s="499">
        <v>-18.283360568560617</v>
      </c>
    </row>
    <row r="10" spans="1:9" ht="20.25" customHeight="1">
      <c r="A10" s="402" t="s">
        <v>318</v>
      </c>
      <c r="B10" s="403">
        <v>11878.772954227281</v>
      </c>
      <c r="C10" s="403">
        <v>16571.462608638387</v>
      </c>
      <c r="D10" s="403">
        <v>16445.4304553978</v>
      </c>
      <c r="E10" s="403">
        <v>16561.315986098074</v>
      </c>
      <c r="F10" s="403">
        <v>4692.6896544111059</v>
      </c>
      <c r="G10" s="495">
        <v>39.504834990057837</v>
      </c>
      <c r="H10" s="403">
        <v>115.8855307002741</v>
      </c>
      <c r="I10" s="499">
        <v>0.70466705638731142</v>
      </c>
    </row>
    <row r="11" spans="1:9" ht="20.25" customHeight="1">
      <c r="A11" s="402" t="s">
        <v>319</v>
      </c>
      <c r="B11" s="403">
        <v>814153.01116384647</v>
      </c>
      <c r="C11" s="403">
        <v>821449.29608726793</v>
      </c>
      <c r="D11" s="403">
        <v>946821.90431149723</v>
      </c>
      <c r="E11" s="403">
        <v>941469.71216721309</v>
      </c>
      <c r="F11" s="403">
        <v>7296.2849234214518</v>
      </c>
      <c r="G11" s="495">
        <v>0.89618104009604793</v>
      </c>
      <c r="H11" s="403">
        <v>-5352.1921442841412</v>
      </c>
      <c r="I11" s="499">
        <v>-0.56527971310255098</v>
      </c>
    </row>
    <row r="12" spans="1:9" ht="20.25" customHeight="1">
      <c r="A12" s="402" t="s">
        <v>317</v>
      </c>
      <c r="B12" s="403">
        <v>800517.32135241595</v>
      </c>
      <c r="C12" s="403">
        <v>808284.52574587963</v>
      </c>
      <c r="D12" s="403">
        <v>936435.00792985351</v>
      </c>
      <c r="E12" s="403">
        <v>931087.87941095955</v>
      </c>
      <c r="F12" s="403">
        <v>7767.2043934636749</v>
      </c>
      <c r="G12" s="495">
        <v>0.97027312042936764</v>
      </c>
      <c r="H12" s="403">
        <v>-5347.1285188939655</v>
      </c>
      <c r="I12" s="499">
        <v>-0.57100903678459114</v>
      </c>
    </row>
    <row r="13" spans="1:9" ht="20.25" customHeight="1">
      <c r="A13" s="402" t="s">
        <v>318</v>
      </c>
      <c r="B13" s="403">
        <v>13635.689811430475</v>
      </c>
      <c r="C13" s="403">
        <v>13164.770341388265</v>
      </c>
      <c r="D13" s="403">
        <v>10386.896381643686</v>
      </c>
      <c r="E13" s="403">
        <v>10381.83275625352</v>
      </c>
      <c r="F13" s="403">
        <v>-470.91947004221038</v>
      </c>
      <c r="G13" s="495">
        <v>-3.4535801015908252</v>
      </c>
      <c r="H13" s="403">
        <v>-5.063625390166635</v>
      </c>
      <c r="I13" s="499">
        <v>-4.8750129048320552E-2</v>
      </c>
    </row>
    <row r="14" spans="1:9" ht="20.25" customHeight="1">
      <c r="A14" s="402" t="s">
        <v>320</v>
      </c>
      <c r="B14" s="403">
        <v>993425.79717013601</v>
      </c>
      <c r="C14" s="403">
        <v>1006957.5574425607</v>
      </c>
      <c r="D14" s="403">
        <v>1228056.4673239386</v>
      </c>
      <c r="E14" s="403">
        <v>1266899.96320405</v>
      </c>
      <c r="F14" s="403">
        <v>13531.760272424668</v>
      </c>
      <c r="G14" s="495">
        <v>1.3621309524044092</v>
      </c>
      <c r="H14" s="403">
        <v>38843.495880111353</v>
      </c>
      <c r="I14" s="499">
        <v>3.1630056852968109</v>
      </c>
    </row>
    <row r="15" spans="1:9" ht="20.25" customHeight="1">
      <c r="A15" s="402" t="s">
        <v>317</v>
      </c>
      <c r="B15" s="403">
        <v>947689.90851885022</v>
      </c>
      <c r="C15" s="403">
        <v>970767.18584923993</v>
      </c>
      <c r="D15" s="403">
        <v>1193173.7469921401</v>
      </c>
      <c r="E15" s="403">
        <v>1232524.3977344197</v>
      </c>
      <c r="F15" s="403">
        <v>23077.277330389712</v>
      </c>
      <c r="G15" s="495">
        <v>2.4351084804160585</v>
      </c>
      <c r="H15" s="403">
        <v>39350.650742279598</v>
      </c>
      <c r="I15" s="499">
        <v>3.2979816092566789</v>
      </c>
    </row>
    <row r="16" spans="1:9" ht="20.25" customHeight="1">
      <c r="A16" s="402" t="s">
        <v>318</v>
      </c>
      <c r="B16" s="403">
        <v>45735.888651285779</v>
      </c>
      <c r="C16" s="403">
        <v>36190.371593320786</v>
      </c>
      <c r="D16" s="403">
        <v>34882.720331798628</v>
      </c>
      <c r="E16" s="403">
        <v>34375.565469630375</v>
      </c>
      <c r="F16" s="403">
        <v>-9545.517057964993</v>
      </c>
      <c r="G16" s="495">
        <v>-20.870955696837957</v>
      </c>
      <c r="H16" s="403">
        <v>-507.15486216825229</v>
      </c>
      <c r="I16" s="499">
        <v>-1.4538856412122669</v>
      </c>
    </row>
    <row r="17" spans="1:9" ht="20.25" customHeight="1">
      <c r="A17" s="402" t="s">
        <v>321</v>
      </c>
      <c r="B17" s="403">
        <v>272342.00779380416</v>
      </c>
      <c r="C17" s="403">
        <v>296251.5694388625</v>
      </c>
      <c r="D17" s="403">
        <v>288593.53310618747</v>
      </c>
      <c r="E17" s="403">
        <v>288583.52035151172</v>
      </c>
      <c r="F17" s="403">
        <v>23909.561645058333</v>
      </c>
      <c r="G17" s="495">
        <v>8.7792411603136742</v>
      </c>
      <c r="H17" s="403">
        <v>-10.012754675757606</v>
      </c>
      <c r="I17" s="499">
        <v>-3.4695007084838006E-3</v>
      </c>
    </row>
    <row r="18" spans="1:9" ht="20.25" customHeight="1">
      <c r="A18" s="402" t="s">
        <v>317</v>
      </c>
      <c r="B18" s="403">
        <v>253252.78414650908</v>
      </c>
      <c r="C18" s="403">
        <v>266170.07407981943</v>
      </c>
      <c r="D18" s="403">
        <v>273130.28704722598</v>
      </c>
      <c r="E18" s="403">
        <v>268183.13612356444</v>
      </c>
      <c r="F18" s="403">
        <v>12917.289933310356</v>
      </c>
      <c r="G18" s="495">
        <v>5.100551994657474</v>
      </c>
      <c r="H18" s="403">
        <v>-4947.1509236615384</v>
      </c>
      <c r="I18" s="499">
        <v>-1.811278777298742</v>
      </c>
    </row>
    <row r="19" spans="1:9" ht="20.25" customHeight="1">
      <c r="A19" s="402" t="s">
        <v>318</v>
      </c>
      <c r="B19" s="403">
        <v>19089.223647295097</v>
      </c>
      <c r="C19" s="403">
        <v>30081.495359043045</v>
      </c>
      <c r="D19" s="403">
        <v>15463.246058961477</v>
      </c>
      <c r="E19" s="403">
        <v>20400.384227947299</v>
      </c>
      <c r="F19" s="403">
        <v>10992.271711747948</v>
      </c>
      <c r="G19" s="495">
        <v>57.583649889845198</v>
      </c>
      <c r="H19" s="403">
        <v>4937.1381689858226</v>
      </c>
      <c r="I19" s="499">
        <v>31.92821319767193</v>
      </c>
    </row>
    <row r="20" spans="1:9" ht="20.25" customHeight="1">
      <c r="A20" s="402" t="s">
        <v>322</v>
      </c>
      <c r="B20" s="403">
        <v>20839.593824788502</v>
      </c>
      <c r="C20" s="403">
        <v>22571.949908589995</v>
      </c>
      <c r="D20" s="403">
        <v>22332.646435111485</v>
      </c>
      <c r="E20" s="403">
        <v>22252.079600553203</v>
      </c>
      <c r="F20" s="403">
        <v>1732.3560838014928</v>
      </c>
      <c r="G20" s="495">
        <v>8.312811172648054</v>
      </c>
      <c r="H20" s="403">
        <v>-80.566834558281698</v>
      </c>
      <c r="I20" s="499">
        <v>-0.36075811611656633</v>
      </c>
    </row>
    <row r="21" spans="1:9" ht="20.25" customHeight="1">
      <c r="A21" s="394" t="s">
        <v>323</v>
      </c>
      <c r="B21" s="395">
        <v>6937.2709147099995</v>
      </c>
      <c r="C21" s="395">
        <v>8306.0269847899999</v>
      </c>
      <c r="D21" s="395">
        <v>12230.303400999999</v>
      </c>
      <c r="E21" s="395">
        <v>14798.72437975</v>
      </c>
      <c r="F21" s="395">
        <v>1368.7560700800004</v>
      </c>
      <c r="G21" s="494">
        <v>19.730468752166626</v>
      </c>
      <c r="H21" s="395">
        <v>2568.4209787500004</v>
      </c>
      <c r="I21" s="498">
        <v>21.000468218474417</v>
      </c>
    </row>
    <row r="22" spans="1:9" ht="20.25" customHeight="1">
      <c r="A22" s="394" t="s">
        <v>324</v>
      </c>
      <c r="B22" s="395">
        <v>0</v>
      </c>
      <c r="C22" s="395">
        <v>0</v>
      </c>
      <c r="D22" s="395">
        <v>0</v>
      </c>
      <c r="E22" s="395">
        <v>1683.75</v>
      </c>
      <c r="F22" s="395">
        <v>0</v>
      </c>
      <c r="G22" s="494"/>
      <c r="H22" s="395">
        <v>1683.75</v>
      </c>
      <c r="I22" s="498"/>
    </row>
    <row r="23" spans="1:9" ht="20.25" customHeight="1">
      <c r="A23" s="485" t="s">
        <v>325</v>
      </c>
      <c r="B23" s="395">
        <v>580781.95762471505</v>
      </c>
      <c r="C23" s="395">
        <v>605135.92068724264</v>
      </c>
      <c r="D23" s="395">
        <v>691418.65219555085</v>
      </c>
      <c r="E23" s="395">
        <v>726732.49897206703</v>
      </c>
      <c r="F23" s="395">
        <v>24353.963062527589</v>
      </c>
      <c r="G23" s="494">
        <v>4.1933057221905701</v>
      </c>
      <c r="H23" s="395">
        <v>35313.846776516177</v>
      </c>
      <c r="I23" s="498">
        <v>5.1074478052305308</v>
      </c>
    </row>
    <row r="24" spans="1:9" ht="20.25" customHeight="1">
      <c r="A24" s="486" t="s">
        <v>326</v>
      </c>
      <c r="B24" s="403">
        <v>226966.58346701006</v>
      </c>
      <c r="C24" s="403">
        <v>230897.45758391</v>
      </c>
      <c r="D24" s="403">
        <v>282509.23340986005</v>
      </c>
      <c r="E24" s="403">
        <v>283659.65930006001</v>
      </c>
      <c r="F24" s="403">
        <v>3930.8741168999404</v>
      </c>
      <c r="G24" s="495">
        <v>1.7319175611026896</v>
      </c>
      <c r="H24" s="403">
        <v>1150.4258901999565</v>
      </c>
      <c r="I24" s="499">
        <v>0.40721709386784405</v>
      </c>
    </row>
    <row r="25" spans="1:9" ht="20.25" customHeight="1">
      <c r="A25" s="486" t="s">
        <v>327</v>
      </c>
      <c r="B25" s="403">
        <v>139321.83933900099</v>
      </c>
      <c r="C25" s="403">
        <v>185801.12705738228</v>
      </c>
      <c r="D25" s="403">
        <v>151143.15820197412</v>
      </c>
      <c r="E25" s="403">
        <v>215334.55010402785</v>
      </c>
      <c r="F25" s="403">
        <v>46479.287718381296</v>
      </c>
      <c r="G25" s="495">
        <v>33.361092517079726</v>
      </c>
      <c r="H25" s="403">
        <v>64191.391902053729</v>
      </c>
      <c r="I25" s="499">
        <v>42.47059057497934</v>
      </c>
    </row>
    <row r="26" spans="1:9" ht="20.25" customHeight="1">
      <c r="A26" s="486" t="s">
        <v>328</v>
      </c>
      <c r="B26" s="403">
        <v>214493.53481870407</v>
      </c>
      <c r="C26" s="403">
        <v>188437.33604595042</v>
      </c>
      <c r="D26" s="403">
        <v>257766.26058371671</v>
      </c>
      <c r="E26" s="403">
        <v>227738.28956797917</v>
      </c>
      <c r="F26" s="403">
        <v>-26056.198772753647</v>
      </c>
      <c r="G26" s="495">
        <v>-12.147778157871786</v>
      </c>
      <c r="H26" s="403">
        <v>-30027.971015737538</v>
      </c>
      <c r="I26" s="499">
        <v>-11.649302336053839</v>
      </c>
    </row>
    <row r="27" spans="1:9" ht="20.25" customHeight="1">
      <c r="A27" s="487" t="s">
        <v>329</v>
      </c>
      <c r="B27" s="488">
        <v>2887526.8266707556</v>
      </c>
      <c r="C27" s="488">
        <v>2942772.9354948252</v>
      </c>
      <c r="D27" s="488">
        <v>3445751.8874945403</v>
      </c>
      <c r="E27" s="488">
        <v>3474981.3351956634</v>
      </c>
      <c r="F27" s="488">
        <v>55246.108824069612</v>
      </c>
      <c r="G27" s="496">
        <v>1.9132673786365115</v>
      </c>
      <c r="H27" s="488">
        <v>29229.447701123077</v>
      </c>
      <c r="I27" s="500">
        <v>0.84827488035931298</v>
      </c>
    </row>
    <row r="28" spans="1:9" ht="20.25" customHeight="1">
      <c r="A28" s="394" t="s">
        <v>330</v>
      </c>
      <c r="B28" s="395">
        <v>420597.15440411511</v>
      </c>
      <c r="C28" s="395">
        <v>359334.12122299202</v>
      </c>
      <c r="D28" s="395">
        <v>393460.50508462009</v>
      </c>
      <c r="E28" s="395">
        <v>302924.4937087759</v>
      </c>
      <c r="F28" s="395">
        <v>-61263.033181123086</v>
      </c>
      <c r="G28" s="494">
        <v>-14.56572697642666</v>
      </c>
      <c r="H28" s="395">
        <v>-90536.011375844188</v>
      </c>
      <c r="I28" s="498">
        <v>-23.010190401797239</v>
      </c>
    </row>
    <row r="29" spans="1:9" ht="20.25" customHeight="1">
      <c r="A29" s="402" t="s">
        <v>331</v>
      </c>
      <c r="B29" s="403">
        <v>63082.488793020013</v>
      </c>
      <c r="C29" s="403">
        <v>54997.194128889998</v>
      </c>
      <c r="D29" s="403">
        <v>72207.413901170017</v>
      </c>
      <c r="E29" s="403">
        <v>61400.416336370006</v>
      </c>
      <c r="F29" s="403">
        <v>-8085.294664130015</v>
      </c>
      <c r="G29" s="495">
        <v>-12.817019142441699</v>
      </c>
      <c r="H29" s="403">
        <v>-10806.997564800011</v>
      </c>
      <c r="I29" s="499">
        <v>-14.966603816599086</v>
      </c>
    </row>
    <row r="30" spans="1:9" ht="20.25" customHeight="1">
      <c r="A30" s="402" t="s">
        <v>332</v>
      </c>
      <c r="B30" s="403">
        <v>211593.09641270005</v>
      </c>
      <c r="C30" s="403">
        <v>149122.37322736013</v>
      </c>
      <c r="D30" s="403">
        <v>208135.06086750005</v>
      </c>
      <c r="E30" s="403">
        <v>113665.89832516009</v>
      </c>
      <c r="F30" s="403">
        <v>-62470.723185339913</v>
      </c>
      <c r="G30" s="495">
        <v>-29.523989319336959</v>
      </c>
      <c r="H30" s="403">
        <v>-94469.162542339967</v>
      </c>
      <c r="I30" s="499">
        <v>-45.38839451104279</v>
      </c>
    </row>
    <row r="31" spans="1:9" ht="20.25" customHeight="1">
      <c r="A31" s="402" t="s">
        <v>333</v>
      </c>
      <c r="B31" s="403">
        <v>1092.8111314477501</v>
      </c>
      <c r="C31" s="403">
        <v>1678.5200363387503</v>
      </c>
      <c r="D31" s="403">
        <v>2684.9579020840006</v>
      </c>
      <c r="E31" s="403">
        <v>2521.6448066087501</v>
      </c>
      <c r="F31" s="403">
        <v>585.7089048910002</v>
      </c>
      <c r="G31" s="495">
        <v>53.596535397205948</v>
      </c>
      <c r="H31" s="403">
        <v>-163.31309547525052</v>
      </c>
      <c r="I31" s="499">
        <v>-6.0825197798628716</v>
      </c>
    </row>
    <row r="32" spans="1:9" ht="20.25" customHeight="1">
      <c r="A32" s="402" t="s">
        <v>334</v>
      </c>
      <c r="B32" s="403">
        <v>144663.05334058736</v>
      </c>
      <c r="C32" s="403">
        <v>152942.50061392316</v>
      </c>
      <c r="D32" s="403">
        <v>110396.26079736601</v>
      </c>
      <c r="E32" s="403">
        <v>124940.14262418711</v>
      </c>
      <c r="F32" s="403">
        <v>8279.4472733357979</v>
      </c>
      <c r="G32" s="495">
        <v>5.7232631844449511</v>
      </c>
      <c r="H32" s="403">
        <v>14543.881826821103</v>
      </c>
      <c r="I32" s="499">
        <v>13.174252209064052</v>
      </c>
    </row>
    <row r="33" spans="1:9" ht="20.25" customHeight="1">
      <c r="A33" s="402" t="s">
        <v>335</v>
      </c>
      <c r="B33" s="403">
        <v>165.70472636</v>
      </c>
      <c r="C33" s="403">
        <v>593.53321648000008</v>
      </c>
      <c r="D33" s="403">
        <v>36.8116165</v>
      </c>
      <c r="E33" s="403">
        <v>396.39161645000001</v>
      </c>
      <c r="F33" s="403">
        <v>427.82849012000008</v>
      </c>
      <c r="G33" s="495">
        <v>258.18725845545646</v>
      </c>
      <c r="H33" s="403">
        <v>359.57999995</v>
      </c>
      <c r="I33" s="499">
        <v>976.81121922477928</v>
      </c>
    </row>
    <row r="34" spans="1:9" ht="20.25" customHeight="1">
      <c r="A34" s="457" t="s">
        <v>336</v>
      </c>
      <c r="B34" s="395">
        <v>2240990.8355988525</v>
      </c>
      <c r="C34" s="395">
        <v>2284655.5313649219</v>
      </c>
      <c r="D34" s="395">
        <v>2763288.1895698281</v>
      </c>
      <c r="E34" s="395">
        <v>2798654.7860500286</v>
      </c>
      <c r="F34" s="395">
        <v>43664.695766069461</v>
      </c>
      <c r="G34" s="494">
        <v>1.9484549009501455</v>
      </c>
      <c r="H34" s="395">
        <v>35366.596480200533</v>
      </c>
      <c r="I34" s="498">
        <v>1.2798736162841629</v>
      </c>
    </row>
    <row r="35" spans="1:9" ht="20.25" customHeight="1">
      <c r="A35" s="402" t="s">
        <v>337</v>
      </c>
      <c r="B35" s="403">
        <v>213894.59999999998</v>
      </c>
      <c r="C35" s="403">
        <v>238894.8</v>
      </c>
      <c r="D35" s="403">
        <v>287540.60000000003</v>
      </c>
      <c r="E35" s="403">
        <v>292310.60000000003</v>
      </c>
      <c r="F35" s="403">
        <v>25000.200000000012</v>
      </c>
      <c r="G35" s="495">
        <v>11.688093107539888</v>
      </c>
      <c r="H35" s="403">
        <v>4770</v>
      </c>
      <c r="I35" s="499">
        <v>1.6588961697930658</v>
      </c>
    </row>
    <row r="36" spans="1:9" ht="20.25" customHeight="1">
      <c r="A36" s="402" t="s">
        <v>338</v>
      </c>
      <c r="B36" s="403">
        <v>9194.8825246000015</v>
      </c>
      <c r="C36" s="403">
        <v>8715.3407807500025</v>
      </c>
      <c r="D36" s="403">
        <v>10003.312353654001</v>
      </c>
      <c r="E36" s="403">
        <v>10906.069660006</v>
      </c>
      <c r="F36" s="403">
        <v>-479.54174384999897</v>
      </c>
      <c r="G36" s="495">
        <v>-5.2153112621834188</v>
      </c>
      <c r="H36" s="403">
        <v>902.75730635199943</v>
      </c>
      <c r="I36" s="499">
        <v>9.0245838022066867</v>
      </c>
    </row>
    <row r="37" spans="1:9" ht="20.25" customHeight="1">
      <c r="A37" s="408" t="s">
        <v>339</v>
      </c>
      <c r="B37" s="403">
        <v>18468.577477057082</v>
      </c>
      <c r="C37" s="403">
        <v>19271.710030599585</v>
      </c>
      <c r="D37" s="403">
        <v>27648.745320592348</v>
      </c>
      <c r="E37" s="403">
        <v>26764.587257299772</v>
      </c>
      <c r="F37" s="403">
        <v>803.13255354250214</v>
      </c>
      <c r="G37" s="495">
        <v>4.3486432809468294</v>
      </c>
      <c r="H37" s="403">
        <v>-884.15806329257612</v>
      </c>
      <c r="I37" s="499">
        <v>-3.1978234565098664</v>
      </c>
    </row>
    <row r="38" spans="1:9" ht="20.25" customHeight="1">
      <c r="A38" s="489" t="s">
        <v>340</v>
      </c>
      <c r="B38" s="403">
        <v>853.65695507000009</v>
      </c>
      <c r="C38" s="403">
        <v>798.46173427000008</v>
      </c>
      <c r="D38" s="403">
        <v>1047.4796596799999</v>
      </c>
      <c r="E38" s="403">
        <v>1047.4796596799999</v>
      </c>
      <c r="F38" s="403">
        <v>-55.195220800000016</v>
      </c>
      <c r="G38" s="495">
        <v>-6.4657378437775384</v>
      </c>
      <c r="H38" s="403">
        <v>0</v>
      </c>
      <c r="I38" s="499">
        <v>0</v>
      </c>
    </row>
    <row r="39" spans="1:9" ht="20.25" customHeight="1">
      <c r="A39" s="489" t="s">
        <v>341</v>
      </c>
      <c r="B39" s="403">
        <v>17614.920521987082</v>
      </c>
      <c r="C39" s="403">
        <v>18473.248296329584</v>
      </c>
      <c r="D39" s="403">
        <v>26601.265660912348</v>
      </c>
      <c r="E39" s="403">
        <v>25717.107597619772</v>
      </c>
      <c r="F39" s="403">
        <v>858.32777434250238</v>
      </c>
      <c r="G39" s="495">
        <v>4.8727314623482458</v>
      </c>
      <c r="H39" s="403">
        <v>-884.15806329257612</v>
      </c>
      <c r="I39" s="499">
        <v>-3.3237443457126545</v>
      </c>
    </row>
    <row r="40" spans="1:9" ht="20.25" customHeight="1">
      <c r="A40" s="402" t="s">
        <v>342</v>
      </c>
      <c r="B40" s="403">
        <v>1993022.8767434447</v>
      </c>
      <c r="C40" s="403">
        <v>2012688.4000335757</v>
      </c>
      <c r="D40" s="403">
        <v>2437987.8542541317</v>
      </c>
      <c r="E40" s="403">
        <v>2468567.7647733828</v>
      </c>
      <c r="F40" s="403">
        <v>19665.523290131008</v>
      </c>
      <c r="G40" s="495">
        <v>0.98671839242829162</v>
      </c>
      <c r="H40" s="403">
        <v>30579.910519251134</v>
      </c>
      <c r="I40" s="499">
        <v>1.2543093873864533</v>
      </c>
    </row>
    <row r="41" spans="1:9" ht="20.25" customHeight="1">
      <c r="A41" s="408" t="s">
        <v>343</v>
      </c>
      <c r="B41" s="403">
        <v>1959009.1795665887</v>
      </c>
      <c r="C41" s="403">
        <v>1966738.9645272917</v>
      </c>
      <c r="D41" s="403">
        <v>2399814.500836431</v>
      </c>
      <c r="E41" s="403">
        <v>2416559.8090275764</v>
      </c>
      <c r="F41" s="403">
        <v>7729.784960702993</v>
      </c>
      <c r="G41" s="495">
        <v>0.39457625014361247</v>
      </c>
      <c r="H41" s="403">
        <v>16745.308191145305</v>
      </c>
      <c r="I41" s="499">
        <v>0.69777510658881747</v>
      </c>
    </row>
    <row r="42" spans="1:9" ht="20.25" customHeight="1">
      <c r="A42" s="408" t="s">
        <v>344</v>
      </c>
      <c r="B42" s="403">
        <v>34013.697176856032</v>
      </c>
      <c r="C42" s="403">
        <v>45949.435506283895</v>
      </c>
      <c r="D42" s="403">
        <v>38173.353417700542</v>
      </c>
      <c r="E42" s="403">
        <v>52007.955745806248</v>
      </c>
      <c r="F42" s="403">
        <v>11935.738329427862</v>
      </c>
      <c r="G42" s="495">
        <v>35.090976048170695</v>
      </c>
      <c r="H42" s="403">
        <v>13834.602328105706</v>
      </c>
      <c r="I42" s="499">
        <v>36.241516894585324</v>
      </c>
    </row>
    <row r="43" spans="1:9" ht="20.25" customHeight="1">
      <c r="A43" s="402" t="s">
        <v>345</v>
      </c>
      <c r="B43" s="403">
        <v>6409.8988537510004</v>
      </c>
      <c r="C43" s="403">
        <v>5085.2805199968006</v>
      </c>
      <c r="D43" s="403">
        <v>107.67764145000001</v>
      </c>
      <c r="E43" s="403">
        <v>105.76435934</v>
      </c>
      <c r="F43" s="403">
        <v>-1324.6183337541997</v>
      </c>
      <c r="G43" s="495">
        <v>-20.665198686856783</v>
      </c>
      <c r="H43" s="403">
        <v>-1.9132821100000115</v>
      </c>
      <c r="I43" s="499">
        <v>-1.7768610866987107</v>
      </c>
    </row>
    <row r="44" spans="1:9" ht="20.25" customHeight="1">
      <c r="A44" s="490" t="s">
        <v>346</v>
      </c>
      <c r="B44" s="395">
        <v>0</v>
      </c>
      <c r="C44" s="395">
        <v>0</v>
      </c>
      <c r="D44" s="395">
        <v>-4.9999999973806553E-3</v>
      </c>
      <c r="E44" s="395">
        <v>0</v>
      </c>
      <c r="F44" s="395">
        <v>0</v>
      </c>
      <c r="G44" s="494"/>
      <c r="H44" s="395">
        <v>4.9999999973806553E-3</v>
      </c>
      <c r="I44" s="498">
        <v>-100</v>
      </c>
    </row>
    <row r="45" spans="1:9" s="469" customFormat="1" ht="20.25" customHeight="1" thickBot="1">
      <c r="A45" s="491" t="s">
        <v>347</v>
      </c>
      <c r="B45" s="424">
        <v>225938.83561146175</v>
      </c>
      <c r="C45" s="424">
        <v>298783.28021218971</v>
      </c>
      <c r="D45" s="424">
        <v>289003.20878661523</v>
      </c>
      <c r="E45" s="424">
        <v>373402.05660690635</v>
      </c>
      <c r="F45" s="424">
        <v>72844.444600727962</v>
      </c>
      <c r="G45" s="497">
        <v>32.240780742092397</v>
      </c>
      <c r="H45" s="424">
        <v>84398.847820291121</v>
      </c>
      <c r="I45" s="501">
        <v>29.203429323377094</v>
      </c>
    </row>
    <row r="46" spans="1:9" ht="20.25" customHeight="1" thickTop="1">
      <c r="A46" s="434" t="s">
        <v>264</v>
      </c>
      <c r="B46" s="492"/>
      <c r="C46" s="392"/>
      <c r="D46" s="430"/>
      <c r="E46" s="430"/>
      <c r="F46" s="407"/>
      <c r="G46" s="407"/>
      <c r="H46" s="407"/>
      <c r="I46" s="407"/>
    </row>
  </sheetData>
  <mergeCells count="6">
    <mergeCell ref="A1:I1"/>
    <mergeCell ref="A2:I2"/>
    <mergeCell ref="H3:I3"/>
    <mergeCell ref="F4:I4"/>
    <mergeCell ref="F5:G5"/>
    <mergeCell ref="A4:A6"/>
  </mergeCells>
  <pageMargins left="0.5" right="0.5" top="0.5" bottom="0.5" header="0.3" footer="0.3"/>
  <pageSetup scale="66"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Q53"/>
  <sheetViews>
    <sheetView zoomScaleSheetLayoutView="100" workbookViewId="0">
      <selection activeCell="H14" sqref="H14"/>
    </sheetView>
  </sheetViews>
  <sheetFormatPr defaultRowHeight="15.75"/>
  <cols>
    <col min="1" max="1" width="33.42578125" style="106" bestFit="1" customWidth="1"/>
    <col min="2" max="2" width="9.85546875" style="97" bestFit="1" customWidth="1"/>
    <col min="3" max="7" width="11.5703125" style="97" customWidth="1"/>
    <col min="8" max="11" width="9.85546875" style="97" bestFit="1" customWidth="1"/>
    <col min="12" max="12" width="9.28515625" style="97" customWidth="1"/>
    <col min="13" max="255" width="9.140625" style="97"/>
    <col min="256" max="256" width="35.85546875" style="97" customWidth="1"/>
    <col min="257" max="257" width="9.85546875" style="97" bestFit="1" customWidth="1"/>
    <col min="258" max="263" width="11.5703125" style="97" customWidth="1"/>
    <col min="264" max="267" width="9.85546875" style="97" bestFit="1" customWidth="1"/>
    <col min="268" max="268" width="9.28515625" style="97" customWidth="1"/>
    <col min="269" max="511" width="9.140625" style="97"/>
    <col min="512" max="512" width="35.85546875" style="97" customWidth="1"/>
    <col min="513" max="513" width="9.85546875" style="97" bestFit="1" customWidth="1"/>
    <col min="514" max="519" width="11.5703125" style="97" customWidth="1"/>
    <col min="520" max="523" width="9.85546875" style="97" bestFit="1" customWidth="1"/>
    <col min="524" max="524" width="9.28515625" style="97" customWidth="1"/>
    <col min="525" max="767" width="9.140625" style="97"/>
    <col min="768" max="768" width="35.85546875" style="97" customWidth="1"/>
    <col min="769" max="769" width="9.85546875" style="97" bestFit="1" customWidth="1"/>
    <col min="770" max="775" width="11.5703125" style="97" customWidth="1"/>
    <col min="776" max="779" width="9.85546875" style="97" bestFit="1" customWidth="1"/>
    <col min="780" max="780" width="9.28515625" style="97" customWidth="1"/>
    <col min="781" max="1023" width="9.140625" style="97"/>
    <col min="1024" max="1024" width="35.85546875" style="97" customWidth="1"/>
    <col min="1025" max="1025" width="9.85546875" style="97" bestFit="1" customWidth="1"/>
    <col min="1026" max="1031" width="11.5703125" style="97" customWidth="1"/>
    <col min="1032" max="1035" width="9.85546875" style="97" bestFit="1" customWidth="1"/>
    <col min="1036" max="1036" width="9.28515625" style="97" customWidth="1"/>
    <col min="1037" max="1279" width="9.140625" style="97"/>
    <col min="1280" max="1280" width="35.85546875" style="97" customWidth="1"/>
    <col min="1281" max="1281" width="9.85546875" style="97" bestFit="1" customWidth="1"/>
    <col min="1282" max="1287" width="11.5703125" style="97" customWidth="1"/>
    <col min="1288" max="1291" width="9.85546875" style="97" bestFit="1" customWidth="1"/>
    <col min="1292" max="1292" width="9.28515625" style="97" customWidth="1"/>
    <col min="1293" max="1535" width="9.140625" style="97"/>
    <col min="1536" max="1536" width="35.85546875" style="97" customWidth="1"/>
    <col min="1537" max="1537" width="9.85546875" style="97" bestFit="1" customWidth="1"/>
    <col min="1538" max="1543" width="11.5703125" style="97" customWidth="1"/>
    <col min="1544" max="1547" width="9.85546875" style="97" bestFit="1" customWidth="1"/>
    <col min="1548" max="1548" width="9.28515625" style="97" customWidth="1"/>
    <col min="1549" max="1791" width="9.140625" style="97"/>
    <col min="1792" max="1792" width="35.85546875" style="97" customWidth="1"/>
    <col min="1793" max="1793" width="9.85546875" style="97" bestFit="1" customWidth="1"/>
    <col min="1794" max="1799" width="11.5703125" style="97" customWidth="1"/>
    <col min="1800" max="1803" width="9.85546875" style="97" bestFit="1" customWidth="1"/>
    <col min="1804" max="1804" width="9.28515625" style="97" customWidth="1"/>
    <col min="1805" max="2047" width="9.140625" style="97"/>
    <col min="2048" max="2048" width="35.85546875" style="97" customWidth="1"/>
    <col min="2049" max="2049" width="9.85546875" style="97" bestFit="1" customWidth="1"/>
    <col min="2050" max="2055" width="11.5703125" style="97" customWidth="1"/>
    <col min="2056" max="2059" width="9.85546875" style="97" bestFit="1" customWidth="1"/>
    <col min="2060" max="2060" width="9.28515625" style="97" customWidth="1"/>
    <col min="2061" max="2303" width="9.140625" style="97"/>
    <col min="2304" max="2304" width="35.85546875" style="97" customWidth="1"/>
    <col min="2305" max="2305" width="9.85546875" style="97" bestFit="1" customWidth="1"/>
    <col min="2306" max="2311" width="11.5703125" style="97" customWidth="1"/>
    <col min="2312" max="2315" width="9.85546875" style="97" bestFit="1" customWidth="1"/>
    <col min="2316" max="2316" width="9.28515625" style="97" customWidth="1"/>
    <col min="2317" max="2559" width="9.140625" style="97"/>
    <col min="2560" max="2560" width="35.85546875" style="97" customWidth="1"/>
    <col min="2561" max="2561" width="9.85546875" style="97" bestFit="1" customWidth="1"/>
    <col min="2562" max="2567" width="11.5703125" style="97" customWidth="1"/>
    <col min="2568" max="2571" width="9.85546875" style="97" bestFit="1" customWidth="1"/>
    <col min="2572" max="2572" width="9.28515625" style="97" customWidth="1"/>
    <col min="2573" max="2815" width="9.140625" style="97"/>
    <col min="2816" max="2816" width="35.85546875" style="97" customWidth="1"/>
    <col min="2817" max="2817" width="9.85546875" style="97" bestFit="1" customWidth="1"/>
    <col min="2818" max="2823" width="11.5703125" style="97" customWidth="1"/>
    <col min="2824" max="2827" width="9.85546875" style="97" bestFit="1" customWidth="1"/>
    <col min="2828" max="2828" width="9.28515625" style="97" customWidth="1"/>
    <col min="2829" max="3071" width="9.140625" style="97"/>
    <col min="3072" max="3072" width="35.85546875" style="97" customWidth="1"/>
    <col min="3073" max="3073" width="9.85546875" style="97" bestFit="1" customWidth="1"/>
    <col min="3074" max="3079" width="11.5703125" style="97" customWidth="1"/>
    <col min="3080" max="3083" width="9.85546875" style="97" bestFit="1" customWidth="1"/>
    <col min="3084" max="3084" width="9.28515625" style="97" customWidth="1"/>
    <col min="3085" max="3327" width="9.140625" style="97"/>
    <col min="3328" max="3328" width="35.85546875" style="97" customWidth="1"/>
    <col min="3329" max="3329" width="9.85546875" style="97" bestFit="1" customWidth="1"/>
    <col min="3330" max="3335" width="11.5703125" style="97" customWidth="1"/>
    <col min="3336" max="3339" width="9.85546875" style="97" bestFit="1" customWidth="1"/>
    <col min="3340" max="3340" width="9.28515625" style="97" customWidth="1"/>
    <col min="3341" max="3583" width="9.140625" style="97"/>
    <col min="3584" max="3584" width="35.85546875" style="97" customWidth="1"/>
    <col min="3585" max="3585" width="9.85546875" style="97" bestFit="1" customWidth="1"/>
    <col min="3586" max="3591" width="11.5703125" style="97" customWidth="1"/>
    <col min="3592" max="3595" width="9.85546875" style="97" bestFit="1" customWidth="1"/>
    <col min="3596" max="3596" width="9.28515625" style="97" customWidth="1"/>
    <col min="3597" max="3839" width="9.140625" style="97"/>
    <col min="3840" max="3840" width="35.85546875" style="97" customWidth="1"/>
    <col min="3841" max="3841" width="9.85546875" style="97" bestFit="1" customWidth="1"/>
    <col min="3842" max="3847" width="11.5703125" style="97" customWidth="1"/>
    <col min="3848" max="3851" width="9.85546875" style="97" bestFit="1" customWidth="1"/>
    <col min="3852" max="3852" width="9.28515625" style="97" customWidth="1"/>
    <col min="3853" max="4095" width="9.140625" style="97"/>
    <col min="4096" max="4096" width="35.85546875" style="97" customWidth="1"/>
    <col min="4097" max="4097" width="9.85546875" style="97" bestFit="1" customWidth="1"/>
    <col min="4098" max="4103" width="11.5703125" style="97" customWidth="1"/>
    <col min="4104" max="4107" width="9.85546875" style="97" bestFit="1" customWidth="1"/>
    <col min="4108" max="4108" width="9.28515625" style="97" customWidth="1"/>
    <col min="4109" max="4351" width="9.140625" style="97"/>
    <col min="4352" max="4352" width="35.85546875" style="97" customWidth="1"/>
    <col min="4353" max="4353" width="9.85546875" style="97" bestFit="1" customWidth="1"/>
    <col min="4354" max="4359" width="11.5703125" style="97" customWidth="1"/>
    <col min="4360" max="4363" width="9.85546875" style="97" bestFit="1" customWidth="1"/>
    <col min="4364" max="4364" width="9.28515625" style="97" customWidth="1"/>
    <col min="4365" max="4607" width="9.140625" style="97"/>
    <col min="4608" max="4608" width="35.85546875" style="97" customWidth="1"/>
    <col min="4609" max="4609" width="9.85546875" style="97" bestFit="1" customWidth="1"/>
    <col min="4610" max="4615" width="11.5703125" style="97" customWidth="1"/>
    <col min="4616" max="4619" width="9.85546875" style="97" bestFit="1" customWidth="1"/>
    <col min="4620" max="4620" width="9.28515625" style="97" customWidth="1"/>
    <col min="4621" max="4863" width="9.140625" style="97"/>
    <col min="4864" max="4864" width="35.85546875" style="97" customWidth="1"/>
    <col min="4865" max="4865" width="9.85546875" style="97" bestFit="1" customWidth="1"/>
    <col min="4866" max="4871" width="11.5703125" style="97" customWidth="1"/>
    <col min="4872" max="4875" width="9.85546875" style="97" bestFit="1" customWidth="1"/>
    <col min="4876" max="4876" width="9.28515625" style="97" customWidth="1"/>
    <col min="4877" max="5119" width="9.140625" style="97"/>
    <col min="5120" max="5120" width="35.85546875" style="97" customWidth="1"/>
    <col min="5121" max="5121" width="9.85546875" style="97" bestFit="1" customWidth="1"/>
    <col min="5122" max="5127" width="11.5703125" style="97" customWidth="1"/>
    <col min="5128" max="5131" width="9.85546875" style="97" bestFit="1" customWidth="1"/>
    <col min="5132" max="5132" width="9.28515625" style="97" customWidth="1"/>
    <col min="5133" max="5375" width="9.140625" style="97"/>
    <col min="5376" max="5376" width="35.85546875" style="97" customWidth="1"/>
    <col min="5377" max="5377" width="9.85546875" style="97" bestFit="1" customWidth="1"/>
    <col min="5378" max="5383" width="11.5703125" style="97" customWidth="1"/>
    <col min="5384" max="5387" width="9.85546875" style="97" bestFit="1" customWidth="1"/>
    <col min="5388" max="5388" width="9.28515625" style="97" customWidth="1"/>
    <col min="5389" max="5631" width="9.140625" style="97"/>
    <col min="5632" max="5632" width="35.85546875" style="97" customWidth="1"/>
    <col min="5633" max="5633" width="9.85546875" style="97" bestFit="1" customWidth="1"/>
    <col min="5634" max="5639" width="11.5703125" style="97" customWidth="1"/>
    <col min="5640" max="5643" width="9.85546875" style="97" bestFit="1" customWidth="1"/>
    <col min="5644" max="5644" width="9.28515625" style="97" customWidth="1"/>
    <col min="5645" max="5887" width="9.140625" style="97"/>
    <col min="5888" max="5888" width="35.85546875" style="97" customWidth="1"/>
    <col min="5889" max="5889" width="9.85546875" style="97" bestFit="1" customWidth="1"/>
    <col min="5890" max="5895" width="11.5703125" style="97" customWidth="1"/>
    <col min="5896" max="5899" width="9.85546875" style="97" bestFit="1" customWidth="1"/>
    <col min="5900" max="5900" width="9.28515625" style="97" customWidth="1"/>
    <col min="5901" max="6143" width="9.140625" style="97"/>
    <col min="6144" max="6144" width="35.85546875" style="97" customWidth="1"/>
    <col min="6145" max="6145" width="9.85546875" style="97" bestFit="1" customWidth="1"/>
    <col min="6146" max="6151" width="11.5703125" style="97" customWidth="1"/>
    <col min="6152" max="6155" width="9.85546875" style="97" bestFit="1" customWidth="1"/>
    <col min="6156" max="6156" width="9.28515625" style="97" customWidth="1"/>
    <col min="6157" max="6399" width="9.140625" style="97"/>
    <col min="6400" max="6400" width="35.85546875" style="97" customWidth="1"/>
    <col min="6401" max="6401" width="9.85546875" style="97" bestFit="1" customWidth="1"/>
    <col min="6402" max="6407" width="11.5703125" style="97" customWidth="1"/>
    <col min="6408" max="6411" width="9.85546875" style="97" bestFit="1" customWidth="1"/>
    <col min="6412" max="6412" width="9.28515625" style="97" customWidth="1"/>
    <col min="6413" max="6655" width="9.140625" style="97"/>
    <col min="6656" max="6656" width="35.85546875" style="97" customWidth="1"/>
    <col min="6657" max="6657" width="9.85546875" style="97" bestFit="1" customWidth="1"/>
    <col min="6658" max="6663" width="11.5703125" style="97" customWidth="1"/>
    <col min="6664" max="6667" width="9.85546875" style="97" bestFit="1" customWidth="1"/>
    <col min="6668" max="6668" width="9.28515625" style="97" customWidth="1"/>
    <col min="6669" max="6911" width="9.140625" style="97"/>
    <col min="6912" max="6912" width="35.85546875" style="97" customWidth="1"/>
    <col min="6913" max="6913" width="9.85546875" style="97" bestFit="1" customWidth="1"/>
    <col min="6914" max="6919" width="11.5703125" style="97" customWidth="1"/>
    <col min="6920" max="6923" width="9.85546875" style="97" bestFit="1" customWidth="1"/>
    <col min="6924" max="6924" width="9.28515625" style="97" customWidth="1"/>
    <col min="6925" max="7167" width="9.140625" style="97"/>
    <col min="7168" max="7168" width="35.85546875" style="97" customWidth="1"/>
    <col min="7169" max="7169" width="9.85546875" style="97" bestFit="1" customWidth="1"/>
    <col min="7170" max="7175" width="11.5703125" style="97" customWidth="1"/>
    <col min="7176" max="7179" width="9.85546875" style="97" bestFit="1" customWidth="1"/>
    <col min="7180" max="7180" width="9.28515625" style="97" customWidth="1"/>
    <col min="7181" max="7423" width="9.140625" style="97"/>
    <col min="7424" max="7424" width="35.85546875" style="97" customWidth="1"/>
    <col min="7425" max="7425" width="9.85546875" style="97" bestFit="1" customWidth="1"/>
    <col min="7426" max="7431" width="11.5703125" style="97" customWidth="1"/>
    <col min="7432" max="7435" width="9.85546875" style="97" bestFit="1" customWidth="1"/>
    <col min="7436" max="7436" width="9.28515625" style="97" customWidth="1"/>
    <col min="7437" max="7679" width="9.140625" style="97"/>
    <col min="7680" max="7680" width="35.85546875" style="97" customWidth="1"/>
    <col min="7681" max="7681" width="9.85546875" style="97" bestFit="1" customWidth="1"/>
    <col min="7682" max="7687" width="11.5703125" style="97" customWidth="1"/>
    <col min="7688" max="7691" width="9.85546875" style="97" bestFit="1" customWidth="1"/>
    <col min="7692" max="7692" width="9.28515625" style="97" customWidth="1"/>
    <col min="7693" max="7935" width="9.140625" style="97"/>
    <col min="7936" max="7936" width="35.85546875" style="97" customWidth="1"/>
    <col min="7937" max="7937" width="9.85546875" style="97" bestFit="1" customWidth="1"/>
    <col min="7938" max="7943" width="11.5703125" style="97" customWidth="1"/>
    <col min="7944" max="7947" width="9.85546875" style="97" bestFit="1" customWidth="1"/>
    <col min="7948" max="7948" width="9.28515625" style="97" customWidth="1"/>
    <col min="7949" max="8191" width="9.140625" style="97"/>
    <col min="8192" max="8192" width="35.85546875" style="97" customWidth="1"/>
    <col min="8193" max="8193" width="9.85546875" style="97" bestFit="1" customWidth="1"/>
    <col min="8194" max="8199" width="11.5703125" style="97" customWidth="1"/>
    <col min="8200" max="8203" width="9.85546875" style="97" bestFit="1" customWidth="1"/>
    <col min="8204" max="8204" width="9.28515625" style="97" customWidth="1"/>
    <col min="8205" max="8447" width="9.140625" style="97"/>
    <col min="8448" max="8448" width="35.85546875" style="97" customWidth="1"/>
    <col min="8449" max="8449" width="9.85546875" style="97" bestFit="1" customWidth="1"/>
    <col min="8450" max="8455" width="11.5703125" style="97" customWidth="1"/>
    <col min="8456" max="8459" width="9.85546875" style="97" bestFit="1" customWidth="1"/>
    <col min="8460" max="8460" width="9.28515625" style="97" customWidth="1"/>
    <col min="8461" max="8703" width="9.140625" style="97"/>
    <col min="8704" max="8704" width="35.85546875" style="97" customWidth="1"/>
    <col min="8705" max="8705" width="9.85546875" style="97" bestFit="1" customWidth="1"/>
    <col min="8706" max="8711" width="11.5703125" style="97" customWidth="1"/>
    <col min="8712" max="8715" width="9.85546875" style="97" bestFit="1" customWidth="1"/>
    <col min="8716" max="8716" width="9.28515625" style="97" customWidth="1"/>
    <col min="8717" max="8959" width="9.140625" style="97"/>
    <col min="8960" max="8960" width="35.85546875" style="97" customWidth="1"/>
    <col min="8961" max="8961" width="9.85546875" style="97" bestFit="1" customWidth="1"/>
    <col min="8962" max="8967" width="11.5703125" style="97" customWidth="1"/>
    <col min="8968" max="8971" width="9.85546875" style="97" bestFit="1" customWidth="1"/>
    <col min="8972" max="8972" width="9.28515625" style="97" customWidth="1"/>
    <col min="8973" max="9215" width="9.140625" style="97"/>
    <col min="9216" max="9216" width="35.85546875" style="97" customWidth="1"/>
    <col min="9217" max="9217" width="9.85546875" style="97" bestFit="1" customWidth="1"/>
    <col min="9218" max="9223" width="11.5703125" style="97" customWidth="1"/>
    <col min="9224" max="9227" width="9.85546875" style="97" bestFit="1" customWidth="1"/>
    <col min="9228" max="9228" width="9.28515625" style="97" customWidth="1"/>
    <col min="9229" max="9471" width="9.140625" style="97"/>
    <col min="9472" max="9472" width="35.85546875" style="97" customWidth="1"/>
    <col min="9473" max="9473" width="9.85546875" style="97" bestFit="1" customWidth="1"/>
    <col min="9474" max="9479" width="11.5703125" style="97" customWidth="1"/>
    <col min="9480" max="9483" width="9.85546875" style="97" bestFit="1" customWidth="1"/>
    <col min="9484" max="9484" width="9.28515625" style="97" customWidth="1"/>
    <col min="9485" max="9727" width="9.140625" style="97"/>
    <col min="9728" max="9728" width="35.85546875" style="97" customWidth="1"/>
    <col min="9729" max="9729" width="9.85546875" style="97" bestFit="1" customWidth="1"/>
    <col min="9730" max="9735" width="11.5703125" style="97" customWidth="1"/>
    <col min="9736" max="9739" width="9.85546875" style="97" bestFit="1" customWidth="1"/>
    <col min="9740" max="9740" width="9.28515625" style="97" customWidth="1"/>
    <col min="9741" max="9983" width="9.140625" style="97"/>
    <col min="9984" max="9984" width="35.85546875" style="97" customWidth="1"/>
    <col min="9985" max="9985" width="9.85546875" style="97" bestFit="1" customWidth="1"/>
    <col min="9986" max="9991" width="11.5703125" style="97" customWidth="1"/>
    <col min="9992" max="9995" width="9.85546875" style="97" bestFit="1" customWidth="1"/>
    <col min="9996" max="9996" width="9.28515625" style="97" customWidth="1"/>
    <col min="9997" max="10239" width="9.140625" style="97"/>
    <col min="10240" max="10240" width="35.85546875" style="97" customWidth="1"/>
    <col min="10241" max="10241" width="9.85546875" style="97" bestFit="1" customWidth="1"/>
    <col min="10242" max="10247" width="11.5703125" style="97" customWidth="1"/>
    <col min="10248" max="10251" width="9.85546875" style="97" bestFit="1" customWidth="1"/>
    <col min="10252" max="10252" width="9.28515625" style="97" customWidth="1"/>
    <col min="10253" max="10495" width="9.140625" style="97"/>
    <col min="10496" max="10496" width="35.85546875" style="97" customWidth="1"/>
    <col min="10497" max="10497" width="9.85546875" style="97" bestFit="1" customWidth="1"/>
    <col min="10498" max="10503" width="11.5703125" style="97" customWidth="1"/>
    <col min="10504" max="10507" width="9.85546875" style="97" bestFit="1" customWidth="1"/>
    <col min="10508" max="10508" width="9.28515625" style="97" customWidth="1"/>
    <col min="10509" max="10751" width="9.140625" style="97"/>
    <col min="10752" max="10752" width="35.85546875" style="97" customWidth="1"/>
    <col min="10753" max="10753" width="9.85546875" style="97" bestFit="1" customWidth="1"/>
    <col min="10754" max="10759" width="11.5703125" style="97" customWidth="1"/>
    <col min="10760" max="10763" width="9.85546875" style="97" bestFit="1" customWidth="1"/>
    <col min="10764" max="10764" width="9.28515625" style="97" customWidth="1"/>
    <col min="10765" max="11007" width="9.140625" style="97"/>
    <col min="11008" max="11008" width="35.85546875" style="97" customWidth="1"/>
    <col min="11009" max="11009" width="9.85546875" style="97" bestFit="1" customWidth="1"/>
    <col min="11010" max="11015" width="11.5703125" style="97" customWidth="1"/>
    <col min="11016" max="11019" width="9.85546875" style="97" bestFit="1" customWidth="1"/>
    <col min="11020" max="11020" width="9.28515625" style="97" customWidth="1"/>
    <col min="11021" max="11263" width="9.140625" style="97"/>
    <col min="11264" max="11264" width="35.85546875" style="97" customWidth="1"/>
    <col min="11265" max="11265" width="9.85546875" style="97" bestFit="1" customWidth="1"/>
    <col min="11266" max="11271" width="11.5703125" style="97" customWidth="1"/>
    <col min="11272" max="11275" width="9.85546875" style="97" bestFit="1" customWidth="1"/>
    <col min="11276" max="11276" width="9.28515625" style="97" customWidth="1"/>
    <col min="11277" max="11519" width="9.140625" style="97"/>
    <col min="11520" max="11520" width="35.85546875" style="97" customWidth="1"/>
    <col min="11521" max="11521" width="9.85546875" style="97" bestFit="1" customWidth="1"/>
    <col min="11522" max="11527" width="11.5703125" style="97" customWidth="1"/>
    <col min="11528" max="11531" width="9.85546875" style="97" bestFit="1" customWidth="1"/>
    <col min="11532" max="11532" width="9.28515625" style="97" customWidth="1"/>
    <col min="11533" max="11775" width="9.140625" style="97"/>
    <col min="11776" max="11776" width="35.85546875" style="97" customWidth="1"/>
    <col min="11777" max="11777" width="9.85546875" style="97" bestFit="1" customWidth="1"/>
    <col min="11778" max="11783" width="11.5703125" style="97" customWidth="1"/>
    <col min="11784" max="11787" width="9.85546875" style="97" bestFit="1" customWidth="1"/>
    <col min="11788" max="11788" width="9.28515625" style="97" customWidth="1"/>
    <col min="11789" max="12031" width="9.140625" style="97"/>
    <col min="12032" max="12032" width="35.85546875" style="97" customWidth="1"/>
    <col min="12033" max="12033" width="9.85546875" style="97" bestFit="1" customWidth="1"/>
    <col min="12034" max="12039" width="11.5703125" style="97" customWidth="1"/>
    <col min="12040" max="12043" width="9.85546875" style="97" bestFit="1" customWidth="1"/>
    <col min="12044" max="12044" width="9.28515625" style="97" customWidth="1"/>
    <col min="12045" max="12287" width="9.140625" style="97"/>
    <col min="12288" max="12288" width="35.85546875" style="97" customWidth="1"/>
    <col min="12289" max="12289" width="9.85546875" style="97" bestFit="1" customWidth="1"/>
    <col min="12290" max="12295" width="11.5703125" style="97" customWidth="1"/>
    <col min="12296" max="12299" width="9.85546875" style="97" bestFit="1" customWidth="1"/>
    <col min="12300" max="12300" width="9.28515625" style="97" customWidth="1"/>
    <col min="12301" max="12543" width="9.140625" style="97"/>
    <col min="12544" max="12544" width="35.85546875" style="97" customWidth="1"/>
    <col min="12545" max="12545" width="9.85546875" style="97" bestFit="1" customWidth="1"/>
    <col min="12546" max="12551" width="11.5703125" style="97" customWidth="1"/>
    <col min="12552" max="12555" width="9.85546875" style="97" bestFit="1" customWidth="1"/>
    <col min="12556" max="12556" width="9.28515625" style="97" customWidth="1"/>
    <col min="12557" max="12799" width="9.140625" style="97"/>
    <col min="12800" max="12800" width="35.85546875" style="97" customWidth="1"/>
    <col min="12801" max="12801" width="9.85546875" style="97" bestFit="1" customWidth="1"/>
    <col min="12802" max="12807" width="11.5703125" style="97" customWidth="1"/>
    <col min="12808" max="12811" width="9.85546875" style="97" bestFit="1" customWidth="1"/>
    <col min="12812" max="12812" width="9.28515625" style="97" customWidth="1"/>
    <col min="12813" max="13055" width="9.140625" style="97"/>
    <col min="13056" max="13056" width="35.85546875" style="97" customWidth="1"/>
    <col min="13057" max="13057" width="9.85546875" style="97" bestFit="1" customWidth="1"/>
    <col min="13058" max="13063" width="11.5703125" style="97" customWidth="1"/>
    <col min="13064" max="13067" width="9.85546875" style="97" bestFit="1" customWidth="1"/>
    <col min="13068" max="13068" width="9.28515625" style="97" customWidth="1"/>
    <col min="13069" max="13311" width="9.140625" style="97"/>
    <col min="13312" max="13312" width="35.85546875" style="97" customWidth="1"/>
    <col min="13313" max="13313" width="9.85546875" style="97" bestFit="1" customWidth="1"/>
    <col min="13314" max="13319" width="11.5703125" style="97" customWidth="1"/>
    <col min="13320" max="13323" width="9.85546875" style="97" bestFit="1" customWidth="1"/>
    <col min="13324" max="13324" width="9.28515625" style="97" customWidth="1"/>
    <col min="13325" max="13567" width="9.140625" style="97"/>
    <col min="13568" max="13568" width="35.85546875" style="97" customWidth="1"/>
    <col min="13569" max="13569" width="9.85546875" style="97" bestFit="1" customWidth="1"/>
    <col min="13570" max="13575" width="11.5703125" style="97" customWidth="1"/>
    <col min="13576" max="13579" width="9.85546875" style="97" bestFit="1" customWidth="1"/>
    <col min="13580" max="13580" width="9.28515625" style="97" customWidth="1"/>
    <col min="13581" max="13823" width="9.140625" style="97"/>
    <col min="13824" max="13824" width="35.85546875" style="97" customWidth="1"/>
    <col min="13825" max="13825" width="9.85546875" style="97" bestFit="1" customWidth="1"/>
    <col min="13826" max="13831" width="11.5703125" style="97" customWidth="1"/>
    <col min="13832" max="13835" width="9.85546875" style="97" bestFit="1" customWidth="1"/>
    <col min="13836" max="13836" width="9.28515625" style="97" customWidth="1"/>
    <col min="13837" max="14079" width="9.140625" style="97"/>
    <col min="14080" max="14080" width="35.85546875" style="97" customWidth="1"/>
    <col min="14081" max="14081" width="9.85546875" style="97" bestFit="1" customWidth="1"/>
    <col min="14082" max="14087" width="11.5703125" style="97" customWidth="1"/>
    <col min="14088" max="14091" width="9.85546875" style="97" bestFit="1" customWidth="1"/>
    <col min="14092" max="14092" width="9.28515625" style="97" customWidth="1"/>
    <col min="14093" max="14335" width="9.140625" style="97"/>
    <col min="14336" max="14336" width="35.85546875" style="97" customWidth="1"/>
    <col min="14337" max="14337" width="9.85546875" style="97" bestFit="1" customWidth="1"/>
    <col min="14338" max="14343" width="11.5703125" style="97" customWidth="1"/>
    <col min="14344" max="14347" width="9.85546875" style="97" bestFit="1" customWidth="1"/>
    <col min="14348" max="14348" width="9.28515625" style="97" customWidth="1"/>
    <col min="14349" max="14591" width="9.140625" style="97"/>
    <col min="14592" max="14592" width="35.85546875" style="97" customWidth="1"/>
    <col min="14593" max="14593" width="9.85546875" style="97" bestFit="1" customWidth="1"/>
    <col min="14594" max="14599" width="11.5703125" style="97" customWidth="1"/>
    <col min="14600" max="14603" width="9.85546875" style="97" bestFit="1" customWidth="1"/>
    <col min="14604" max="14604" width="9.28515625" style="97" customWidth="1"/>
    <col min="14605" max="14847" width="9.140625" style="97"/>
    <col min="14848" max="14848" width="35.85546875" style="97" customWidth="1"/>
    <col min="14849" max="14849" width="9.85546875" style="97" bestFit="1" customWidth="1"/>
    <col min="14850" max="14855" width="11.5703125" style="97" customWidth="1"/>
    <col min="14856" max="14859" width="9.85546875" style="97" bestFit="1" customWidth="1"/>
    <col min="14860" max="14860" width="9.28515625" style="97" customWidth="1"/>
    <col min="14861" max="15103" width="9.140625" style="97"/>
    <col min="15104" max="15104" width="35.85546875" style="97" customWidth="1"/>
    <col min="15105" max="15105" width="9.85546875" style="97" bestFit="1" customWidth="1"/>
    <col min="15106" max="15111" width="11.5703125" style="97" customWidth="1"/>
    <col min="15112" max="15115" width="9.85546875" style="97" bestFit="1" customWidth="1"/>
    <col min="15116" max="15116" width="9.28515625" style="97" customWidth="1"/>
    <col min="15117" max="15359" width="9.140625" style="97"/>
    <col min="15360" max="15360" width="35.85546875" style="97" customWidth="1"/>
    <col min="15361" max="15361" width="9.85546875" style="97" bestFit="1" customWidth="1"/>
    <col min="15362" max="15367" width="11.5703125" style="97" customWidth="1"/>
    <col min="15368" max="15371" width="9.85546875" style="97" bestFit="1" customWidth="1"/>
    <col min="15372" max="15372" width="9.28515625" style="97" customWidth="1"/>
    <col min="15373" max="15615" width="9.140625" style="97"/>
    <col min="15616" max="15616" width="35.85546875" style="97" customWidth="1"/>
    <col min="15617" max="15617" width="9.85546875" style="97" bestFit="1" customWidth="1"/>
    <col min="15618" max="15623" width="11.5703125" style="97" customWidth="1"/>
    <col min="15624" max="15627" width="9.85546875" style="97" bestFit="1" customWidth="1"/>
    <col min="15628" max="15628" width="9.28515625" style="97" customWidth="1"/>
    <col min="15629" max="15871" width="9.140625" style="97"/>
    <col min="15872" max="15872" width="35.85546875" style="97" customWidth="1"/>
    <col min="15873" max="15873" width="9.85546875" style="97" bestFit="1" customWidth="1"/>
    <col min="15874" max="15879" width="11.5703125" style="97" customWidth="1"/>
    <col min="15880" max="15883" width="9.85546875" style="97" bestFit="1" customWidth="1"/>
    <col min="15884" max="15884" width="9.28515625" style="97" customWidth="1"/>
    <col min="15885" max="16127" width="9.140625" style="97"/>
    <col min="16128" max="16128" width="35.85546875" style="97" customWidth="1"/>
    <col min="16129" max="16129" width="9.85546875" style="97" bestFit="1" customWidth="1"/>
    <col min="16130" max="16135" width="11.5703125" style="97" customWidth="1"/>
    <col min="16136" max="16139" width="9.85546875" style="97" bestFit="1" customWidth="1"/>
    <col min="16140" max="16140" width="9.28515625" style="97" customWidth="1"/>
    <col min="16141" max="16384" width="9.140625" style="97"/>
  </cols>
  <sheetData>
    <row r="1" spans="1:17" ht="22.5" customHeight="1">
      <c r="A1" s="930" t="s">
        <v>128</v>
      </c>
      <c r="B1" s="930"/>
      <c r="C1" s="930"/>
      <c r="D1" s="930"/>
      <c r="E1" s="930"/>
      <c r="F1" s="930"/>
      <c r="G1" s="930"/>
      <c r="H1" s="930"/>
      <c r="I1" s="930"/>
      <c r="J1" s="930"/>
      <c r="K1" s="930"/>
    </row>
    <row r="2" spans="1:17" ht="22.5" customHeight="1">
      <c r="A2" s="931" t="s">
        <v>82</v>
      </c>
      <c r="B2" s="931"/>
      <c r="C2" s="931"/>
      <c r="D2" s="931"/>
      <c r="E2" s="931"/>
      <c r="F2" s="931"/>
      <c r="G2" s="931"/>
      <c r="H2" s="931"/>
      <c r="I2" s="931"/>
      <c r="J2" s="931"/>
      <c r="K2" s="931"/>
    </row>
    <row r="3" spans="1:17" ht="22.5" customHeight="1">
      <c r="A3" s="931" t="s">
        <v>129</v>
      </c>
      <c r="B3" s="931"/>
      <c r="C3" s="931"/>
      <c r="D3" s="931"/>
      <c r="E3" s="931"/>
      <c r="F3" s="931"/>
      <c r="G3" s="931"/>
      <c r="H3" s="931"/>
      <c r="I3" s="931"/>
      <c r="J3" s="931"/>
      <c r="K3" s="931"/>
    </row>
    <row r="4" spans="1:17" ht="22.5" customHeight="1">
      <c r="A4" s="932" t="s">
        <v>216</v>
      </c>
      <c r="B4" s="932"/>
      <c r="C4" s="932"/>
      <c r="D4" s="932"/>
      <c r="E4" s="932"/>
      <c r="F4" s="932"/>
      <c r="G4" s="932"/>
      <c r="H4" s="932"/>
      <c r="I4" s="932"/>
      <c r="J4" s="932"/>
      <c r="K4" s="932"/>
    </row>
    <row r="5" spans="1:17" ht="16.5" thickBot="1">
      <c r="A5" s="97"/>
    </row>
    <row r="6" spans="1:17" ht="21" customHeight="1" thickTop="1">
      <c r="A6" s="933" t="s">
        <v>226</v>
      </c>
      <c r="B6" s="935" t="s">
        <v>130</v>
      </c>
      <c r="C6" s="154" t="s">
        <v>4</v>
      </c>
      <c r="D6" s="937" t="s">
        <v>44</v>
      </c>
      <c r="E6" s="938"/>
      <c r="F6" s="939" t="s">
        <v>118</v>
      </c>
      <c r="G6" s="938"/>
      <c r="H6" s="940" t="s">
        <v>122</v>
      </c>
      <c r="I6" s="941"/>
      <c r="J6" s="941"/>
      <c r="K6" s="942"/>
    </row>
    <row r="7" spans="1:17" ht="21" customHeight="1">
      <c r="A7" s="934"/>
      <c r="B7" s="936"/>
      <c r="C7" s="155" t="s">
        <v>214</v>
      </c>
      <c r="D7" s="155" t="s">
        <v>215</v>
      </c>
      <c r="E7" s="155" t="s">
        <v>214</v>
      </c>
      <c r="F7" s="155" t="s">
        <v>215</v>
      </c>
      <c r="G7" s="155" t="s">
        <v>214</v>
      </c>
      <c r="H7" s="155" t="s">
        <v>219</v>
      </c>
      <c r="I7" s="155" t="s">
        <v>219</v>
      </c>
      <c r="J7" s="155" t="s">
        <v>218</v>
      </c>
      <c r="K7" s="156" t="s">
        <v>218</v>
      </c>
    </row>
    <row r="8" spans="1:17" ht="21" customHeight="1">
      <c r="A8" s="157">
        <v>1</v>
      </c>
      <c r="B8" s="155">
        <v>2</v>
      </c>
      <c r="C8" s="155">
        <v>3</v>
      </c>
      <c r="D8" s="155">
        <v>4</v>
      </c>
      <c r="E8" s="155">
        <v>5</v>
      </c>
      <c r="F8" s="155">
        <v>6</v>
      </c>
      <c r="G8" s="155">
        <v>7</v>
      </c>
      <c r="H8" s="158" t="s">
        <v>131</v>
      </c>
      <c r="I8" s="158" t="s">
        <v>132</v>
      </c>
      <c r="J8" s="158" t="s">
        <v>133</v>
      </c>
      <c r="K8" s="159" t="s">
        <v>217</v>
      </c>
      <c r="M8" s="98"/>
      <c r="N8" s="98"/>
      <c r="O8" s="98"/>
      <c r="P8" s="98"/>
      <c r="Q8" s="98"/>
    </row>
    <row r="9" spans="1:17" ht="21" customHeight="1">
      <c r="A9" s="113" t="s">
        <v>134</v>
      </c>
      <c r="B9" s="99">
        <v>100</v>
      </c>
      <c r="C9" s="100">
        <v>115.7</v>
      </c>
      <c r="D9" s="100">
        <v>115.94</v>
      </c>
      <c r="E9" s="100">
        <v>118.34</v>
      </c>
      <c r="F9" s="100">
        <v>121.25</v>
      </c>
      <c r="G9" s="100">
        <v>123.3</v>
      </c>
      <c r="H9" s="100">
        <v>2.29</v>
      </c>
      <c r="I9" s="100">
        <v>2.0699999999999998</v>
      </c>
      <c r="J9" s="100">
        <v>4.1900000000000004</v>
      </c>
      <c r="K9" s="114">
        <v>1.69</v>
      </c>
      <c r="L9" s="101"/>
    </row>
    <row r="10" spans="1:17" ht="21" customHeight="1">
      <c r="A10" s="113" t="s">
        <v>135</v>
      </c>
      <c r="B10" s="99">
        <v>43.91</v>
      </c>
      <c r="C10" s="100">
        <v>116.91</v>
      </c>
      <c r="D10" s="100">
        <v>113.01</v>
      </c>
      <c r="E10" s="100">
        <v>115.73</v>
      </c>
      <c r="F10" s="100">
        <v>117.42</v>
      </c>
      <c r="G10" s="100">
        <v>119.11</v>
      </c>
      <c r="H10" s="100">
        <v>-1.01</v>
      </c>
      <c r="I10" s="100">
        <v>2.4</v>
      </c>
      <c r="J10" s="100">
        <v>2.92</v>
      </c>
      <c r="K10" s="114">
        <v>1.43</v>
      </c>
      <c r="L10" s="101"/>
    </row>
    <row r="11" spans="1:17" ht="21" customHeight="1">
      <c r="A11" s="115" t="s">
        <v>136</v>
      </c>
      <c r="B11" s="107">
        <v>11.33</v>
      </c>
      <c r="C11" s="108">
        <v>111.85</v>
      </c>
      <c r="D11" s="108">
        <v>111.75</v>
      </c>
      <c r="E11" s="108">
        <v>112.71</v>
      </c>
      <c r="F11" s="108">
        <v>117.46</v>
      </c>
      <c r="G11" s="108">
        <v>117.74</v>
      </c>
      <c r="H11" s="108">
        <v>0.77</v>
      </c>
      <c r="I11" s="108">
        <v>0.86</v>
      </c>
      <c r="J11" s="108">
        <v>4.46</v>
      </c>
      <c r="K11" s="116">
        <v>0.24</v>
      </c>
      <c r="L11" s="101"/>
    </row>
    <row r="12" spans="1:17" ht="21" customHeight="1">
      <c r="A12" s="115" t="s">
        <v>137</v>
      </c>
      <c r="B12" s="107">
        <v>1.84</v>
      </c>
      <c r="C12" s="108">
        <v>139.22</v>
      </c>
      <c r="D12" s="108">
        <v>108.55</v>
      </c>
      <c r="E12" s="108">
        <v>106.75</v>
      </c>
      <c r="F12" s="108">
        <v>87.52</v>
      </c>
      <c r="G12" s="108">
        <v>89.21</v>
      </c>
      <c r="H12" s="108">
        <v>-23.32</v>
      </c>
      <c r="I12" s="108">
        <v>-1.66</v>
      </c>
      <c r="J12" s="108">
        <v>-16.43</v>
      </c>
      <c r="K12" s="116">
        <v>1.94</v>
      </c>
      <c r="L12" s="101"/>
    </row>
    <row r="13" spans="1:17" ht="21" customHeight="1">
      <c r="A13" s="115" t="s">
        <v>138</v>
      </c>
      <c r="B13" s="107">
        <v>5.52</v>
      </c>
      <c r="C13" s="108">
        <v>132.74</v>
      </c>
      <c r="D13" s="108">
        <v>101.75</v>
      </c>
      <c r="E13" s="108">
        <v>117.19</v>
      </c>
      <c r="F13" s="108">
        <v>120.08</v>
      </c>
      <c r="G13" s="108">
        <v>123.73</v>
      </c>
      <c r="H13" s="108">
        <v>-11.71</v>
      </c>
      <c r="I13" s="108">
        <v>15.17</v>
      </c>
      <c r="J13" s="108">
        <v>5.58</v>
      </c>
      <c r="K13" s="116">
        <v>3.03</v>
      </c>
      <c r="L13" s="101"/>
    </row>
    <row r="14" spans="1:17" ht="21" customHeight="1">
      <c r="A14" s="115" t="s">
        <v>139</v>
      </c>
      <c r="B14" s="107">
        <v>6.75</v>
      </c>
      <c r="C14" s="108">
        <v>112.65</v>
      </c>
      <c r="D14" s="108">
        <v>115.78</v>
      </c>
      <c r="E14" s="108">
        <v>114.94</v>
      </c>
      <c r="F14" s="108">
        <v>115.24</v>
      </c>
      <c r="G14" s="108">
        <v>116.98</v>
      </c>
      <c r="H14" s="108">
        <v>2.0299999999999998</v>
      </c>
      <c r="I14" s="108">
        <v>-0.73</v>
      </c>
      <c r="J14" s="108">
        <v>1.78</v>
      </c>
      <c r="K14" s="116">
        <v>1.52</v>
      </c>
      <c r="L14" s="101"/>
    </row>
    <row r="15" spans="1:17" ht="21" customHeight="1">
      <c r="A15" s="115" t="s">
        <v>140</v>
      </c>
      <c r="B15" s="107">
        <v>5.24</v>
      </c>
      <c r="C15" s="108">
        <v>112.88</v>
      </c>
      <c r="D15" s="108">
        <v>115.5</v>
      </c>
      <c r="E15" s="108">
        <v>116.88</v>
      </c>
      <c r="F15" s="108">
        <v>123.82</v>
      </c>
      <c r="G15" s="108">
        <v>124.51</v>
      </c>
      <c r="H15" s="108">
        <v>3.55</v>
      </c>
      <c r="I15" s="108">
        <v>1.2</v>
      </c>
      <c r="J15" s="108">
        <v>6.53</v>
      </c>
      <c r="K15" s="116">
        <v>0.56000000000000005</v>
      </c>
      <c r="L15" s="101"/>
    </row>
    <row r="16" spans="1:17" ht="21" customHeight="1">
      <c r="A16" s="115" t="s">
        <v>141</v>
      </c>
      <c r="B16" s="107">
        <v>2.95</v>
      </c>
      <c r="C16" s="108">
        <v>111.89</v>
      </c>
      <c r="D16" s="108">
        <v>113.39</v>
      </c>
      <c r="E16" s="108">
        <v>113.77</v>
      </c>
      <c r="F16" s="108">
        <v>117.72</v>
      </c>
      <c r="G16" s="108">
        <v>118.39</v>
      </c>
      <c r="H16" s="108">
        <v>1.68</v>
      </c>
      <c r="I16" s="108">
        <v>0.33</v>
      </c>
      <c r="J16" s="108">
        <v>4.0599999999999996</v>
      </c>
      <c r="K16" s="116">
        <v>0.56999999999999995</v>
      </c>
      <c r="L16" s="101"/>
    </row>
    <row r="17" spans="1:12" ht="21" customHeight="1">
      <c r="A17" s="115" t="s">
        <v>142</v>
      </c>
      <c r="B17" s="107">
        <v>2.08</v>
      </c>
      <c r="C17" s="108">
        <v>124.54</v>
      </c>
      <c r="D17" s="108">
        <v>116.41</v>
      </c>
      <c r="E17" s="108">
        <v>122.82</v>
      </c>
      <c r="F17" s="108">
        <v>117.41</v>
      </c>
      <c r="G17" s="108">
        <v>125.68</v>
      </c>
      <c r="H17" s="108">
        <v>-1.38</v>
      </c>
      <c r="I17" s="108">
        <v>5.51</v>
      </c>
      <c r="J17" s="108">
        <v>2.3199999999999998</v>
      </c>
      <c r="K17" s="116">
        <v>7.04</v>
      </c>
      <c r="L17" s="101"/>
    </row>
    <row r="18" spans="1:12" ht="21" customHeight="1">
      <c r="A18" s="115" t="s">
        <v>143</v>
      </c>
      <c r="B18" s="107">
        <v>1.74</v>
      </c>
      <c r="C18" s="108">
        <v>119.17</v>
      </c>
      <c r="D18" s="108">
        <v>124.96</v>
      </c>
      <c r="E18" s="108">
        <v>125.48</v>
      </c>
      <c r="F18" s="108">
        <v>117.76</v>
      </c>
      <c r="G18" s="108">
        <v>116.7</v>
      </c>
      <c r="H18" s="108">
        <v>5.29</v>
      </c>
      <c r="I18" s="108">
        <v>0.41</v>
      </c>
      <c r="J18" s="108">
        <v>-6.99</v>
      </c>
      <c r="K18" s="116">
        <v>-0.9</v>
      </c>
      <c r="L18" s="101"/>
    </row>
    <row r="19" spans="1:12" ht="21" customHeight="1">
      <c r="A19" s="115" t="s">
        <v>144</v>
      </c>
      <c r="B19" s="107">
        <v>1.21</v>
      </c>
      <c r="C19" s="108">
        <v>120.17</v>
      </c>
      <c r="D19" s="108">
        <v>116.91</v>
      </c>
      <c r="E19" s="108">
        <v>116.01</v>
      </c>
      <c r="F19" s="108">
        <v>115.16</v>
      </c>
      <c r="G19" s="108">
        <v>116.19</v>
      </c>
      <c r="H19" s="108">
        <v>-3.47</v>
      </c>
      <c r="I19" s="108">
        <v>-0.77</v>
      </c>
      <c r="J19" s="108">
        <v>0.16</v>
      </c>
      <c r="K19" s="116">
        <v>0.9</v>
      </c>
      <c r="L19" s="101"/>
    </row>
    <row r="20" spans="1:12" ht="21" customHeight="1">
      <c r="A20" s="115" t="s">
        <v>145</v>
      </c>
      <c r="B20" s="107">
        <v>1.24</v>
      </c>
      <c r="C20" s="108">
        <v>107.14</v>
      </c>
      <c r="D20" s="108">
        <v>110.2</v>
      </c>
      <c r="E20" s="108">
        <v>110.78</v>
      </c>
      <c r="F20" s="108">
        <v>113.44</v>
      </c>
      <c r="G20" s="108">
        <v>114.38</v>
      </c>
      <c r="H20" s="108">
        <v>3.4</v>
      </c>
      <c r="I20" s="108">
        <v>0.53</v>
      </c>
      <c r="J20" s="108">
        <v>3.25</v>
      </c>
      <c r="K20" s="116">
        <v>0.82</v>
      </c>
      <c r="L20" s="101"/>
    </row>
    <row r="21" spans="1:12" ht="21" customHeight="1">
      <c r="A21" s="115" t="s">
        <v>146</v>
      </c>
      <c r="B21" s="107">
        <v>0.68</v>
      </c>
      <c r="C21" s="108">
        <v>122.25</v>
      </c>
      <c r="D21" s="108">
        <v>128.59</v>
      </c>
      <c r="E21" s="108">
        <v>132.34</v>
      </c>
      <c r="F21" s="108">
        <v>139.55000000000001</v>
      </c>
      <c r="G21" s="108">
        <v>148.12</v>
      </c>
      <c r="H21" s="108">
        <v>8.25</v>
      </c>
      <c r="I21" s="108">
        <v>2.91</v>
      </c>
      <c r="J21" s="108">
        <v>11.92</v>
      </c>
      <c r="K21" s="116">
        <v>6.14</v>
      </c>
      <c r="L21" s="101"/>
    </row>
    <row r="22" spans="1:12" ht="21" customHeight="1">
      <c r="A22" s="115" t="s">
        <v>147</v>
      </c>
      <c r="B22" s="107">
        <v>0.41</v>
      </c>
      <c r="C22" s="108">
        <v>109.57</v>
      </c>
      <c r="D22" s="108">
        <v>112.29</v>
      </c>
      <c r="E22" s="108">
        <v>115.52</v>
      </c>
      <c r="F22" s="108">
        <v>120.33</v>
      </c>
      <c r="G22" s="108">
        <v>127.63</v>
      </c>
      <c r="H22" s="108">
        <v>5.43</v>
      </c>
      <c r="I22" s="108">
        <v>2.87</v>
      </c>
      <c r="J22" s="108">
        <v>10.48</v>
      </c>
      <c r="K22" s="116">
        <v>6.06</v>
      </c>
      <c r="L22" s="101"/>
    </row>
    <row r="23" spans="1:12" ht="21" customHeight="1">
      <c r="A23" s="117" t="s">
        <v>148</v>
      </c>
      <c r="B23" s="109">
        <v>2.92</v>
      </c>
      <c r="C23" s="110">
        <v>114.84</v>
      </c>
      <c r="D23" s="110">
        <v>119.46</v>
      </c>
      <c r="E23" s="110">
        <v>120.55</v>
      </c>
      <c r="F23" s="110">
        <v>125.36</v>
      </c>
      <c r="G23" s="110">
        <v>127.06</v>
      </c>
      <c r="H23" s="110">
        <v>4.97</v>
      </c>
      <c r="I23" s="110">
        <v>0.91</v>
      </c>
      <c r="J23" s="110">
        <v>5.4</v>
      </c>
      <c r="K23" s="118">
        <v>1.36</v>
      </c>
      <c r="L23" s="101"/>
    </row>
    <row r="24" spans="1:12" ht="21" customHeight="1">
      <c r="A24" s="113" t="s">
        <v>149</v>
      </c>
      <c r="B24" s="99">
        <v>56.09</v>
      </c>
      <c r="C24" s="100">
        <v>114.75</v>
      </c>
      <c r="D24" s="100">
        <v>118.29</v>
      </c>
      <c r="E24" s="100">
        <v>120.43</v>
      </c>
      <c r="F24" s="100">
        <v>124.33</v>
      </c>
      <c r="G24" s="100">
        <v>126.69</v>
      </c>
      <c r="H24" s="100">
        <v>4.9400000000000004</v>
      </c>
      <c r="I24" s="100">
        <v>1.81</v>
      </c>
      <c r="J24" s="100">
        <v>5.2</v>
      </c>
      <c r="K24" s="114">
        <v>1.9</v>
      </c>
      <c r="L24" s="101"/>
    </row>
    <row r="25" spans="1:12" ht="21" customHeight="1">
      <c r="A25" s="119" t="s">
        <v>150</v>
      </c>
      <c r="B25" s="111">
        <v>7.19</v>
      </c>
      <c r="C25" s="112">
        <v>121.59</v>
      </c>
      <c r="D25" s="112">
        <v>127.15</v>
      </c>
      <c r="E25" s="112">
        <v>129.37</v>
      </c>
      <c r="F25" s="112">
        <v>134.41999999999999</v>
      </c>
      <c r="G25" s="112">
        <v>136.88999999999999</v>
      </c>
      <c r="H25" s="112">
        <v>6.4</v>
      </c>
      <c r="I25" s="112">
        <v>1.75</v>
      </c>
      <c r="J25" s="112">
        <v>5.81</v>
      </c>
      <c r="K25" s="120">
        <v>1.83</v>
      </c>
      <c r="L25" s="101"/>
    </row>
    <row r="26" spans="1:12" ht="21" customHeight="1">
      <c r="A26" s="115" t="s">
        <v>151</v>
      </c>
      <c r="B26" s="107">
        <v>20.3</v>
      </c>
      <c r="C26" s="108">
        <v>119.85</v>
      </c>
      <c r="D26" s="108">
        <v>124.85</v>
      </c>
      <c r="E26" s="108">
        <v>127.34</v>
      </c>
      <c r="F26" s="108">
        <v>132.79</v>
      </c>
      <c r="G26" s="108">
        <v>136.71</v>
      </c>
      <c r="H26" s="108">
        <v>6.25</v>
      </c>
      <c r="I26" s="108">
        <v>2</v>
      </c>
      <c r="J26" s="108">
        <v>7.35</v>
      </c>
      <c r="K26" s="116">
        <v>2.95</v>
      </c>
      <c r="L26" s="101"/>
    </row>
    <row r="27" spans="1:12" ht="21" customHeight="1">
      <c r="A27" s="115" t="s">
        <v>152</v>
      </c>
      <c r="B27" s="107">
        <v>4.3</v>
      </c>
      <c r="C27" s="108">
        <v>111.09</v>
      </c>
      <c r="D27" s="108">
        <v>114.67</v>
      </c>
      <c r="E27" s="108">
        <v>115.6</v>
      </c>
      <c r="F27" s="108">
        <v>119.27</v>
      </c>
      <c r="G27" s="108">
        <v>121.41</v>
      </c>
      <c r="H27" s="108">
        <v>4.0599999999999996</v>
      </c>
      <c r="I27" s="108">
        <v>0.82</v>
      </c>
      <c r="J27" s="108">
        <v>5.0199999999999996</v>
      </c>
      <c r="K27" s="116">
        <v>1.79</v>
      </c>
      <c r="L27" s="101"/>
    </row>
    <row r="28" spans="1:12" ht="21" customHeight="1">
      <c r="A28" s="115" t="s">
        <v>153</v>
      </c>
      <c r="B28" s="107">
        <v>3.47</v>
      </c>
      <c r="C28" s="108">
        <v>105.18</v>
      </c>
      <c r="D28" s="108">
        <v>105.61</v>
      </c>
      <c r="E28" s="108">
        <v>106.85</v>
      </c>
      <c r="F28" s="108">
        <v>108.66</v>
      </c>
      <c r="G28" s="108">
        <v>109.17</v>
      </c>
      <c r="H28" s="108">
        <v>1.59</v>
      </c>
      <c r="I28" s="108">
        <v>1.18</v>
      </c>
      <c r="J28" s="108">
        <v>2.17</v>
      </c>
      <c r="K28" s="116">
        <v>0.46</v>
      </c>
      <c r="L28" s="101"/>
    </row>
    <row r="29" spans="1:12" ht="21" customHeight="1">
      <c r="A29" s="115" t="s">
        <v>154</v>
      </c>
      <c r="B29" s="107">
        <v>5.34</v>
      </c>
      <c r="C29" s="108">
        <v>99.92</v>
      </c>
      <c r="D29" s="108">
        <v>101.32</v>
      </c>
      <c r="E29" s="108">
        <v>101.48</v>
      </c>
      <c r="F29" s="108">
        <v>104.72</v>
      </c>
      <c r="G29" s="108">
        <v>105.75</v>
      </c>
      <c r="H29" s="108">
        <v>1.56</v>
      </c>
      <c r="I29" s="108">
        <v>0.16</v>
      </c>
      <c r="J29" s="108">
        <v>4.21</v>
      </c>
      <c r="K29" s="116">
        <v>0.98</v>
      </c>
      <c r="L29" s="101"/>
    </row>
    <row r="30" spans="1:12" ht="21" customHeight="1">
      <c r="A30" s="115" t="s">
        <v>155</v>
      </c>
      <c r="B30" s="107">
        <v>2.82</v>
      </c>
      <c r="C30" s="108">
        <v>105.29</v>
      </c>
      <c r="D30" s="108">
        <v>104.38</v>
      </c>
      <c r="E30" s="108">
        <v>105.79</v>
      </c>
      <c r="F30" s="108">
        <v>103.07</v>
      </c>
      <c r="G30" s="108">
        <v>103.55</v>
      </c>
      <c r="H30" s="108">
        <v>0.48</v>
      </c>
      <c r="I30" s="108">
        <v>1.35</v>
      </c>
      <c r="J30" s="108">
        <v>-2.12</v>
      </c>
      <c r="K30" s="116">
        <v>0.47</v>
      </c>
      <c r="L30" s="101"/>
    </row>
    <row r="31" spans="1:12" ht="21" customHeight="1">
      <c r="A31" s="115" t="s">
        <v>156</v>
      </c>
      <c r="B31" s="107">
        <v>2.46</v>
      </c>
      <c r="C31" s="108">
        <v>106.43</v>
      </c>
      <c r="D31" s="108">
        <v>109.96</v>
      </c>
      <c r="E31" s="108">
        <v>110.61</v>
      </c>
      <c r="F31" s="108">
        <v>113.69</v>
      </c>
      <c r="G31" s="108">
        <v>115.86</v>
      </c>
      <c r="H31" s="108">
        <v>3.93</v>
      </c>
      <c r="I31" s="108">
        <v>0.59</v>
      </c>
      <c r="J31" s="108">
        <v>4.74</v>
      </c>
      <c r="K31" s="116">
        <v>1.91</v>
      </c>
      <c r="L31" s="101"/>
    </row>
    <row r="32" spans="1:12" ht="21" customHeight="1">
      <c r="A32" s="115" t="s">
        <v>157</v>
      </c>
      <c r="B32" s="107">
        <v>7.41</v>
      </c>
      <c r="C32" s="108">
        <v>119.58</v>
      </c>
      <c r="D32" s="108">
        <v>124.63</v>
      </c>
      <c r="E32" s="108">
        <v>129.61000000000001</v>
      </c>
      <c r="F32" s="108">
        <v>133.34</v>
      </c>
      <c r="G32" s="108">
        <v>135.38999999999999</v>
      </c>
      <c r="H32" s="108">
        <v>8.3800000000000008</v>
      </c>
      <c r="I32" s="108">
        <v>4</v>
      </c>
      <c r="J32" s="108">
        <v>4.46</v>
      </c>
      <c r="K32" s="116">
        <v>1.54</v>
      </c>
      <c r="L32" s="101"/>
    </row>
    <row r="33" spans="1:12" ht="21" customHeight="1">
      <c r="A33" s="117" t="s">
        <v>158</v>
      </c>
      <c r="B33" s="109">
        <v>2.81</v>
      </c>
      <c r="C33" s="110">
        <v>114.94</v>
      </c>
      <c r="D33" s="110">
        <v>113.51</v>
      </c>
      <c r="E33" s="110">
        <v>115.58</v>
      </c>
      <c r="F33" s="110">
        <v>119.7</v>
      </c>
      <c r="G33" s="110">
        <v>120.39</v>
      </c>
      <c r="H33" s="110">
        <v>0.56000000000000005</v>
      </c>
      <c r="I33" s="110">
        <v>1.83</v>
      </c>
      <c r="J33" s="110">
        <v>4.16</v>
      </c>
      <c r="K33" s="118">
        <v>0.57999999999999996</v>
      </c>
      <c r="L33" s="101"/>
    </row>
    <row r="34" spans="1:12" ht="21" customHeight="1">
      <c r="A34" s="927" t="s">
        <v>220</v>
      </c>
      <c r="B34" s="928"/>
      <c r="C34" s="928"/>
      <c r="D34" s="928"/>
      <c r="E34" s="928"/>
      <c r="F34" s="928"/>
      <c r="G34" s="928"/>
      <c r="H34" s="928"/>
      <c r="I34" s="928"/>
      <c r="J34" s="928"/>
      <c r="K34" s="929"/>
    </row>
    <row r="35" spans="1:12" ht="21" customHeight="1">
      <c r="A35" s="121" t="s">
        <v>134</v>
      </c>
      <c r="B35" s="103">
        <v>100</v>
      </c>
      <c r="C35" s="104">
        <v>115.72</v>
      </c>
      <c r="D35" s="104">
        <v>115.58</v>
      </c>
      <c r="E35" s="104">
        <v>117.25</v>
      </c>
      <c r="F35" s="104">
        <v>120.08</v>
      </c>
      <c r="G35" s="104">
        <v>121.34</v>
      </c>
      <c r="H35" s="126">
        <v>1.32</v>
      </c>
      <c r="I35" s="126">
        <v>1.45</v>
      </c>
      <c r="J35" s="126">
        <v>3.49</v>
      </c>
      <c r="K35" s="127">
        <v>1.05</v>
      </c>
    </row>
    <row r="36" spans="1:12" ht="21" customHeight="1">
      <c r="A36" s="119" t="s">
        <v>135</v>
      </c>
      <c r="B36" s="111">
        <v>39.770000000000003</v>
      </c>
      <c r="C36" s="112">
        <v>118.37</v>
      </c>
      <c r="D36" s="112">
        <v>114.61</v>
      </c>
      <c r="E36" s="112">
        <v>116.56</v>
      </c>
      <c r="F36" s="112">
        <v>120.05</v>
      </c>
      <c r="G36" s="112">
        <v>121.03</v>
      </c>
      <c r="H36" s="112">
        <v>-1.53</v>
      </c>
      <c r="I36" s="112">
        <v>1.7</v>
      </c>
      <c r="J36" s="112">
        <v>3.84</v>
      </c>
      <c r="K36" s="120">
        <v>0.82</v>
      </c>
    </row>
    <row r="37" spans="1:12" ht="21" customHeight="1">
      <c r="A37" s="117" t="s">
        <v>149</v>
      </c>
      <c r="B37" s="109">
        <v>60.23</v>
      </c>
      <c r="C37" s="110">
        <v>114</v>
      </c>
      <c r="D37" s="110">
        <v>116.22</v>
      </c>
      <c r="E37" s="110">
        <v>117.71</v>
      </c>
      <c r="F37" s="110">
        <v>120.1</v>
      </c>
      <c r="G37" s="110">
        <v>121.54</v>
      </c>
      <c r="H37" s="110">
        <v>3.25</v>
      </c>
      <c r="I37" s="110">
        <v>1.28</v>
      </c>
      <c r="J37" s="110">
        <v>3.25</v>
      </c>
      <c r="K37" s="118">
        <v>1.2</v>
      </c>
    </row>
    <row r="38" spans="1:12" ht="21" customHeight="1">
      <c r="A38" s="927" t="s">
        <v>221</v>
      </c>
      <c r="B38" s="928"/>
      <c r="C38" s="928"/>
      <c r="D38" s="928"/>
      <c r="E38" s="928"/>
      <c r="F38" s="928"/>
      <c r="G38" s="928"/>
      <c r="H38" s="928"/>
      <c r="I38" s="928"/>
      <c r="J38" s="928"/>
      <c r="K38" s="929"/>
    </row>
    <row r="39" spans="1:12" ht="21" customHeight="1">
      <c r="A39" s="121" t="s">
        <v>134</v>
      </c>
      <c r="B39" s="103">
        <v>100</v>
      </c>
      <c r="C39" s="104">
        <v>114.55</v>
      </c>
      <c r="D39" s="104">
        <v>114.85</v>
      </c>
      <c r="E39" s="104">
        <v>117.79</v>
      </c>
      <c r="F39" s="104">
        <v>120.03</v>
      </c>
      <c r="G39" s="104">
        <v>122.68</v>
      </c>
      <c r="H39" s="126">
        <v>2.84</v>
      </c>
      <c r="I39" s="126">
        <v>2.56</v>
      </c>
      <c r="J39" s="126">
        <v>4.1399999999999997</v>
      </c>
      <c r="K39" s="127">
        <v>2.21</v>
      </c>
    </row>
    <row r="40" spans="1:12" ht="21" customHeight="1">
      <c r="A40" s="119" t="s">
        <v>135</v>
      </c>
      <c r="B40" s="111">
        <v>44.14</v>
      </c>
      <c r="C40" s="112">
        <v>116.56</v>
      </c>
      <c r="D40" s="112">
        <v>111.29</v>
      </c>
      <c r="E40" s="112">
        <v>114.89</v>
      </c>
      <c r="F40" s="112">
        <v>115.86</v>
      </c>
      <c r="G40" s="112">
        <v>117.73</v>
      </c>
      <c r="H40" s="112">
        <v>-1.43</v>
      </c>
      <c r="I40" s="112">
        <v>3.24</v>
      </c>
      <c r="J40" s="112">
        <v>2.4700000000000002</v>
      </c>
      <c r="K40" s="120">
        <v>1.62</v>
      </c>
    </row>
    <row r="41" spans="1:12" ht="21" customHeight="1">
      <c r="A41" s="117" t="s">
        <v>149</v>
      </c>
      <c r="B41" s="109">
        <v>55.86</v>
      </c>
      <c r="C41" s="110">
        <v>112.98</v>
      </c>
      <c r="D41" s="110">
        <v>117.75</v>
      </c>
      <c r="E41" s="110">
        <v>120.14</v>
      </c>
      <c r="F41" s="110">
        <v>123.43</v>
      </c>
      <c r="G41" s="110">
        <v>126.73</v>
      </c>
      <c r="H41" s="110">
        <v>6.34</v>
      </c>
      <c r="I41" s="110">
        <v>2.0299999999999998</v>
      </c>
      <c r="J41" s="110">
        <v>5.48</v>
      </c>
      <c r="K41" s="118">
        <v>2.67</v>
      </c>
    </row>
    <row r="42" spans="1:12" ht="21" customHeight="1">
      <c r="A42" s="927" t="s">
        <v>222</v>
      </c>
      <c r="B42" s="928"/>
      <c r="C42" s="928"/>
      <c r="D42" s="928"/>
      <c r="E42" s="928"/>
      <c r="F42" s="928"/>
      <c r="G42" s="928"/>
      <c r="H42" s="928"/>
      <c r="I42" s="928"/>
      <c r="J42" s="928"/>
      <c r="K42" s="929"/>
    </row>
    <row r="43" spans="1:12" ht="21" customHeight="1">
      <c r="A43" s="121" t="s">
        <v>134</v>
      </c>
      <c r="B43" s="103">
        <v>100</v>
      </c>
      <c r="C43" s="104">
        <v>118.03</v>
      </c>
      <c r="D43" s="104">
        <v>118.57</v>
      </c>
      <c r="E43" s="104">
        <v>120.56</v>
      </c>
      <c r="F43" s="104">
        <v>124.87</v>
      </c>
      <c r="G43" s="104">
        <v>126.9</v>
      </c>
      <c r="H43" s="126">
        <v>2.15</v>
      </c>
      <c r="I43" s="126">
        <v>1.68</v>
      </c>
      <c r="J43" s="126">
        <v>5.26</v>
      </c>
      <c r="K43" s="127">
        <v>1.63</v>
      </c>
    </row>
    <row r="44" spans="1:12" ht="21" customHeight="1">
      <c r="A44" s="119" t="s">
        <v>135</v>
      </c>
      <c r="B44" s="111">
        <v>46.88</v>
      </c>
      <c r="C44" s="112">
        <v>116.77</v>
      </c>
      <c r="D44" s="112">
        <v>114.5</v>
      </c>
      <c r="E44" s="112">
        <v>116.24</v>
      </c>
      <c r="F44" s="112">
        <v>117.44</v>
      </c>
      <c r="G44" s="112">
        <v>119.65</v>
      </c>
      <c r="H44" s="112">
        <v>-0.45</v>
      </c>
      <c r="I44" s="112">
        <v>1.52</v>
      </c>
      <c r="J44" s="112">
        <v>2.93</v>
      </c>
      <c r="K44" s="120">
        <v>1.88</v>
      </c>
    </row>
    <row r="45" spans="1:12" ht="21" customHeight="1">
      <c r="A45" s="117" t="s">
        <v>149</v>
      </c>
      <c r="B45" s="109">
        <v>53.12</v>
      </c>
      <c r="C45" s="110">
        <v>119.15</v>
      </c>
      <c r="D45" s="110">
        <v>122.29</v>
      </c>
      <c r="E45" s="110">
        <v>124.51</v>
      </c>
      <c r="F45" s="110">
        <v>131.82</v>
      </c>
      <c r="G45" s="110">
        <v>133.66</v>
      </c>
      <c r="H45" s="110">
        <v>4.49</v>
      </c>
      <c r="I45" s="110">
        <v>1.81</v>
      </c>
      <c r="J45" s="110">
        <v>7.35</v>
      </c>
      <c r="K45" s="118">
        <v>1.4</v>
      </c>
    </row>
    <row r="46" spans="1:12" ht="21" customHeight="1">
      <c r="A46" s="927" t="s">
        <v>223</v>
      </c>
      <c r="B46" s="928"/>
      <c r="C46" s="928"/>
      <c r="D46" s="928"/>
      <c r="E46" s="928"/>
      <c r="F46" s="928"/>
      <c r="G46" s="928"/>
      <c r="H46" s="928"/>
      <c r="I46" s="928"/>
      <c r="J46" s="928"/>
      <c r="K46" s="929"/>
    </row>
    <row r="47" spans="1:12" ht="21" customHeight="1">
      <c r="A47" s="121" t="s">
        <v>134</v>
      </c>
      <c r="B47" s="103">
        <v>100</v>
      </c>
      <c r="C47" s="104">
        <v>112.62</v>
      </c>
      <c r="D47" s="104">
        <v>113.58</v>
      </c>
      <c r="E47" s="104">
        <v>118.88</v>
      </c>
      <c r="F47" s="104">
        <v>121.11</v>
      </c>
      <c r="G47" s="104">
        <v>122.13</v>
      </c>
      <c r="H47" s="126">
        <v>5.55</v>
      </c>
      <c r="I47" s="126">
        <v>4.66</v>
      </c>
      <c r="J47" s="126">
        <v>2.74</v>
      </c>
      <c r="K47" s="127">
        <v>0.85</v>
      </c>
    </row>
    <row r="48" spans="1:12" ht="21" customHeight="1">
      <c r="A48" s="119" t="s">
        <v>135</v>
      </c>
      <c r="B48" s="111">
        <v>59.53</v>
      </c>
      <c r="C48" s="112">
        <v>110.99</v>
      </c>
      <c r="D48" s="112">
        <v>111.78</v>
      </c>
      <c r="E48" s="112">
        <v>116.27</v>
      </c>
      <c r="F48" s="112">
        <v>117.8</v>
      </c>
      <c r="G48" s="112">
        <v>118.09</v>
      </c>
      <c r="H48" s="112">
        <v>4.75</v>
      </c>
      <c r="I48" s="112">
        <v>4.01</v>
      </c>
      <c r="J48" s="112">
        <v>1.56</v>
      </c>
      <c r="K48" s="120">
        <v>0.24</v>
      </c>
    </row>
    <row r="49" spans="1:11" ht="21" customHeight="1" thickBot="1">
      <c r="A49" s="122" t="s">
        <v>149</v>
      </c>
      <c r="B49" s="123">
        <v>40.47</v>
      </c>
      <c r="C49" s="124">
        <v>115.07</v>
      </c>
      <c r="D49" s="124">
        <v>116.28</v>
      </c>
      <c r="E49" s="124">
        <v>122.82</v>
      </c>
      <c r="F49" s="124">
        <v>126.13</v>
      </c>
      <c r="G49" s="124">
        <v>128.34</v>
      </c>
      <c r="H49" s="124">
        <v>6.74</v>
      </c>
      <c r="I49" s="124">
        <v>5.63</v>
      </c>
      <c r="J49" s="124">
        <v>4.49</v>
      </c>
      <c r="K49" s="125">
        <v>1.75</v>
      </c>
    </row>
    <row r="50" spans="1:11" ht="16.5" thickTop="1">
      <c r="A50" s="102"/>
      <c r="B50" s="102"/>
      <c r="C50" s="102"/>
      <c r="D50" s="102"/>
      <c r="E50" s="102"/>
      <c r="F50" s="102"/>
      <c r="G50" s="102"/>
      <c r="H50" s="102"/>
      <c r="I50" s="102"/>
      <c r="J50" s="102"/>
      <c r="K50" s="102"/>
    </row>
    <row r="51" spans="1:11">
      <c r="A51" s="925"/>
      <c r="B51" s="925"/>
      <c r="C51" s="925"/>
      <c r="D51" s="925"/>
      <c r="E51" s="925"/>
      <c r="F51" s="925"/>
      <c r="G51" s="925"/>
      <c r="H51" s="925"/>
      <c r="I51" s="925"/>
      <c r="J51" s="925"/>
      <c r="K51" s="925"/>
    </row>
    <row r="52" spans="1:11">
      <c r="A52" s="926"/>
      <c r="B52" s="926"/>
      <c r="C52" s="926"/>
      <c r="D52" s="926"/>
      <c r="E52" s="926"/>
      <c r="F52" s="926"/>
      <c r="G52" s="926"/>
      <c r="H52" s="926"/>
      <c r="I52" s="926"/>
      <c r="J52" s="926"/>
      <c r="K52" s="926"/>
    </row>
    <row r="53" spans="1:11">
      <c r="A53" s="105"/>
      <c r="B53" s="98"/>
      <c r="C53" s="98"/>
      <c r="D53" s="98"/>
      <c r="E53" s="98"/>
      <c r="F53" s="98"/>
      <c r="G53" s="98"/>
      <c r="H53" s="98"/>
      <c r="I53" s="98"/>
      <c r="J53" s="98"/>
      <c r="K53" s="98"/>
    </row>
  </sheetData>
  <mergeCells count="15">
    <mergeCell ref="A1:K1"/>
    <mergeCell ref="A2:K2"/>
    <mergeCell ref="A3:K3"/>
    <mergeCell ref="A4:K4"/>
    <mergeCell ref="A6:A7"/>
    <mergeCell ref="B6:B7"/>
    <mergeCell ref="D6:E6"/>
    <mergeCell ref="F6:G6"/>
    <mergeCell ref="H6:K6"/>
    <mergeCell ref="A51:K51"/>
    <mergeCell ref="A52:K52"/>
    <mergeCell ref="A34:K34"/>
    <mergeCell ref="A38:K38"/>
    <mergeCell ref="A42:K42"/>
    <mergeCell ref="A46:K46"/>
  </mergeCells>
  <printOptions horizontalCentered="1"/>
  <pageMargins left="0.5" right="0.5" top="0.7" bottom="0.7" header="0.3" footer="0.3"/>
  <pageSetup paperSize="9" scale="65" orientation="portrait" errors="blank" r:id="rId1"/>
  <colBreaks count="1" manualBreakCount="1">
    <brk id="11" max="1048575" man="1"/>
  </colBreaks>
</worksheet>
</file>

<file path=xl/worksheets/sheet20.xml><?xml version="1.0" encoding="utf-8"?>
<worksheet xmlns="http://schemas.openxmlformats.org/spreadsheetml/2006/main" xmlns:r="http://schemas.openxmlformats.org/officeDocument/2006/relationships">
  <sheetPr>
    <pageSetUpPr fitToPage="1"/>
  </sheetPr>
  <dimension ref="A1:I46"/>
  <sheetViews>
    <sheetView zoomScale="90" zoomScaleNormal="90" workbookViewId="0">
      <selection activeCell="F11" sqref="F11"/>
    </sheetView>
  </sheetViews>
  <sheetFormatPr defaultColWidth="11" defaultRowHeight="17.100000000000001" customHeight="1"/>
  <cols>
    <col min="1" max="1" width="53.5703125" style="244" bestFit="1" customWidth="1"/>
    <col min="2" max="2" width="11.85546875" style="244" customWidth="1"/>
    <col min="3" max="3" width="12.42578125" style="244" customWidth="1"/>
    <col min="4" max="4" width="12.5703125" style="244" customWidth="1"/>
    <col min="5" max="5" width="11.7109375" style="244" customWidth="1"/>
    <col min="6" max="6" width="10.7109375" style="244" customWidth="1"/>
    <col min="7" max="7" width="8.5703125" style="244" customWidth="1"/>
    <col min="8" max="8" width="12.42578125" style="244" customWidth="1"/>
    <col min="9" max="9" width="9.42578125" style="244" customWidth="1"/>
    <col min="10" max="254" width="11" style="391"/>
    <col min="255" max="255" width="46.7109375" style="391" bestFit="1" customWidth="1"/>
    <col min="256" max="256" width="11.85546875" style="391" customWidth="1"/>
    <col min="257" max="257" width="12.42578125" style="391" customWidth="1"/>
    <col min="258" max="258" width="12.5703125" style="391" customWidth="1"/>
    <col min="259" max="259" width="11.7109375" style="391" customWidth="1"/>
    <col min="260" max="260" width="10.7109375" style="391" customWidth="1"/>
    <col min="261" max="261" width="2.42578125" style="391" bestFit="1" customWidth="1"/>
    <col min="262" max="262" width="8.5703125" style="391" customWidth="1"/>
    <col min="263" max="263" width="12.42578125" style="391" customWidth="1"/>
    <col min="264" max="264" width="2.140625" style="391" customWidth="1"/>
    <col min="265" max="265" width="9.42578125" style="391" customWidth="1"/>
    <col min="266" max="510" width="11" style="391"/>
    <col min="511" max="511" width="46.7109375" style="391" bestFit="1" customWidth="1"/>
    <col min="512" max="512" width="11.85546875" style="391" customWidth="1"/>
    <col min="513" max="513" width="12.42578125" style="391" customWidth="1"/>
    <col min="514" max="514" width="12.5703125" style="391" customWidth="1"/>
    <col min="515" max="515" width="11.7109375" style="391" customWidth="1"/>
    <col min="516" max="516" width="10.7109375" style="391" customWidth="1"/>
    <col min="517" max="517" width="2.42578125" style="391" bestFit="1" customWidth="1"/>
    <col min="518" max="518" width="8.5703125" style="391" customWidth="1"/>
    <col min="519" max="519" width="12.42578125" style="391" customWidth="1"/>
    <col min="520" max="520" width="2.140625" style="391" customWidth="1"/>
    <col min="521" max="521" width="9.42578125" style="391" customWidth="1"/>
    <col min="522" max="766" width="11" style="391"/>
    <col min="767" max="767" width="46.7109375" style="391" bestFit="1" customWidth="1"/>
    <col min="768" max="768" width="11.85546875" style="391" customWidth="1"/>
    <col min="769" max="769" width="12.42578125" style="391" customWidth="1"/>
    <col min="770" max="770" width="12.5703125" style="391" customWidth="1"/>
    <col min="771" max="771" width="11.7109375" style="391" customWidth="1"/>
    <col min="772" max="772" width="10.7109375" style="391" customWidth="1"/>
    <col min="773" max="773" width="2.42578125" style="391" bestFit="1" customWidth="1"/>
    <col min="774" max="774" width="8.5703125" style="391" customWidth="1"/>
    <col min="775" max="775" width="12.42578125" style="391" customWidth="1"/>
    <col min="776" max="776" width="2.140625" style="391" customWidth="1"/>
    <col min="777" max="777" width="9.42578125" style="391" customWidth="1"/>
    <col min="778" max="1022" width="11" style="391"/>
    <col min="1023" max="1023" width="46.7109375" style="391" bestFit="1" customWidth="1"/>
    <col min="1024" max="1024" width="11.85546875" style="391" customWidth="1"/>
    <col min="1025" max="1025" width="12.42578125" style="391" customWidth="1"/>
    <col min="1026" max="1026" width="12.5703125" style="391" customWidth="1"/>
    <col min="1027" max="1027" width="11.7109375" style="391" customWidth="1"/>
    <col min="1028" max="1028" width="10.7109375" style="391" customWidth="1"/>
    <col min="1029" max="1029" width="2.42578125" style="391" bestFit="1" customWidth="1"/>
    <col min="1030" max="1030" width="8.5703125" style="391" customWidth="1"/>
    <col min="1031" max="1031" width="12.42578125" style="391" customWidth="1"/>
    <col min="1032" max="1032" width="2.140625" style="391" customWidth="1"/>
    <col min="1033" max="1033" width="9.42578125" style="391" customWidth="1"/>
    <col min="1034" max="1278" width="11" style="391"/>
    <col min="1279" max="1279" width="46.7109375" style="391" bestFit="1" customWidth="1"/>
    <col min="1280" max="1280" width="11.85546875" style="391" customWidth="1"/>
    <col min="1281" max="1281" width="12.42578125" style="391" customWidth="1"/>
    <col min="1282" max="1282" width="12.5703125" style="391" customWidth="1"/>
    <col min="1283" max="1283" width="11.7109375" style="391" customWidth="1"/>
    <col min="1284" max="1284" width="10.7109375" style="391" customWidth="1"/>
    <col min="1285" max="1285" width="2.42578125" style="391" bestFit="1" customWidth="1"/>
    <col min="1286" max="1286" width="8.5703125" style="391" customWidth="1"/>
    <col min="1287" max="1287" width="12.42578125" style="391" customWidth="1"/>
    <col min="1288" max="1288" width="2.140625" style="391" customWidth="1"/>
    <col min="1289" max="1289" width="9.42578125" style="391" customWidth="1"/>
    <col min="1290" max="1534" width="11" style="391"/>
    <col min="1535" max="1535" width="46.7109375" style="391" bestFit="1" customWidth="1"/>
    <col min="1536" max="1536" width="11.85546875" style="391" customWidth="1"/>
    <col min="1537" max="1537" width="12.42578125" style="391" customWidth="1"/>
    <col min="1538" max="1538" width="12.5703125" style="391" customWidth="1"/>
    <col min="1539" max="1539" width="11.7109375" style="391" customWidth="1"/>
    <col min="1540" max="1540" width="10.7109375" style="391" customWidth="1"/>
    <col min="1541" max="1541" width="2.42578125" style="391" bestFit="1" customWidth="1"/>
    <col min="1542" max="1542" width="8.5703125" style="391" customWidth="1"/>
    <col min="1543" max="1543" width="12.42578125" style="391" customWidth="1"/>
    <col min="1544" max="1544" width="2.140625" style="391" customWidth="1"/>
    <col min="1545" max="1545" width="9.42578125" style="391" customWidth="1"/>
    <col min="1546" max="1790" width="11" style="391"/>
    <col min="1791" max="1791" width="46.7109375" style="391" bestFit="1" customWidth="1"/>
    <col min="1792" max="1792" width="11.85546875" style="391" customWidth="1"/>
    <col min="1793" max="1793" width="12.42578125" style="391" customWidth="1"/>
    <col min="1794" max="1794" width="12.5703125" style="391" customWidth="1"/>
    <col min="1795" max="1795" width="11.7109375" style="391" customWidth="1"/>
    <col min="1796" max="1796" width="10.7109375" style="391" customWidth="1"/>
    <col min="1797" max="1797" width="2.42578125" style="391" bestFit="1" customWidth="1"/>
    <col min="1798" max="1798" width="8.5703125" style="391" customWidth="1"/>
    <col min="1799" max="1799" width="12.42578125" style="391" customWidth="1"/>
    <col min="1800" max="1800" width="2.140625" style="391" customWidth="1"/>
    <col min="1801" max="1801" width="9.42578125" style="391" customWidth="1"/>
    <col min="1802" max="2046" width="11" style="391"/>
    <col min="2047" max="2047" width="46.7109375" style="391" bestFit="1" customWidth="1"/>
    <col min="2048" max="2048" width="11.85546875" style="391" customWidth="1"/>
    <col min="2049" max="2049" width="12.42578125" style="391" customWidth="1"/>
    <col min="2050" max="2050" width="12.5703125" style="391" customWidth="1"/>
    <col min="2051" max="2051" width="11.7109375" style="391" customWidth="1"/>
    <col min="2052" max="2052" width="10.7109375" style="391" customWidth="1"/>
    <col min="2053" max="2053" width="2.42578125" style="391" bestFit="1" customWidth="1"/>
    <col min="2054" max="2054" width="8.5703125" style="391" customWidth="1"/>
    <col min="2055" max="2055" width="12.42578125" style="391" customWidth="1"/>
    <col min="2056" max="2056" width="2.140625" style="391" customWidth="1"/>
    <col min="2057" max="2057" width="9.42578125" style="391" customWidth="1"/>
    <col min="2058" max="2302" width="11" style="391"/>
    <col min="2303" max="2303" width="46.7109375" style="391" bestFit="1" customWidth="1"/>
    <col min="2304" max="2304" width="11.85546875" style="391" customWidth="1"/>
    <col min="2305" max="2305" width="12.42578125" style="391" customWidth="1"/>
    <col min="2306" max="2306" width="12.5703125" style="391" customWidth="1"/>
    <col min="2307" max="2307" width="11.7109375" style="391" customWidth="1"/>
    <col min="2308" max="2308" width="10.7109375" style="391" customWidth="1"/>
    <col min="2309" max="2309" width="2.42578125" style="391" bestFit="1" customWidth="1"/>
    <col min="2310" max="2310" width="8.5703125" style="391" customWidth="1"/>
    <col min="2311" max="2311" width="12.42578125" style="391" customWidth="1"/>
    <col min="2312" max="2312" width="2.140625" style="391" customWidth="1"/>
    <col min="2313" max="2313" width="9.42578125" style="391" customWidth="1"/>
    <col min="2314" max="2558" width="11" style="391"/>
    <col min="2559" max="2559" width="46.7109375" style="391" bestFit="1" customWidth="1"/>
    <col min="2560" max="2560" width="11.85546875" style="391" customWidth="1"/>
    <col min="2561" max="2561" width="12.42578125" style="391" customWidth="1"/>
    <col min="2562" max="2562" width="12.5703125" style="391" customWidth="1"/>
    <col min="2563" max="2563" width="11.7109375" style="391" customWidth="1"/>
    <col min="2564" max="2564" width="10.7109375" style="391" customWidth="1"/>
    <col min="2565" max="2565" width="2.42578125" style="391" bestFit="1" customWidth="1"/>
    <col min="2566" max="2566" width="8.5703125" style="391" customWidth="1"/>
    <col min="2567" max="2567" width="12.42578125" style="391" customWidth="1"/>
    <col min="2568" max="2568" width="2.140625" style="391" customWidth="1"/>
    <col min="2569" max="2569" width="9.42578125" style="391" customWidth="1"/>
    <col min="2570" max="2814" width="11" style="391"/>
    <col min="2815" max="2815" width="46.7109375" style="391" bestFit="1" customWidth="1"/>
    <col min="2816" max="2816" width="11.85546875" style="391" customWidth="1"/>
    <col min="2817" max="2817" width="12.42578125" style="391" customWidth="1"/>
    <col min="2818" max="2818" width="12.5703125" style="391" customWidth="1"/>
    <col min="2819" max="2819" width="11.7109375" style="391" customWidth="1"/>
    <col min="2820" max="2820" width="10.7109375" style="391" customWidth="1"/>
    <col min="2821" max="2821" width="2.42578125" style="391" bestFit="1" customWidth="1"/>
    <col min="2822" max="2822" width="8.5703125" style="391" customWidth="1"/>
    <col min="2823" max="2823" width="12.42578125" style="391" customWidth="1"/>
    <col min="2824" max="2824" width="2.140625" style="391" customWidth="1"/>
    <col min="2825" max="2825" width="9.42578125" style="391" customWidth="1"/>
    <col min="2826" max="3070" width="11" style="391"/>
    <col min="3071" max="3071" width="46.7109375" style="391" bestFit="1" customWidth="1"/>
    <col min="3072" max="3072" width="11.85546875" style="391" customWidth="1"/>
    <col min="3073" max="3073" width="12.42578125" style="391" customWidth="1"/>
    <col min="3074" max="3074" width="12.5703125" style="391" customWidth="1"/>
    <col min="3075" max="3075" width="11.7109375" style="391" customWidth="1"/>
    <col min="3076" max="3076" width="10.7109375" style="391" customWidth="1"/>
    <col min="3077" max="3077" width="2.42578125" style="391" bestFit="1" customWidth="1"/>
    <col min="3078" max="3078" width="8.5703125" style="391" customWidth="1"/>
    <col min="3079" max="3079" width="12.42578125" style="391" customWidth="1"/>
    <col min="3080" max="3080" width="2.140625" style="391" customWidth="1"/>
    <col min="3081" max="3081" width="9.42578125" style="391" customWidth="1"/>
    <col min="3082" max="3326" width="11" style="391"/>
    <col min="3327" max="3327" width="46.7109375" style="391" bestFit="1" customWidth="1"/>
    <col min="3328" max="3328" width="11.85546875" style="391" customWidth="1"/>
    <col min="3329" max="3329" width="12.42578125" style="391" customWidth="1"/>
    <col min="3330" max="3330" width="12.5703125" style="391" customWidth="1"/>
    <col min="3331" max="3331" width="11.7109375" style="391" customWidth="1"/>
    <col min="3332" max="3332" width="10.7109375" style="391" customWidth="1"/>
    <col min="3333" max="3333" width="2.42578125" style="391" bestFit="1" customWidth="1"/>
    <col min="3334" max="3334" width="8.5703125" style="391" customWidth="1"/>
    <col min="3335" max="3335" width="12.42578125" style="391" customWidth="1"/>
    <col min="3336" max="3336" width="2.140625" style="391" customWidth="1"/>
    <col min="3337" max="3337" width="9.42578125" style="391" customWidth="1"/>
    <col min="3338" max="3582" width="11" style="391"/>
    <col min="3583" max="3583" width="46.7109375" style="391" bestFit="1" customWidth="1"/>
    <col min="3584" max="3584" width="11.85546875" style="391" customWidth="1"/>
    <col min="3585" max="3585" width="12.42578125" style="391" customWidth="1"/>
    <col min="3586" max="3586" width="12.5703125" style="391" customWidth="1"/>
    <col min="3587" max="3587" width="11.7109375" style="391" customWidth="1"/>
    <col min="3588" max="3588" width="10.7109375" style="391" customWidth="1"/>
    <col min="3589" max="3589" width="2.42578125" style="391" bestFit="1" customWidth="1"/>
    <col min="3590" max="3590" width="8.5703125" style="391" customWidth="1"/>
    <col min="3591" max="3591" width="12.42578125" style="391" customWidth="1"/>
    <col min="3592" max="3592" width="2.140625" style="391" customWidth="1"/>
    <col min="3593" max="3593" width="9.42578125" style="391" customWidth="1"/>
    <col min="3594" max="3838" width="11" style="391"/>
    <col min="3839" max="3839" width="46.7109375" style="391" bestFit="1" customWidth="1"/>
    <col min="3840" max="3840" width="11.85546875" style="391" customWidth="1"/>
    <col min="3841" max="3841" width="12.42578125" style="391" customWidth="1"/>
    <col min="3842" max="3842" width="12.5703125" style="391" customWidth="1"/>
    <col min="3843" max="3843" width="11.7109375" style="391" customWidth="1"/>
    <col min="3844" max="3844" width="10.7109375" style="391" customWidth="1"/>
    <col min="3845" max="3845" width="2.42578125" style="391" bestFit="1" customWidth="1"/>
    <col min="3846" max="3846" width="8.5703125" style="391" customWidth="1"/>
    <col min="3847" max="3847" width="12.42578125" style="391" customWidth="1"/>
    <col min="3848" max="3848" width="2.140625" style="391" customWidth="1"/>
    <col min="3849" max="3849" width="9.42578125" style="391" customWidth="1"/>
    <col min="3850" max="4094" width="11" style="391"/>
    <col min="4095" max="4095" width="46.7109375" style="391" bestFit="1" customWidth="1"/>
    <col min="4096" max="4096" width="11.85546875" style="391" customWidth="1"/>
    <col min="4097" max="4097" width="12.42578125" style="391" customWidth="1"/>
    <col min="4098" max="4098" width="12.5703125" style="391" customWidth="1"/>
    <col min="4099" max="4099" width="11.7109375" style="391" customWidth="1"/>
    <col min="4100" max="4100" width="10.7109375" style="391" customWidth="1"/>
    <col min="4101" max="4101" width="2.42578125" style="391" bestFit="1" customWidth="1"/>
    <col min="4102" max="4102" width="8.5703125" style="391" customWidth="1"/>
    <col min="4103" max="4103" width="12.42578125" style="391" customWidth="1"/>
    <col min="4104" max="4104" width="2.140625" style="391" customWidth="1"/>
    <col min="4105" max="4105" width="9.42578125" style="391" customWidth="1"/>
    <col min="4106" max="4350" width="11" style="391"/>
    <col min="4351" max="4351" width="46.7109375" style="391" bestFit="1" customWidth="1"/>
    <col min="4352" max="4352" width="11.85546875" style="391" customWidth="1"/>
    <col min="4353" max="4353" width="12.42578125" style="391" customWidth="1"/>
    <col min="4354" max="4354" width="12.5703125" style="391" customWidth="1"/>
    <col min="4355" max="4355" width="11.7109375" style="391" customWidth="1"/>
    <col min="4356" max="4356" width="10.7109375" style="391" customWidth="1"/>
    <col min="4357" max="4357" width="2.42578125" style="391" bestFit="1" customWidth="1"/>
    <col min="4358" max="4358" width="8.5703125" style="391" customWidth="1"/>
    <col min="4359" max="4359" width="12.42578125" style="391" customWidth="1"/>
    <col min="4360" max="4360" width="2.140625" style="391" customWidth="1"/>
    <col min="4361" max="4361" width="9.42578125" style="391" customWidth="1"/>
    <col min="4362" max="4606" width="11" style="391"/>
    <col min="4607" max="4607" width="46.7109375" style="391" bestFit="1" customWidth="1"/>
    <col min="4608" max="4608" width="11.85546875" style="391" customWidth="1"/>
    <col min="4609" max="4609" width="12.42578125" style="391" customWidth="1"/>
    <col min="4610" max="4610" width="12.5703125" style="391" customWidth="1"/>
    <col min="4611" max="4611" width="11.7109375" style="391" customWidth="1"/>
    <col min="4612" max="4612" width="10.7109375" style="391" customWidth="1"/>
    <col min="4613" max="4613" width="2.42578125" style="391" bestFit="1" customWidth="1"/>
    <col min="4614" max="4614" width="8.5703125" style="391" customWidth="1"/>
    <col min="4615" max="4615" width="12.42578125" style="391" customWidth="1"/>
    <col min="4616" max="4616" width="2.140625" style="391" customWidth="1"/>
    <col min="4617" max="4617" width="9.42578125" style="391" customWidth="1"/>
    <col min="4618" max="4862" width="11" style="391"/>
    <col min="4863" max="4863" width="46.7109375" style="391" bestFit="1" customWidth="1"/>
    <col min="4864" max="4864" width="11.85546875" style="391" customWidth="1"/>
    <col min="4865" max="4865" width="12.42578125" style="391" customWidth="1"/>
    <col min="4866" max="4866" width="12.5703125" style="391" customWidth="1"/>
    <col min="4867" max="4867" width="11.7109375" style="391" customWidth="1"/>
    <col min="4868" max="4868" width="10.7109375" style="391" customWidth="1"/>
    <col min="4869" max="4869" width="2.42578125" style="391" bestFit="1" customWidth="1"/>
    <col min="4870" max="4870" width="8.5703125" style="391" customWidth="1"/>
    <col min="4871" max="4871" width="12.42578125" style="391" customWidth="1"/>
    <col min="4872" max="4872" width="2.140625" style="391" customWidth="1"/>
    <col min="4873" max="4873" width="9.42578125" style="391" customWidth="1"/>
    <col min="4874" max="5118" width="11" style="391"/>
    <col min="5119" max="5119" width="46.7109375" style="391" bestFit="1" customWidth="1"/>
    <col min="5120" max="5120" width="11.85546875" style="391" customWidth="1"/>
    <col min="5121" max="5121" width="12.42578125" style="391" customWidth="1"/>
    <col min="5122" max="5122" width="12.5703125" style="391" customWidth="1"/>
    <col min="5123" max="5123" width="11.7109375" style="391" customWidth="1"/>
    <col min="5124" max="5124" width="10.7109375" style="391" customWidth="1"/>
    <col min="5125" max="5125" width="2.42578125" style="391" bestFit="1" customWidth="1"/>
    <col min="5126" max="5126" width="8.5703125" style="391" customWidth="1"/>
    <col min="5127" max="5127" width="12.42578125" style="391" customWidth="1"/>
    <col min="5128" max="5128" width="2.140625" style="391" customWidth="1"/>
    <col min="5129" max="5129" width="9.42578125" style="391" customWidth="1"/>
    <col min="5130" max="5374" width="11" style="391"/>
    <col min="5375" max="5375" width="46.7109375" style="391" bestFit="1" customWidth="1"/>
    <col min="5376" max="5376" width="11.85546875" style="391" customWidth="1"/>
    <col min="5377" max="5377" width="12.42578125" style="391" customWidth="1"/>
    <col min="5378" max="5378" width="12.5703125" style="391" customWidth="1"/>
    <col min="5379" max="5379" width="11.7109375" style="391" customWidth="1"/>
    <col min="5380" max="5380" width="10.7109375" style="391" customWidth="1"/>
    <col min="5381" max="5381" width="2.42578125" style="391" bestFit="1" customWidth="1"/>
    <col min="5382" max="5382" width="8.5703125" style="391" customWidth="1"/>
    <col min="5383" max="5383" width="12.42578125" style="391" customWidth="1"/>
    <col min="5384" max="5384" width="2.140625" style="391" customWidth="1"/>
    <col min="5385" max="5385" width="9.42578125" style="391" customWidth="1"/>
    <col min="5386" max="5630" width="11" style="391"/>
    <col min="5631" max="5631" width="46.7109375" style="391" bestFit="1" customWidth="1"/>
    <col min="5632" max="5632" width="11.85546875" style="391" customWidth="1"/>
    <col min="5633" max="5633" width="12.42578125" style="391" customWidth="1"/>
    <col min="5634" max="5634" width="12.5703125" style="391" customWidth="1"/>
    <col min="5635" max="5635" width="11.7109375" style="391" customWidth="1"/>
    <col min="5636" max="5636" width="10.7109375" style="391" customWidth="1"/>
    <col min="5637" max="5637" width="2.42578125" style="391" bestFit="1" customWidth="1"/>
    <col min="5638" max="5638" width="8.5703125" style="391" customWidth="1"/>
    <col min="5639" max="5639" width="12.42578125" style="391" customWidth="1"/>
    <col min="5640" max="5640" width="2.140625" style="391" customWidth="1"/>
    <col min="5641" max="5641" width="9.42578125" style="391" customWidth="1"/>
    <col min="5642" max="5886" width="11" style="391"/>
    <col min="5887" max="5887" width="46.7109375" style="391" bestFit="1" customWidth="1"/>
    <col min="5888" max="5888" width="11.85546875" style="391" customWidth="1"/>
    <col min="5889" max="5889" width="12.42578125" style="391" customWidth="1"/>
    <col min="5890" max="5890" width="12.5703125" style="391" customWidth="1"/>
    <col min="5891" max="5891" width="11.7109375" style="391" customWidth="1"/>
    <col min="5892" max="5892" width="10.7109375" style="391" customWidth="1"/>
    <col min="5893" max="5893" width="2.42578125" style="391" bestFit="1" customWidth="1"/>
    <col min="5894" max="5894" width="8.5703125" style="391" customWidth="1"/>
    <col min="5895" max="5895" width="12.42578125" style="391" customWidth="1"/>
    <col min="5896" max="5896" width="2.140625" style="391" customWidth="1"/>
    <col min="5897" max="5897" width="9.42578125" style="391" customWidth="1"/>
    <col min="5898" max="6142" width="11" style="391"/>
    <col min="6143" max="6143" width="46.7109375" style="391" bestFit="1" customWidth="1"/>
    <col min="6144" max="6144" width="11.85546875" style="391" customWidth="1"/>
    <col min="6145" max="6145" width="12.42578125" style="391" customWidth="1"/>
    <col min="6146" max="6146" width="12.5703125" style="391" customWidth="1"/>
    <col min="6147" max="6147" width="11.7109375" style="391" customWidth="1"/>
    <col min="6148" max="6148" width="10.7109375" style="391" customWidth="1"/>
    <col min="6149" max="6149" width="2.42578125" style="391" bestFit="1" customWidth="1"/>
    <col min="6150" max="6150" width="8.5703125" style="391" customWidth="1"/>
    <col min="6151" max="6151" width="12.42578125" style="391" customWidth="1"/>
    <col min="6152" max="6152" width="2.140625" style="391" customWidth="1"/>
    <col min="6153" max="6153" width="9.42578125" style="391" customWidth="1"/>
    <col min="6154" max="6398" width="11" style="391"/>
    <col min="6399" max="6399" width="46.7109375" style="391" bestFit="1" customWidth="1"/>
    <col min="6400" max="6400" width="11.85546875" style="391" customWidth="1"/>
    <col min="6401" max="6401" width="12.42578125" style="391" customWidth="1"/>
    <col min="6402" max="6402" width="12.5703125" style="391" customWidth="1"/>
    <col min="6403" max="6403" width="11.7109375" style="391" customWidth="1"/>
    <col min="6404" max="6404" width="10.7109375" style="391" customWidth="1"/>
    <col min="6405" max="6405" width="2.42578125" style="391" bestFit="1" customWidth="1"/>
    <col min="6406" max="6406" width="8.5703125" style="391" customWidth="1"/>
    <col min="6407" max="6407" width="12.42578125" style="391" customWidth="1"/>
    <col min="6408" max="6408" width="2.140625" style="391" customWidth="1"/>
    <col min="6409" max="6409" width="9.42578125" style="391" customWidth="1"/>
    <col min="6410" max="6654" width="11" style="391"/>
    <col min="6655" max="6655" width="46.7109375" style="391" bestFit="1" customWidth="1"/>
    <col min="6656" max="6656" width="11.85546875" style="391" customWidth="1"/>
    <col min="6657" max="6657" width="12.42578125" style="391" customWidth="1"/>
    <col min="6658" max="6658" width="12.5703125" style="391" customWidth="1"/>
    <col min="6659" max="6659" width="11.7109375" style="391" customWidth="1"/>
    <col min="6660" max="6660" width="10.7109375" style="391" customWidth="1"/>
    <col min="6661" max="6661" width="2.42578125" style="391" bestFit="1" customWidth="1"/>
    <col min="6662" max="6662" width="8.5703125" style="391" customWidth="1"/>
    <col min="6663" max="6663" width="12.42578125" style="391" customWidth="1"/>
    <col min="6664" max="6664" width="2.140625" style="391" customWidth="1"/>
    <col min="6665" max="6665" width="9.42578125" style="391" customWidth="1"/>
    <col min="6666" max="6910" width="11" style="391"/>
    <col min="6911" max="6911" width="46.7109375" style="391" bestFit="1" customWidth="1"/>
    <col min="6912" max="6912" width="11.85546875" style="391" customWidth="1"/>
    <col min="6913" max="6913" width="12.42578125" style="391" customWidth="1"/>
    <col min="6914" max="6914" width="12.5703125" style="391" customWidth="1"/>
    <col min="6915" max="6915" width="11.7109375" style="391" customWidth="1"/>
    <col min="6916" max="6916" width="10.7109375" style="391" customWidth="1"/>
    <col min="6917" max="6917" width="2.42578125" style="391" bestFit="1" customWidth="1"/>
    <col min="6918" max="6918" width="8.5703125" style="391" customWidth="1"/>
    <col min="6919" max="6919" width="12.42578125" style="391" customWidth="1"/>
    <col min="6920" max="6920" width="2.140625" style="391" customWidth="1"/>
    <col min="6921" max="6921" width="9.42578125" style="391" customWidth="1"/>
    <col min="6922" max="7166" width="11" style="391"/>
    <col min="7167" max="7167" width="46.7109375" style="391" bestFit="1" customWidth="1"/>
    <col min="7168" max="7168" width="11.85546875" style="391" customWidth="1"/>
    <col min="7169" max="7169" width="12.42578125" style="391" customWidth="1"/>
    <col min="7170" max="7170" width="12.5703125" style="391" customWidth="1"/>
    <col min="7171" max="7171" width="11.7109375" style="391" customWidth="1"/>
    <col min="7172" max="7172" width="10.7109375" style="391" customWidth="1"/>
    <col min="7173" max="7173" width="2.42578125" style="391" bestFit="1" customWidth="1"/>
    <col min="7174" max="7174" width="8.5703125" style="391" customWidth="1"/>
    <col min="7175" max="7175" width="12.42578125" style="391" customWidth="1"/>
    <col min="7176" max="7176" width="2.140625" style="391" customWidth="1"/>
    <col min="7177" max="7177" width="9.42578125" style="391" customWidth="1"/>
    <col min="7178" max="7422" width="11" style="391"/>
    <col min="7423" max="7423" width="46.7109375" style="391" bestFit="1" customWidth="1"/>
    <col min="7424" max="7424" width="11.85546875" style="391" customWidth="1"/>
    <col min="7425" max="7425" width="12.42578125" style="391" customWidth="1"/>
    <col min="7426" max="7426" width="12.5703125" style="391" customWidth="1"/>
    <col min="7427" max="7427" width="11.7109375" style="391" customWidth="1"/>
    <col min="7428" max="7428" width="10.7109375" style="391" customWidth="1"/>
    <col min="7429" max="7429" width="2.42578125" style="391" bestFit="1" customWidth="1"/>
    <col min="7430" max="7430" width="8.5703125" style="391" customWidth="1"/>
    <col min="7431" max="7431" width="12.42578125" style="391" customWidth="1"/>
    <col min="7432" max="7432" width="2.140625" style="391" customWidth="1"/>
    <col min="7433" max="7433" width="9.42578125" style="391" customWidth="1"/>
    <col min="7434" max="7678" width="11" style="391"/>
    <col min="7679" max="7679" width="46.7109375" style="391" bestFit="1" customWidth="1"/>
    <col min="7680" max="7680" width="11.85546875" style="391" customWidth="1"/>
    <col min="7681" max="7681" width="12.42578125" style="391" customWidth="1"/>
    <col min="7682" max="7682" width="12.5703125" style="391" customWidth="1"/>
    <col min="7683" max="7683" width="11.7109375" style="391" customWidth="1"/>
    <col min="7684" max="7684" width="10.7109375" style="391" customWidth="1"/>
    <col min="7685" max="7685" width="2.42578125" style="391" bestFit="1" customWidth="1"/>
    <col min="7686" max="7686" width="8.5703125" style="391" customWidth="1"/>
    <col min="7687" max="7687" width="12.42578125" style="391" customWidth="1"/>
    <col min="7688" max="7688" width="2.140625" style="391" customWidth="1"/>
    <col min="7689" max="7689" width="9.42578125" style="391" customWidth="1"/>
    <col min="7690" max="7934" width="11" style="391"/>
    <col min="7935" max="7935" width="46.7109375" style="391" bestFit="1" customWidth="1"/>
    <col min="7936" max="7936" width="11.85546875" style="391" customWidth="1"/>
    <col min="7937" max="7937" width="12.42578125" style="391" customWidth="1"/>
    <col min="7938" max="7938" width="12.5703125" style="391" customWidth="1"/>
    <col min="7939" max="7939" width="11.7109375" style="391" customWidth="1"/>
    <col min="7940" max="7940" width="10.7109375" style="391" customWidth="1"/>
    <col min="7941" max="7941" width="2.42578125" style="391" bestFit="1" customWidth="1"/>
    <col min="7942" max="7942" width="8.5703125" style="391" customWidth="1"/>
    <col min="7943" max="7943" width="12.42578125" style="391" customWidth="1"/>
    <col min="7944" max="7944" width="2.140625" style="391" customWidth="1"/>
    <col min="7945" max="7945" width="9.42578125" style="391" customWidth="1"/>
    <col min="7946" max="8190" width="11" style="391"/>
    <col min="8191" max="8191" width="46.7109375" style="391" bestFit="1" customWidth="1"/>
    <col min="8192" max="8192" width="11.85546875" style="391" customWidth="1"/>
    <col min="8193" max="8193" width="12.42578125" style="391" customWidth="1"/>
    <col min="8194" max="8194" width="12.5703125" style="391" customWidth="1"/>
    <col min="8195" max="8195" width="11.7109375" style="391" customWidth="1"/>
    <col min="8196" max="8196" width="10.7109375" style="391" customWidth="1"/>
    <col min="8197" max="8197" width="2.42578125" style="391" bestFit="1" customWidth="1"/>
    <col min="8198" max="8198" width="8.5703125" style="391" customWidth="1"/>
    <col min="8199" max="8199" width="12.42578125" style="391" customWidth="1"/>
    <col min="8200" max="8200" width="2.140625" style="391" customWidth="1"/>
    <col min="8201" max="8201" width="9.42578125" style="391" customWidth="1"/>
    <col min="8202" max="8446" width="11" style="391"/>
    <col min="8447" max="8447" width="46.7109375" style="391" bestFit="1" customWidth="1"/>
    <col min="8448" max="8448" width="11.85546875" style="391" customWidth="1"/>
    <col min="8449" max="8449" width="12.42578125" style="391" customWidth="1"/>
    <col min="8450" max="8450" width="12.5703125" style="391" customWidth="1"/>
    <col min="8451" max="8451" width="11.7109375" style="391" customWidth="1"/>
    <col min="8452" max="8452" width="10.7109375" style="391" customWidth="1"/>
    <col min="8453" max="8453" width="2.42578125" style="391" bestFit="1" customWidth="1"/>
    <col min="8454" max="8454" width="8.5703125" style="391" customWidth="1"/>
    <col min="8455" max="8455" width="12.42578125" style="391" customWidth="1"/>
    <col min="8456" max="8456" width="2.140625" style="391" customWidth="1"/>
    <col min="8457" max="8457" width="9.42578125" style="391" customWidth="1"/>
    <col min="8458" max="8702" width="11" style="391"/>
    <col min="8703" max="8703" width="46.7109375" style="391" bestFit="1" customWidth="1"/>
    <col min="8704" max="8704" width="11.85546875" style="391" customWidth="1"/>
    <col min="8705" max="8705" width="12.42578125" style="391" customWidth="1"/>
    <col min="8706" max="8706" width="12.5703125" style="391" customWidth="1"/>
    <col min="8707" max="8707" width="11.7109375" style="391" customWidth="1"/>
    <col min="8708" max="8708" width="10.7109375" style="391" customWidth="1"/>
    <col min="8709" max="8709" width="2.42578125" style="391" bestFit="1" customWidth="1"/>
    <col min="8710" max="8710" width="8.5703125" style="391" customWidth="1"/>
    <col min="8711" max="8711" width="12.42578125" style="391" customWidth="1"/>
    <col min="8712" max="8712" width="2.140625" style="391" customWidth="1"/>
    <col min="8713" max="8713" width="9.42578125" style="391" customWidth="1"/>
    <col min="8714" max="8958" width="11" style="391"/>
    <col min="8959" max="8959" width="46.7109375" style="391" bestFit="1" customWidth="1"/>
    <col min="8960" max="8960" width="11.85546875" style="391" customWidth="1"/>
    <col min="8961" max="8961" width="12.42578125" style="391" customWidth="1"/>
    <col min="8962" max="8962" width="12.5703125" style="391" customWidth="1"/>
    <col min="8963" max="8963" width="11.7109375" style="391" customWidth="1"/>
    <col min="8964" max="8964" width="10.7109375" style="391" customWidth="1"/>
    <col min="8965" max="8965" width="2.42578125" style="391" bestFit="1" customWidth="1"/>
    <col min="8966" max="8966" width="8.5703125" style="391" customWidth="1"/>
    <col min="8967" max="8967" width="12.42578125" style="391" customWidth="1"/>
    <col min="8968" max="8968" width="2.140625" style="391" customWidth="1"/>
    <col min="8969" max="8969" width="9.42578125" style="391" customWidth="1"/>
    <col min="8970" max="9214" width="11" style="391"/>
    <col min="9215" max="9215" width="46.7109375" style="391" bestFit="1" customWidth="1"/>
    <col min="9216" max="9216" width="11.85546875" style="391" customWidth="1"/>
    <col min="9217" max="9217" width="12.42578125" style="391" customWidth="1"/>
    <col min="9218" max="9218" width="12.5703125" style="391" customWidth="1"/>
    <col min="9219" max="9219" width="11.7109375" style="391" customWidth="1"/>
    <col min="9220" max="9220" width="10.7109375" style="391" customWidth="1"/>
    <col min="9221" max="9221" width="2.42578125" style="391" bestFit="1" customWidth="1"/>
    <col min="9222" max="9222" width="8.5703125" style="391" customWidth="1"/>
    <col min="9223" max="9223" width="12.42578125" style="391" customWidth="1"/>
    <col min="9224" max="9224" width="2.140625" style="391" customWidth="1"/>
    <col min="9225" max="9225" width="9.42578125" style="391" customWidth="1"/>
    <col min="9226" max="9470" width="11" style="391"/>
    <col min="9471" max="9471" width="46.7109375" style="391" bestFit="1" customWidth="1"/>
    <col min="9472" max="9472" width="11.85546875" style="391" customWidth="1"/>
    <col min="9473" max="9473" width="12.42578125" style="391" customWidth="1"/>
    <col min="9474" max="9474" width="12.5703125" style="391" customWidth="1"/>
    <col min="9475" max="9475" width="11.7109375" style="391" customWidth="1"/>
    <col min="9476" max="9476" width="10.7109375" style="391" customWidth="1"/>
    <col min="9477" max="9477" width="2.42578125" style="391" bestFit="1" customWidth="1"/>
    <col min="9478" max="9478" width="8.5703125" style="391" customWidth="1"/>
    <col min="9479" max="9479" width="12.42578125" style="391" customWidth="1"/>
    <col min="9480" max="9480" width="2.140625" style="391" customWidth="1"/>
    <col min="9481" max="9481" width="9.42578125" style="391" customWidth="1"/>
    <col min="9482" max="9726" width="11" style="391"/>
    <col min="9727" max="9727" width="46.7109375" style="391" bestFit="1" customWidth="1"/>
    <col min="9728" max="9728" width="11.85546875" style="391" customWidth="1"/>
    <col min="9729" max="9729" width="12.42578125" style="391" customWidth="1"/>
    <col min="9730" max="9730" width="12.5703125" style="391" customWidth="1"/>
    <col min="9731" max="9731" width="11.7109375" style="391" customWidth="1"/>
    <col min="9732" max="9732" width="10.7109375" style="391" customWidth="1"/>
    <col min="9733" max="9733" width="2.42578125" style="391" bestFit="1" customWidth="1"/>
    <col min="9734" max="9734" width="8.5703125" style="391" customWidth="1"/>
    <col min="9735" max="9735" width="12.42578125" style="391" customWidth="1"/>
    <col min="9736" max="9736" width="2.140625" style="391" customWidth="1"/>
    <col min="9737" max="9737" width="9.42578125" style="391" customWidth="1"/>
    <col min="9738" max="9982" width="11" style="391"/>
    <col min="9983" max="9983" width="46.7109375" style="391" bestFit="1" customWidth="1"/>
    <col min="9984" max="9984" width="11.85546875" style="391" customWidth="1"/>
    <col min="9985" max="9985" width="12.42578125" style="391" customWidth="1"/>
    <col min="9986" max="9986" width="12.5703125" style="391" customWidth="1"/>
    <col min="9987" max="9987" width="11.7109375" style="391" customWidth="1"/>
    <col min="9988" max="9988" width="10.7109375" style="391" customWidth="1"/>
    <col min="9989" max="9989" width="2.42578125" style="391" bestFit="1" customWidth="1"/>
    <col min="9990" max="9990" width="8.5703125" style="391" customWidth="1"/>
    <col min="9991" max="9991" width="12.42578125" style="391" customWidth="1"/>
    <col min="9992" max="9992" width="2.140625" style="391" customWidth="1"/>
    <col min="9993" max="9993" width="9.42578125" style="391" customWidth="1"/>
    <col min="9994" max="10238" width="11" style="391"/>
    <col min="10239" max="10239" width="46.7109375" style="391" bestFit="1" customWidth="1"/>
    <col min="10240" max="10240" width="11.85546875" style="391" customWidth="1"/>
    <col min="10241" max="10241" width="12.42578125" style="391" customWidth="1"/>
    <col min="10242" max="10242" width="12.5703125" style="391" customWidth="1"/>
    <col min="10243" max="10243" width="11.7109375" style="391" customWidth="1"/>
    <col min="10244" max="10244" width="10.7109375" style="391" customWidth="1"/>
    <col min="10245" max="10245" width="2.42578125" style="391" bestFit="1" customWidth="1"/>
    <col min="10246" max="10246" width="8.5703125" style="391" customWidth="1"/>
    <col min="10247" max="10247" width="12.42578125" style="391" customWidth="1"/>
    <col min="10248" max="10248" width="2.140625" style="391" customWidth="1"/>
    <col min="10249" max="10249" width="9.42578125" style="391" customWidth="1"/>
    <col min="10250" max="10494" width="11" style="391"/>
    <col min="10495" max="10495" width="46.7109375" style="391" bestFit="1" customWidth="1"/>
    <col min="10496" max="10496" width="11.85546875" style="391" customWidth="1"/>
    <col min="10497" max="10497" width="12.42578125" style="391" customWidth="1"/>
    <col min="10498" max="10498" width="12.5703125" style="391" customWidth="1"/>
    <col min="10499" max="10499" width="11.7109375" style="391" customWidth="1"/>
    <col min="10500" max="10500" width="10.7109375" style="391" customWidth="1"/>
    <col min="10501" max="10501" width="2.42578125" style="391" bestFit="1" customWidth="1"/>
    <col min="10502" max="10502" width="8.5703125" style="391" customWidth="1"/>
    <col min="10503" max="10503" width="12.42578125" style="391" customWidth="1"/>
    <col min="10504" max="10504" width="2.140625" style="391" customWidth="1"/>
    <col min="10505" max="10505" width="9.42578125" style="391" customWidth="1"/>
    <col min="10506" max="10750" width="11" style="391"/>
    <col min="10751" max="10751" width="46.7109375" style="391" bestFit="1" customWidth="1"/>
    <col min="10752" max="10752" width="11.85546875" style="391" customWidth="1"/>
    <col min="10753" max="10753" width="12.42578125" style="391" customWidth="1"/>
    <col min="10754" max="10754" width="12.5703125" style="391" customWidth="1"/>
    <col min="10755" max="10755" width="11.7109375" style="391" customWidth="1"/>
    <col min="10756" max="10756" width="10.7109375" style="391" customWidth="1"/>
    <col min="10757" max="10757" width="2.42578125" style="391" bestFit="1" customWidth="1"/>
    <col min="10758" max="10758" width="8.5703125" style="391" customWidth="1"/>
    <col min="10759" max="10759" width="12.42578125" style="391" customWidth="1"/>
    <col min="10760" max="10760" width="2.140625" style="391" customWidth="1"/>
    <col min="10761" max="10761" width="9.42578125" style="391" customWidth="1"/>
    <col min="10762" max="11006" width="11" style="391"/>
    <col min="11007" max="11007" width="46.7109375" style="391" bestFit="1" customWidth="1"/>
    <col min="11008" max="11008" width="11.85546875" style="391" customWidth="1"/>
    <col min="11009" max="11009" width="12.42578125" style="391" customWidth="1"/>
    <col min="11010" max="11010" width="12.5703125" style="391" customWidth="1"/>
    <col min="11011" max="11011" width="11.7109375" style="391" customWidth="1"/>
    <col min="11012" max="11012" width="10.7109375" style="391" customWidth="1"/>
    <col min="11013" max="11013" width="2.42578125" style="391" bestFit="1" customWidth="1"/>
    <col min="11014" max="11014" width="8.5703125" style="391" customWidth="1"/>
    <col min="11015" max="11015" width="12.42578125" style="391" customWidth="1"/>
    <col min="11016" max="11016" width="2.140625" style="391" customWidth="1"/>
    <col min="11017" max="11017" width="9.42578125" style="391" customWidth="1"/>
    <col min="11018" max="11262" width="11" style="391"/>
    <col min="11263" max="11263" width="46.7109375" style="391" bestFit="1" customWidth="1"/>
    <col min="11264" max="11264" width="11.85546875" style="391" customWidth="1"/>
    <col min="11265" max="11265" width="12.42578125" style="391" customWidth="1"/>
    <col min="11266" max="11266" width="12.5703125" style="391" customWidth="1"/>
    <col min="11267" max="11267" width="11.7109375" style="391" customWidth="1"/>
    <col min="11268" max="11268" width="10.7109375" style="391" customWidth="1"/>
    <col min="11269" max="11269" width="2.42578125" style="391" bestFit="1" customWidth="1"/>
    <col min="11270" max="11270" width="8.5703125" style="391" customWidth="1"/>
    <col min="11271" max="11271" width="12.42578125" style="391" customWidth="1"/>
    <col min="11272" max="11272" width="2.140625" style="391" customWidth="1"/>
    <col min="11273" max="11273" width="9.42578125" style="391" customWidth="1"/>
    <col min="11274" max="11518" width="11" style="391"/>
    <col min="11519" max="11519" width="46.7109375" style="391" bestFit="1" customWidth="1"/>
    <col min="11520" max="11520" width="11.85546875" style="391" customWidth="1"/>
    <col min="11521" max="11521" width="12.42578125" style="391" customWidth="1"/>
    <col min="11522" max="11522" width="12.5703125" style="391" customWidth="1"/>
    <col min="11523" max="11523" width="11.7109375" style="391" customWidth="1"/>
    <col min="11524" max="11524" width="10.7109375" style="391" customWidth="1"/>
    <col min="11525" max="11525" width="2.42578125" style="391" bestFit="1" customWidth="1"/>
    <col min="11526" max="11526" width="8.5703125" style="391" customWidth="1"/>
    <col min="11527" max="11527" width="12.42578125" style="391" customWidth="1"/>
    <col min="11528" max="11528" width="2.140625" style="391" customWidth="1"/>
    <col min="11529" max="11529" width="9.42578125" style="391" customWidth="1"/>
    <col min="11530" max="11774" width="11" style="391"/>
    <col min="11775" max="11775" width="46.7109375" style="391" bestFit="1" customWidth="1"/>
    <col min="11776" max="11776" width="11.85546875" style="391" customWidth="1"/>
    <col min="11777" max="11777" width="12.42578125" style="391" customWidth="1"/>
    <col min="11778" max="11778" width="12.5703125" style="391" customWidth="1"/>
    <col min="11779" max="11779" width="11.7109375" style="391" customWidth="1"/>
    <col min="11780" max="11780" width="10.7109375" style="391" customWidth="1"/>
    <col min="11781" max="11781" width="2.42578125" style="391" bestFit="1" customWidth="1"/>
    <col min="11782" max="11782" width="8.5703125" style="391" customWidth="1"/>
    <col min="11783" max="11783" width="12.42578125" style="391" customWidth="1"/>
    <col min="11784" max="11784" width="2.140625" style="391" customWidth="1"/>
    <col min="11785" max="11785" width="9.42578125" style="391" customWidth="1"/>
    <col min="11786" max="12030" width="11" style="391"/>
    <col min="12031" max="12031" width="46.7109375" style="391" bestFit="1" customWidth="1"/>
    <col min="12032" max="12032" width="11.85546875" style="391" customWidth="1"/>
    <col min="12033" max="12033" width="12.42578125" style="391" customWidth="1"/>
    <col min="12034" max="12034" width="12.5703125" style="391" customWidth="1"/>
    <col min="12035" max="12035" width="11.7109375" style="391" customWidth="1"/>
    <col min="12036" max="12036" width="10.7109375" style="391" customWidth="1"/>
    <col min="12037" max="12037" width="2.42578125" style="391" bestFit="1" customWidth="1"/>
    <col min="12038" max="12038" width="8.5703125" style="391" customWidth="1"/>
    <col min="12039" max="12039" width="12.42578125" style="391" customWidth="1"/>
    <col min="12040" max="12040" width="2.140625" style="391" customWidth="1"/>
    <col min="12041" max="12041" width="9.42578125" style="391" customWidth="1"/>
    <col min="12042" max="12286" width="11" style="391"/>
    <col min="12287" max="12287" width="46.7109375" style="391" bestFit="1" customWidth="1"/>
    <col min="12288" max="12288" width="11.85546875" style="391" customWidth="1"/>
    <col min="12289" max="12289" width="12.42578125" style="391" customWidth="1"/>
    <col min="12290" max="12290" width="12.5703125" style="391" customWidth="1"/>
    <col min="12291" max="12291" width="11.7109375" style="391" customWidth="1"/>
    <col min="12292" max="12292" width="10.7109375" style="391" customWidth="1"/>
    <col min="12293" max="12293" width="2.42578125" style="391" bestFit="1" customWidth="1"/>
    <col min="12294" max="12294" width="8.5703125" style="391" customWidth="1"/>
    <col min="12295" max="12295" width="12.42578125" style="391" customWidth="1"/>
    <col min="12296" max="12296" width="2.140625" style="391" customWidth="1"/>
    <col min="12297" max="12297" width="9.42578125" style="391" customWidth="1"/>
    <col min="12298" max="12542" width="11" style="391"/>
    <col min="12543" max="12543" width="46.7109375" style="391" bestFit="1" customWidth="1"/>
    <col min="12544" max="12544" width="11.85546875" style="391" customWidth="1"/>
    <col min="12545" max="12545" width="12.42578125" style="391" customWidth="1"/>
    <col min="12546" max="12546" width="12.5703125" style="391" customWidth="1"/>
    <col min="12547" max="12547" width="11.7109375" style="391" customWidth="1"/>
    <col min="12548" max="12548" width="10.7109375" style="391" customWidth="1"/>
    <col min="12549" max="12549" width="2.42578125" style="391" bestFit="1" customWidth="1"/>
    <col min="12550" max="12550" width="8.5703125" style="391" customWidth="1"/>
    <col min="12551" max="12551" width="12.42578125" style="391" customWidth="1"/>
    <col min="12552" max="12552" width="2.140625" style="391" customWidth="1"/>
    <col min="12553" max="12553" width="9.42578125" style="391" customWidth="1"/>
    <col min="12554" max="12798" width="11" style="391"/>
    <col min="12799" max="12799" width="46.7109375" style="391" bestFit="1" customWidth="1"/>
    <col min="12800" max="12800" width="11.85546875" style="391" customWidth="1"/>
    <col min="12801" max="12801" width="12.42578125" style="391" customWidth="1"/>
    <col min="12802" max="12802" width="12.5703125" style="391" customWidth="1"/>
    <col min="12803" max="12803" width="11.7109375" style="391" customWidth="1"/>
    <col min="12804" max="12804" width="10.7109375" style="391" customWidth="1"/>
    <col min="12805" max="12805" width="2.42578125" style="391" bestFit="1" customWidth="1"/>
    <col min="12806" max="12806" width="8.5703125" style="391" customWidth="1"/>
    <col min="12807" max="12807" width="12.42578125" style="391" customWidth="1"/>
    <col min="12808" max="12808" width="2.140625" style="391" customWidth="1"/>
    <col min="12809" max="12809" width="9.42578125" style="391" customWidth="1"/>
    <col min="12810" max="13054" width="11" style="391"/>
    <col min="13055" max="13055" width="46.7109375" style="391" bestFit="1" customWidth="1"/>
    <col min="13056" max="13056" width="11.85546875" style="391" customWidth="1"/>
    <col min="13057" max="13057" width="12.42578125" style="391" customWidth="1"/>
    <col min="13058" max="13058" width="12.5703125" style="391" customWidth="1"/>
    <col min="13059" max="13059" width="11.7109375" style="391" customWidth="1"/>
    <col min="13060" max="13060" width="10.7109375" style="391" customWidth="1"/>
    <col min="13061" max="13061" width="2.42578125" style="391" bestFit="1" customWidth="1"/>
    <col min="13062" max="13062" width="8.5703125" style="391" customWidth="1"/>
    <col min="13063" max="13063" width="12.42578125" style="391" customWidth="1"/>
    <col min="13064" max="13064" width="2.140625" style="391" customWidth="1"/>
    <col min="13065" max="13065" width="9.42578125" style="391" customWidth="1"/>
    <col min="13066" max="13310" width="11" style="391"/>
    <col min="13311" max="13311" width="46.7109375" style="391" bestFit="1" customWidth="1"/>
    <col min="13312" max="13312" width="11.85546875" style="391" customWidth="1"/>
    <col min="13313" max="13313" width="12.42578125" style="391" customWidth="1"/>
    <col min="13314" max="13314" width="12.5703125" style="391" customWidth="1"/>
    <col min="13315" max="13315" width="11.7109375" style="391" customWidth="1"/>
    <col min="13316" max="13316" width="10.7109375" style="391" customWidth="1"/>
    <col min="13317" max="13317" width="2.42578125" style="391" bestFit="1" customWidth="1"/>
    <col min="13318" max="13318" width="8.5703125" style="391" customWidth="1"/>
    <col min="13319" max="13319" width="12.42578125" style="391" customWidth="1"/>
    <col min="13320" max="13320" width="2.140625" style="391" customWidth="1"/>
    <col min="13321" max="13321" width="9.42578125" style="391" customWidth="1"/>
    <col min="13322" max="13566" width="11" style="391"/>
    <col min="13567" max="13567" width="46.7109375" style="391" bestFit="1" customWidth="1"/>
    <col min="13568" max="13568" width="11.85546875" style="391" customWidth="1"/>
    <col min="13569" max="13569" width="12.42578125" style="391" customWidth="1"/>
    <col min="13570" max="13570" width="12.5703125" style="391" customWidth="1"/>
    <col min="13571" max="13571" width="11.7109375" style="391" customWidth="1"/>
    <col min="13572" max="13572" width="10.7109375" style="391" customWidth="1"/>
    <col min="13573" max="13573" width="2.42578125" style="391" bestFit="1" customWidth="1"/>
    <col min="13574" max="13574" width="8.5703125" style="391" customWidth="1"/>
    <col min="13575" max="13575" width="12.42578125" style="391" customWidth="1"/>
    <col min="13576" max="13576" width="2.140625" style="391" customWidth="1"/>
    <col min="13577" max="13577" width="9.42578125" style="391" customWidth="1"/>
    <col min="13578" max="13822" width="11" style="391"/>
    <col min="13823" max="13823" width="46.7109375" style="391" bestFit="1" customWidth="1"/>
    <col min="13824" max="13824" width="11.85546875" style="391" customWidth="1"/>
    <col min="13825" max="13825" width="12.42578125" style="391" customWidth="1"/>
    <col min="13826" max="13826" width="12.5703125" style="391" customWidth="1"/>
    <col min="13827" max="13827" width="11.7109375" style="391" customWidth="1"/>
    <col min="13828" max="13828" width="10.7109375" style="391" customWidth="1"/>
    <col min="13829" max="13829" width="2.42578125" style="391" bestFit="1" customWidth="1"/>
    <col min="13830" max="13830" width="8.5703125" style="391" customWidth="1"/>
    <col min="13831" max="13831" width="12.42578125" style="391" customWidth="1"/>
    <col min="13832" max="13832" width="2.140625" style="391" customWidth="1"/>
    <col min="13833" max="13833" width="9.42578125" style="391" customWidth="1"/>
    <col min="13834" max="14078" width="11" style="391"/>
    <col min="14079" max="14079" width="46.7109375" style="391" bestFit="1" customWidth="1"/>
    <col min="14080" max="14080" width="11.85546875" style="391" customWidth="1"/>
    <col min="14081" max="14081" width="12.42578125" style="391" customWidth="1"/>
    <col min="14082" max="14082" width="12.5703125" style="391" customWidth="1"/>
    <col min="14083" max="14083" width="11.7109375" style="391" customWidth="1"/>
    <col min="14084" max="14084" width="10.7109375" style="391" customWidth="1"/>
    <col min="14085" max="14085" width="2.42578125" style="391" bestFit="1" customWidth="1"/>
    <col min="14086" max="14086" width="8.5703125" style="391" customWidth="1"/>
    <col min="14087" max="14087" width="12.42578125" style="391" customWidth="1"/>
    <col min="14088" max="14088" width="2.140625" style="391" customWidth="1"/>
    <col min="14089" max="14089" width="9.42578125" style="391" customWidth="1"/>
    <col min="14090" max="14334" width="11" style="391"/>
    <col min="14335" max="14335" width="46.7109375" style="391" bestFit="1" customWidth="1"/>
    <col min="14336" max="14336" width="11.85546875" style="391" customWidth="1"/>
    <col min="14337" max="14337" width="12.42578125" style="391" customWidth="1"/>
    <col min="14338" max="14338" width="12.5703125" style="391" customWidth="1"/>
    <col min="14339" max="14339" width="11.7109375" style="391" customWidth="1"/>
    <col min="14340" max="14340" width="10.7109375" style="391" customWidth="1"/>
    <col min="14341" max="14341" width="2.42578125" style="391" bestFit="1" customWidth="1"/>
    <col min="14342" max="14342" width="8.5703125" style="391" customWidth="1"/>
    <col min="14343" max="14343" width="12.42578125" style="391" customWidth="1"/>
    <col min="14344" max="14344" width="2.140625" style="391" customWidth="1"/>
    <col min="14345" max="14345" width="9.42578125" style="391" customWidth="1"/>
    <col min="14346" max="14590" width="11" style="391"/>
    <col min="14591" max="14591" width="46.7109375" style="391" bestFit="1" customWidth="1"/>
    <col min="14592" max="14592" width="11.85546875" style="391" customWidth="1"/>
    <col min="14593" max="14593" width="12.42578125" style="391" customWidth="1"/>
    <col min="14594" max="14594" width="12.5703125" style="391" customWidth="1"/>
    <col min="14595" max="14595" width="11.7109375" style="391" customWidth="1"/>
    <col min="14596" max="14596" width="10.7109375" style="391" customWidth="1"/>
    <col min="14597" max="14597" width="2.42578125" style="391" bestFit="1" customWidth="1"/>
    <col min="14598" max="14598" width="8.5703125" style="391" customWidth="1"/>
    <col min="14599" max="14599" width="12.42578125" style="391" customWidth="1"/>
    <col min="14600" max="14600" width="2.140625" style="391" customWidth="1"/>
    <col min="14601" max="14601" width="9.42578125" style="391" customWidth="1"/>
    <col min="14602" max="14846" width="11" style="391"/>
    <col min="14847" max="14847" width="46.7109375" style="391" bestFit="1" customWidth="1"/>
    <col min="14848" max="14848" width="11.85546875" style="391" customWidth="1"/>
    <col min="14849" max="14849" width="12.42578125" style="391" customWidth="1"/>
    <col min="14850" max="14850" width="12.5703125" style="391" customWidth="1"/>
    <col min="14851" max="14851" width="11.7109375" style="391" customWidth="1"/>
    <col min="14852" max="14852" width="10.7109375" style="391" customWidth="1"/>
    <col min="14853" max="14853" width="2.42578125" style="391" bestFit="1" customWidth="1"/>
    <col min="14854" max="14854" width="8.5703125" style="391" customWidth="1"/>
    <col min="14855" max="14855" width="12.42578125" style="391" customWidth="1"/>
    <col min="14856" max="14856" width="2.140625" style="391" customWidth="1"/>
    <col min="14857" max="14857" width="9.42578125" style="391" customWidth="1"/>
    <col min="14858" max="15102" width="11" style="391"/>
    <col min="15103" max="15103" width="46.7109375" style="391" bestFit="1" customWidth="1"/>
    <col min="15104" max="15104" width="11.85546875" style="391" customWidth="1"/>
    <col min="15105" max="15105" width="12.42578125" style="391" customWidth="1"/>
    <col min="15106" max="15106" width="12.5703125" style="391" customWidth="1"/>
    <col min="15107" max="15107" width="11.7109375" style="391" customWidth="1"/>
    <col min="15108" max="15108" width="10.7109375" style="391" customWidth="1"/>
    <col min="15109" max="15109" width="2.42578125" style="391" bestFit="1" customWidth="1"/>
    <col min="15110" max="15110" width="8.5703125" style="391" customWidth="1"/>
    <col min="15111" max="15111" width="12.42578125" style="391" customWidth="1"/>
    <col min="15112" max="15112" width="2.140625" style="391" customWidth="1"/>
    <col min="15113" max="15113" width="9.42578125" style="391" customWidth="1"/>
    <col min="15114" max="15358" width="11" style="391"/>
    <col min="15359" max="15359" width="46.7109375" style="391" bestFit="1" customWidth="1"/>
    <col min="15360" max="15360" width="11.85546875" style="391" customWidth="1"/>
    <col min="15361" max="15361" width="12.42578125" style="391" customWidth="1"/>
    <col min="15362" max="15362" width="12.5703125" style="391" customWidth="1"/>
    <col min="15363" max="15363" width="11.7109375" style="391" customWidth="1"/>
    <col min="15364" max="15364" width="10.7109375" style="391" customWidth="1"/>
    <col min="15365" max="15365" width="2.42578125" style="391" bestFit="1" customWidth="1"/>
    <col min="15366" max="15366" width="8.5703125" style="391" customWidth="1"/>
    <col min="15367" max="15367" width="12.42578125" style="391" customWidth="1"/>
    <col min="15368" max="15368" width="2.140625" style="391" customWidth="1"/>
    <col min="15369" max="15369" width="9.42578125" style="391" customWidth="1"/>
    <col min="15370" max="15614" width="11" style="391"/>
    <col min="15615" max="15615" width="46.7109375" style="391" bestFit="1" customWidth="1"/>
    <col min="15616" max="15616" width="11.85546875" style="391" customWidth="1"/>
    <col min="15617" max="15617" width="12.42578125" style="391" customWidth="1"/>
    <col min="15618" max="15618" width="12.5703125" style="391" customWidth="1"/>
    <col min="15619" max="15619" width="11.7109375" style="391" customWidth="1"/>
    <col min="15620" max="15620" width="10.7109375" style="391" customWidth="1"/>
    <col min="15621" max="15621" width="2.42578125" style="391" bestFit="1" customWidth="1"/>
    <col min="15622" max="15622" width="8.5703125" style="391" customWidth="1"/>
    <col min="15623" max="15623" width="12.42578125" style="391" customWidth="1"/>
    <col min="15624" max="15624" width="2.140625" style="391" customWidth="1"/>
    <col min="15625" max="15625" width="9.42578125" style="391" customWidth="1"/>
    <col min="15626" max="15870" width="11" style="391"/>
    <col min="15871" max="15871" width="46.7109375" style="391" bestFit="1" customWidth="1"/>
    <col min="15872" max="15872" width="11.85546875" style="391" customWidth="1"/>
    <col min="15873" max="15873" width="12.42578125" style="391" customWidth="1"/>
    <col min="15874" max="15874" width="12.5703125" style="391" customWidth="1"/>
    <col min="15875" max="15875" width="11.7109375" style="391" customWidth="1"/>
    <col min="15876" max="15876" width="10.7109375" style="391" customWidth="1"/>
    <col min="15877" max="15877" width="2.42578125" style="391" bestFit="1" customWidth="1"/>
    <col min="15878" max="15878" width="8.5703125" style="391" customWidth="1"/>
    <col min="15879" max="15879" width="12.42578125" style="391" customWidth="1"/>
    <col min="15880" max="15880" width="2.140625" style="391" customWidth="1"/>
    <col min="15881" max="15881" width="9.42578125" style="391" customWidth="1"/>
    <col min="15882" max="16126" width="11" style="391"/>
    <col min="16127" max="16127" width="46.7109375" style="391" bestFit="1" customWidth="1"/>
    <col min="16128" max="16128" width="11.85546875" style="391" customWidth="1"/>
    <col min="16129" max="16129" width="12.42578125" style="391" customWidth="1"/>
    <col min="16130" max="16130" width="12.5703125" style="391" customWidth="1"/>
    <col min="16131" max="16131" width="11.7109375" style="391" customWidth="1"/>
    <col min="16132" max="16132" width="10.7109375" style="391" customWidth="1"/>
    <col min="16133" max="16133" width="2.42578125" style="391" bestFit="1" customWidth="1"/>
    <col min="16134" max="16134" width="8.5703125" style="391" customWidth="1"/>
    <col min="16135" max="16135" width="12.42578125" style="391" customWidth="1"/>
    <col min="16136" max="16136" width="2.140625" style="391" customWidth="1"/>
    <col min="16137" max="16137" width="9.42578125" style="391" customWidth="1"/>
    <col min="16138" max="16384" width="11" style="391"/>
  </cols>
  <sheetData>
    <row r="1" spans="1:9" s="244" customFormat="1" ht="24.95" customHeight="1">
      <c r="A1" s="1130" t="s">
        <v>619</v>
      </c>
      <c r="B1" s="1130"/>
      <c r="C1" s="1130"/>
      <c r="D1" s="1130"/>
      <c r="E1" s="1130"/>
      <c r="F1" s="1130"/>
      <c r="G1" s="1130"/>
      <c r="H1" s="1130"/>
      <c r="I1" s="1130"/>
    </row>
    <row r="2" spans="1:9" s="244" customFormat="1" ht="17.100000000000001" customHeight="1">
      <c r="A2" s="1142" t="s">
        <v>106</v>
      </c>
      <c r="B2" s="1142"/>
      <c r="C2" s="1142"/>
      <c r="D2" s="1142"/>
      <c r="E2" s="1142"/>
      <c r="F2" s="1142"/>
      <c r="G2" s="1142"/>
      <c r="H2" s="1142"/>
      <c r="I2" s="1142"/>
    </row>
    <row r="3" spans="1:9" s="244" customFormat="1" ht="17.100000000000001" customHeight="1" thickBot="1">
      <c r="B3" s="392"/>
      <c r="C3" s="392"/>
      <c r="D3" s="392"/>
      <c r="E3" s="392"/>
      <c r="H3" s="1132" t="s">
        <v>1</v>
      </c>
      <c r="I3" s="1132"/>
    </row>
    <row r="4" spans="1:9" s="244" customFormat="1" ht="21" customHeight="1" thickTop="1">
      <c r="A4" s="1146" t="s">
        <v>226</v>
      </c>
      <c r="B4" s="473">
        <v>2017</v>
      </c>
      <c r="C4" s="473">
        <v>2017</v>
      </c>
      <c r="D4" s="473">
        <v>2018</v>
      </c>
      <c r="E4" s="473">
        <v>2018</v>
      </c>
      <c r="F4" s="1152" t="s">
        <v>232</v>
      </c>
      <c r="G4" s="1152"/>
      <c r="H4" s="1152"/>
      <c r="I4" s="1153"/>
    </row>
    <row r="5" spans="1:9" s="244" customFormat="1" ht="21" customHeight="1">
      <c r="A5" s="1147"/>
      <c r="B5" s="482" t="s">
        <v>234</v>
      </c>
      <c r="C5" s="482" t="s">
        <v>235</v>
      </c>
      <c r="D5" s="482" t="s">
        <v>442</v>
      </c>
      <c r="E5" s="482" t="s">
        <v>443</v>
      </c>
      <c r="F5" s="1154" t="s">
        <v>44</v>
      </c>
      <c r="G5" s="1154"/>
      <c r="H5" s="1155" t="s">
        <v>118</v>
      </c>
      <c r="I5" s="1156"/>
    </row>
    <row r="6" spans="1:9" s="244" customFormat="1" ht="21" customHeight="1">
      <c r="A6" s="1148"/>
      <c r="B6" s="482"/>
      <c r="C6" s="482"/>
      <c r="D6" s="482"/>
      <c r="E6" s="482"/>
      <c r="F6" s="475" t="s">
        <v>3</v>
      </c>
      <c r="G6" s="502" t="s">
        <v>236</v>
      </c>
      <c r="H6" s="475" t="s">
        <v>3</v>
      </c>
      <c r="I6" s="503" t="s">
        <v>236</v>
      </c>
    </row>
    <row r="7" spans="1:9" s="244" customFormat="1" ht="21" customHeight="1">
      <c r="A7" s="394" t="s">
        <v>315</v>
      </c>
      <c r="B7" s="395">
        <v>2080385.6646142392</v>
      </c>
      <c r="C7" s="395">
        <v>2100170.1078038849</v>
      </c>
      <c r="D7" s="395">
        <v>2459219.0023951069</v>
      </c>
      <c r="E7" s="395">
        <v>2449085.1782744979</v>
      </c>
      <c r="F7" s="395">
        <v>19784.443189645652</v>
      </c>
      <c r="G7" s="505">
        <v>0.95099882325492913</v>
      </c>
      <c r="H7" s="395">
        <v>-10133.82412060909</v>
      </c>
      <c r="I7" s="510">
        <v>-0.41207489494589367</v>
      </c>
    </row>
    <row r="8" spans="1:9" s="244" customFormat="1" ht="21" customHeight="1">
      <c r="A8" s="402" t="s">
        <v>316</v>
      </c>
      <c r="B8" s="403">
        <v>191702.31867643047</v>
      </c>
      <c r="C8" s="403">
        <v>175013.67345557842</v>
      </c>
      <c r="D8" s="403">
        <v>248045.5914463581</v>
      </c>
      <c r="E8" s="403">
        <v>205235.12304189277</v>
      </c>
      <c r="F8" s="403">
        <v>-16688.64522085205</v>
      </c>
      <c r="G8" s="506">
        <v>-8.7054999313912287</v>
      </c>
      <c r="H8" s="403">
        <v>-42810.468404465326</v>
      </c>
      <c r="I8" s="511">
        <v>-17.259112792465594</v>
      </c>
    </row>
    <row r="9" spans="1:9" s="244" customFormat="1" ht="21" customHeight="1">
      <c r="A9" s="402" t="s">
        <v>317</v>
      </c>
      <c r="B9" s="403">
        <v>179874.84184021319</v>
      </c>
      <c r="C9" s="403">
        <v>158484.26881305003</v>
      </c>
      <c r="D9" s="403">
        <v>231602.4162012403</v>
      </c>
      <c r="E9" s="403">
        <v>188676.0561917547</v>
      </c>
      <c r="F9" s="403">
        <v>-21390.573027163162</v>
      </c>
      <c r="G9" s="506">
        <v>-11.891920408838986</v>
      </c>
      <c r="H9" s="403">
        <v>-42926.360009485594</v>
      </c>
      <c r="I9" s="511">
        <v>-18.534504394887964</v>
      </c>
    </row>
    <row r="10" spans="1:9" s="244" customFormat="1" ht="21" customHeight="1">
      <c r="A10" s="402" t="s">
        <v>318</v>
      </c>
      <c r="B10" s="403">
        <v>11827.476836217282</v>
      </c>
      <c r="C10" s="403">
        <v>16529.404642528385</v>
      </c>
      <c r="D10" s="403">
        <v>16443.1752451178</v>
      </c>
      <c r="E10" s="403">
        <v>16559.066850138071</v>
      </c>
      <c r="F10" s="403">
        <v>4701.9278063111033</v>
      </c>
      <c r="G10" s="506">
        <v>39.754276177596772</v>
      </c>
      <c r="H10" s="403">
        <v>115.89160502027153</v>
      </c>
      <c r="I10" s="511">
        <v>0.70480064399168463</v>
      </c>
    </row>
    <row r="11" spans="1:9" s="244" customFormat="1" ht="21" customHeight="1">
      <c r="A11" s="402" t="s">
        <v>319</v>
      </c>
      <c r="B11" s="403">
        <v>703028.07165185921</v>
      </c>
      <c r="C11" s="403">
        <v>708720.67932087777</v>
      </c>
      <c r="D11" s="403">
        <v>811666.99283683905</v>
      </c>
      <c r="E11" s="403">
        <v>806935.08717587905</v>
      </c>
      <c r="F11" s="403">
        <v>5692.6076690185582</v>
      </c>
      <c r="G11" s="506">
        <v>0.80972693674137497</v>
      </c>
      <c r="H11" s="403">
        <v>-4731.9056609600084</v>
      </c>
      <c r="I11" s="511">
        <v>-0.58298608945789843</v>
      </c>
    </row>
    <row r="12" spans="1:9" s="244" customFormat="1" ht="21" customHeight="1">
      <c r="A12" s="402" t="s">
        <v>317</v>
      </c>
      <c r="B12" s="403">
        <v>689422.49125566869</v>
      </c>
      <c r="C12" s="403">
        <v>695583.76501767954</v>
      </c>
      <c r="D12" s="403">
        <v>801283.47031188535</v>
      </c>
      <c r="E12" s="403">
        <v>796556.67044285557</v>
      </c>
      <c r="F12" s="403">
        <v>6161.2737620108528</v>
      </c>
      <c r="G12" s="506">
        <v>0.89368621420939065</v>
      </c>
      <c r="H12" s="403">
        <v>-4726.7998690297827</v>
      </c>
      <c r="I12" s="511">
        <v>-0.58990357896562617</v>
      </c>
    </row>
    <row r="13" spans="1:9" s="244" customFormat="1" ht="21" customHeight="1">
      <c r="A13" s="402" t="s">
        <v>318</v>
      </c>
      <c r="B13" s="403">
        <v>13605.580396190475</v>
      </c>
      <c r="C13" s="403">
        <v>13136.914303198264</v>
      </c>
      <c r="D13" s="403">
        <v>10383.522524953687</v>
      </c>
      <c r="E13" s="403">
        <v>10378.41673302352</v>
      </c>
      <c r="F13" s="403">
        <v>-468.66609299221091</v>
      </c>
      <c r="G13" s="506">
        <v>-3.4446607887704381</v>
      </c>
      <c r="H13" s="403">
        <v>-5.1057919301674701</v>
      </c>
      <c r="I13" s="511">
        <v>-4.9172060039328933E-2</v>
      </c>
    </row>
    <row r="14" spans="1:9" s="244" customFormat="1" ht="21" customHeight="1">
      <c r="A14" s="402" t="s">
        <v>320</v>
      </c>
      <c r="B14" s="403">
        <v>879821.76348567591</v>
      </c>
      <c r="C14" s="403">
        <v>882204.3017092807</v>
      </c>
      <c r="D14" s="403">
        <v>1068861.4960766386</v>
      </c>
      <c r="E14" s="403">
        <v>1102453.73453851</v>
      </c>
      <c r="F14" s="403">
        <v>2382.5382236047881</v>
      </c>
      <c r="G14" s="506">
        <v>0.27079782775157252</v>
      </c>
      <c r="H14" s="403">
        <v>33592.238461871399</v>
      </c>
      <c r="I14" s="511">
        <v>3.1428055538697035</v>
      </c>
    </row>
    <row r="15" spans="1:9" s="244" customFormat="1" ht="21" customHeight="1">
      <c r="A15" s="402" t="s">
        <v>317</v>
      </c>
      <c r="B15" s="403">
        <v>834086.90333439014</v>
      </c>
      <c r="C15" s="403">
        <v>846014.95611595991</v>
      </c>
      <c r="D15" s="403">
        <v>1033978.77574484</v>
      </c>
      <c r="E15" s="403">
        <v>1068078.1690688797</v>
      </c>
      <c r="F15" s="403">
        <v>11928.052781569771</v>
      </c>
      <c r="G15" s="506">
        <v>1.4300731415258474</v>
      </c>
      <c r="H15" s="403">
        <v>34099.393324039644</v>
      </c>
      <c r="I15" s="511">
        <v>3.2978813611987055</v>
      </c>
    </row>
    <row r="16" spans="1:9" s="244" customFormat="1" ht="21" customHeight="1">
      <c r="A16" s="402" t="s">
        <v>318</v>
      </c>
      <c r="B16" s="403">
        <v>45734.860151285779</v>
      </c>
      <c r="C16" s="403">
        <v>36189.345593320788</v>
      </c>
      <c r="D16" s="403">
        <v>34882.720331798628</v>
      </c>
      <c r="E16" s="403">
        <v>34375.565469630383</v>
      </c>
      <c r="F16" s="403">
        <v>-9545.5145579649907</v>
      </c>
      <c r="G16" s="506">
        <v>-20.871419583200872</v>
      </c>
      <c r="H16" s="403">
        <v>-507.15486216824502</v>
      </c>
      <c r="I16" s="511">
        <v>-1.4538856412122461</v>
      </c>
    </row>
    <row r="17" spans="1:9" s="244" customFormat="1" ht="21" customHeight="1">
      <c r="A17" s="402" t="s">
        <v>321</v>
      </c>
      <c r="B17" s="403">
        <v>285228.66263810528</v>
      </c>
      <c r="C17" s="403">
        <v>311904.89266832802</v>
      </c>
      <c r="D17" s="403">
        <v>308478.9886331298</v>
      </c>
      <c r="E17" s="403">
        <v>312386.39260473277</v>
      </c>
      <c r="F17" s="403">
        <v>26676.230030222738</v>
      </c>
      <c r="G17" s="506">
        <v>9.3525769056629553</v>
      </c>
      <c r="H17" s="403">
        <v>3907.4039716029656</v>
      </c>
      <c r="I17" s="511">
        <v>1.2666677847060734</v>
      </c>
    </row>
    <row r="18" spans="1:9" s="244" customFormat="1" ht="21" customHeight="1">
      <c r="A18" s="402" t="s">
        <v>317</v>
      </c>
      <c r="B18" s="403">
        <v>266139.35568892118</v>
      </c>
      <c r="C18" s="403">
        <v>281823.27361218148</v>
      </c>
      <c r="D18" s="403">
        <v>293013.03497543302</v>
      </c>
      <c r="E18" s="403">
        <v>291985.98744293145</v>
      </c>
      <c r="F18" s="403">
        <v>15683.917923260306</v>
      </c>
      <c r="G18" s="506">
        <v>5.8931223766816965</v>
      </c>
      <c r="H18" s="403">
        <v>-1027.0475325015723</v>
      </c>
      <c r="I18" s="511">
        <v>-0.35051257449610818</v>
      </c>
    </row>
    <row r="19" spans="1:9" s="244" customFormat="1" ht="21" customHeight="1">
      <c r="A19" s="402" t="s">
        <v>318</v>
      </c>
      <c r="B19" s="403">
        <v>19089.306949184098</v>
      </c>
      <c r="C19" s="403">
        <v>30081.619056146548</v>
      </c>
      <c r="D19" s="403">
        <v>15465.9536576968</v>
      </c>
      <c r="E19" s="403">
        <v>20400.4051618013</v>
      </c>
      <c r="F19" s="403">
        <v>10992.31210696245</v>
      </c>
      <c r="G19" s="506">
        <v>57.583610218139825</v>
      </c>
      <c r="H19" s="403">
        <v>4934.4515041044997</v>
      </c>
      <c r="I19" s="511">
        <v>31.905252099658377</v>
      </c>
    </row>
    <row r="20" spans="1:9" s="244" customFormat="1" ht="21" customHeight="1">
      <c r="A20" s="402" t="s">
        <v>322</v>
      </c>
      <c r="B20" s="403">
        <v>20604.848162168502</v>
      </c>
      <c r="C20" s="403">
        <v>22326.560649819996</v>
      </c>
      <c r="D20" s="403">
        <v>22165.933402141487</v>
      </c>
      <c r="E20" s="403">
        <v>22074.840913483204</v>
      </c>
      <c r="F20" s="403">
        <v>1721.7124876514936</v>
      </c>
      <c r="G20" s="506">
        <v>8.3558610774557458</v>
      </c>
      <c r="H20" s="403">
        <v>-91.092488658283401</v>
      </c>
      <c r="I20" s="511">
        <v>-0.41095715215621287</v>
      </c>
    </row>
    <row r="21" spans="1:9" s="244" customFormat="1" ht="21" customHeight="1">
      <c r="A21" s="394" t="s">
        <v>323</v>
      </c>
      <c r="B21" s="395">
        <v>6243.6105196099998</v>
      </c>
      <c r="C21" s="395">
        <v>7495.4170166800004</v>
      </c>
      <c r="D21" s="395">
        <v>11776.912134099999</v>
      </c>
      <c r="E21" s="395">
        <v>13881.47083276</v>
      </c>
      <c r="F21" s="395">
        <v>1251.8064970700007</v>
      </c>
      <c r="G21" s="505">
        <v>20.049400793632358</v>
      </c>
      <c r="H21" s="395">
        <v>2104.558698660001</v>
      </c>
      <c r="I21" s="510">
        <v>17.870208036674235</v>
      </c>
    </row>
    <row r="22" spans="1:9" s="244" customFormat="1" ht="21" customHeight="1">
      <c r="A22" s="394" t="s">
        <v>324</v>
      </c>
      <c r="B22" s="395">
        <v>0</v>
      </c>
      <c r="C22" s="395">
        <v>0</v>
      </c>
      <c r="D22" s="395">
        <v>0</v>
      </c>
      <c r="E22" s="395">
        <v>1683.75</v>
      </c>
      <c r="F22" s="395">
        <v>0</v>
      </c>
      <c r="G22" s="505"/>
      <c r="H22" s="395">
        <v>1683.75</v>
      </c>
      <c r="I22" s="510"/>
    </row>
    <row r="23" spans="1:9" s="244" customFormat="1" ht="21" customHeight="1">
      <c r="A23" s="485" t="s">
        <v>325</v>
      </c>
      <c r="B23" s="395">
        <v>496399.10076305363</v>
      </c>
      <c r="C23" s="395">
        <v>517149.3203525634</v>
      </c>
      <c r="D23" s="395">
        <v>598235.27005524887</v>
      </c>
      <c r="E23" s="395">
        <v>626398.81386727141</v>
      </c>
      <c r="F23" s="395">
        <v>20750.219589509768</v>
      </c>
      <c r="G23" s="505">
        <v>4.1801485050260956</v>
      </c>
      <c r="H23" s="395">
        <v>28163.543812022544</v>
      </c>
      <c r="I23" s="510">
        <v>4.7077705414161812</v>
      </c>
    </row>
    <row r="24" spans="1:9" s="244" customFormat="1" ht="21" customHeight="1">
      <c r="A24" s="486" t="s">
        <v>326</v>
      </c>
      <c r="B24" s="403">
        <v>186759.51443042001</v>
      </c>
      <c r="C24" s="403">
        <v>189475.29555342</v>
      </c>
      <c r="D24" s="403">
        <v>231457.61601306006</v>
      </c>
      <c r="E24" s="403">
        <v>232395.20131306004</v>
      </c>
      <c r="F24" s="403">
        <v>2715.7811229999934</v>
      </c>
      <c r="G24" s="506">
        <v>1.4541594473955421</v>
      </c>
      <c r="H24" s="403">
        <v>937.585299999977</v>
      </c>
      <c r="I24" s="511">
        <v>0.40507861272842005</v>
      </c>
    </row>
    <row r="25" spans="1:9" s="244" customFormat="1" ht="21" customHeight="1">
      <c r="A25" s="486" t="s">
        <v>327</v>
      </c>
      <c r="B25" s="403">
        <v>121570.39214395515</v>
      </c>
      <c r="C25" s="403">
        <v>157009.04291443288</v>
      </c>
      <c r="D25" s="403">
        <v>132712.53411730868</v>
      </c>
      <c r="E25" s="403">
        <v>188851.91106767763</v>
      </c>
      <c r="F25" s="403">
        <v>35438.650770477732</v>
      </c>
      <c r="G25" s="506">
        <v>29.150725061833938</v>
      </c>
      <c r="H25" s="403">
        <v>56139.376950368955</v>
      </c>
      <c r="I25" s="511">
        <v>42.301488193078761</v>
      </c>
    </row>
    <row r="26" spans="1:9" s="244" customFormat="1" ht="21" customHeight="1">
      <c r="A26" s="486" t="s">
        <v>328</v>
      </c>
      <c r="B26" s="403">
        <v>188069.19418867846</v>
      </c>
      <c r="C26" s="403">
        <v>170664.98188471046</v>
      </c>
      <c r="D26" s="403">
        <v>234065.11992488004</v>
      </c>
      <c r="E26" s="403">
        <v>205151.7014865338</v>
      </c>
      <c r="F26" s="403">
        <v>-17404.212303968001</v>
      </c>
      <c r="G26" s="506">
        <v>-9.2541537060595935</v>
      </c>
      <c r="H26" s="403">
        <v>-28913.418438346242</v>
      </c>
      <c r="I26" s="511">
        <v>-12.352724082779016</v>
      </c>
    </row>
    <row r="27" spans="1:9" s="244" customFormat="1" ht="21" customHeight="1">
      <c r="A27" s="487" t="s">
        <v>329</v>
      </c>
      <c r="B27" s="488">
        <v>2583028.3758969028</v>
      </c>
      <c r="C27" s="488">
        <v>2624814.8451731279</v>
      </c>
      <c r="D27" s="488">
        <v>3069231.184584456</v>
      </c>
      <c r="E27" s="488">
        <v>3091049.2129745292</v>
      </c>
      <c r="F27" s="488">
        <v>41786.469276225194</v>
      </c>
      <c r="G27" s="507">
        <v>1.6177317162346587</v>
      </c>
      <c r="H27" s="488">
        <v>21818.028390073217</v>
      </c>
      <c r="I27" s="512">
        <v>0.71086298417846838</v>
      </c>
    </row>
    <row r="28" spans="1:9" s="244" customFormat="1" ht="21" customHeight="1">
      <c r="A28" s="394" t="s">
        <v>330</v>
      </c>
      <c r="B28" s="395">
        <v>395624.47801085119</v>
      </c>
      <c r="C28" s="395">
        <v>334998.74641596805</v>
      </c>
      <c r="D28" s="395">
        <v>367746.54132730607</v>
      </c>
      <c r="E28" s="395">
        <v>279550.88195525191</v>
      </c>
      <c r="F28" s="395">
        <v>-60625.731594883138</v>
      </c>
      <c r="G28" s="505">
        <v>-15.32405980026855</v>
      </c>
      <c r="H28" s="395">
        <v>-88195.659372054157</v>
      </c>
      <c r="I28" s="510">
        <v>-23.982729804536007</v>
      </c>
    </row>
    <row r="29" spans="1:9" s="244" customFormat="1" ht="21" customHeight="1">
      <c r="A29" s="402" t="s">
        <v>331</v>
      </c>
      <c r="B29" s="403">
        <v>55471.976032439998</v>
      </c>
      <c r="C29" s="403">
        <v>47991.370944319999</v>
      </c>
      <c r="D29" s="403">
        <v>63741.362749070016</v>
      </c>
      <c r="E29" s="403">
        <v>53611.351011610008</v>
      </c>
      <c r="F29" s="403">
        <v>-7480.605088119999</v>
      </c>
      <c r="G29" s="506">
        <v>-13.485376983407518</v>
      </c>
      <c r="H29" s="403">
        <v>-10130.011737460009</v>
      </c>
      <c r="I29" s="511">
        <v>-15.89236768805638</v>
      </c>
    </row>
    <row r="30" spans="1:9" s="244" customFormat="1" ht="21" customHeight="1">
      <c r="A30" s="402" t="s">
        <v>348</v>
      </c>
      <c r="B30" s="403">
        <v>194425.91190588006</v>
      </c>
      <c r="C30" s="403">
        <v>131976.30786807014</v>
      </c>
      <c r="D30" s="403">
        <v>191080.57552753005</v>
      </c>
      <c r="E30" s="403">
        <v>98265.113680760085</v>
      </c>
      <c r="F30" s="403">
        <v>-62449.604037809913</v>
      </c>
      <c r="G30" s="506">
        <v>-32.120000583071068</v>
      </c>
      <c r="H30" s="403">
        <v>-92815.461846769962</v>
      </c>
      <c r="I30" s="511">
        <v>-48.57399115034459</v>
      </c>
    </row>
    <row r="31" spans="1:9" s="244" customFormat="1" ht="21" customHeight="1">
      <c r="A31" s="402" t="s">
        <v>333</v>
      </c>
      <c r="B31" s="403">
        <v>996.72497615775001</v>
      </c>
      <c r="C31" s="403">
        <v>1582.3181108587503</v>
      </c>
      <c r="D31" s="403">
        <v>2500.5275552140006</v>
      </c>
      <c r="E31" s="403">
        <v>2348.8129234487501</v>
      </c>
      <c r="F31" s="403">
        <v>585.59313470100028</v>
      </c>
      <c r="G31" s="506">
        <v>58.751726776064991</v>
      </c>
      <c r="H31" s="403">
        <v>-151.71463176525049</v>
      </c>
      <c r="I31" s="511">
        <v>-6.0673049352686066</v>
      </c>
    </row>
    <row r="32" spans="1:9" s="244" customFormat="1" ht="21" customHeight="1">
      <c r="A32" s="402" t="s">
        <v>334</v>
      </c>
      <c r="B32" s="403">
        <v>144564.82237001334</v>
      </c>
      <c r="C32" s="403">
        <v>152856.76909271916</v>
      </c>
      <c r="D32" s="403">
        <v>110388.910695492</v>
      </c>
      <c r="E32" s="403">
        <v>124932.47953943312</v>
      </c>
      <c r="F32" s="403">
        <v>8291.9467227058194</v>
      </c>
      <c r="G32" s="506">
        <v>5.7357983683489753</v>
      </c>
      <c r="H32" s="403">
        <v>14543.568843941117</v>
      </c>
      <c r="I32" s="511">
        <v>13.174845872027468</v>
      </c>
    </row>
    <row r="33" spans="1:9" s="244" customFormat="1" ht="21" customHeight="1">
      <c r="A33" s="402" t="s">
        <v>335</v>
      </c>
      <c r="B33" s="403">
        <v>165.04272635999999</v>
      </c>
      <c r="C33" s="403">
        <v>591.98040000000003</v>
      </c>
      <c r="D33" s="403">
        <v>35.1648</v>
      </c>
      <c r="E33" s="403">
        <v>393.12479999999999</v>
      </c>
      <c r="F33" s="403">
        <v>426.93767364000007</v>
      </c>
      <c r="G33" s="506">
        <v>258.68311985391034</v>
      </c>
      <c r="H33" s="403">
        <v>357.96</v>
      </c>
      <c r="I33" s="511">
        <v>1017.9497679497679</v>
      </c>
    </row>
    <row r="34" spans="1:9" s="244" customFormat="1" ht="21" customHeight="1">
      <c r="A34" s="457" t="s">
        <v>336</v>
      </c>
      <c r="B34" s="395">
        <v>1970122.3306548186</v>
      </c>
      <c r="C34" s="395">
        <v>2005781.353882649</v>
      </c>
      <c r="D34" s="395">
        <v>2428141.6815322544</v>
      </c>
      <c r="E34" s="395">
        <v>2461580.608631839</v>
      </c>
      <c r="F34" s="395">
        <v>35659.023227830417</v>
      </c>
      <c r="G34" s="505">
        <v>1.8099903073520447</v>
      </c>
      <c r="H34" s="395">
        <v>33438.927099584602</v>
      </c>
      <c r="I34" s="510">
        <v>1.3771406896850971</v>
      </c>
    </row>
    <row r="35" spans="1:9" s="244" customFormat="1" ht="21" customHeight="1">
      <c r="A35" s="402" t="s">
        <v>337</v>
      </c>
      <c r="B35" s="403">
        <v>203061.8</v>
      </c>
      <c r="C35" s="403">
        <v>227931.7</v>
      </c>
      <c r="D35" s="403">
        <v>275863.5</v>
      </c>
      <c r="E35" s="403">
        <v>280143.5</v>
      </c>
      <c r="F35" s="403">
        <v>24869.900000000023</v>
      </c>
      <c r="G35" s="506">
        <v>12.247453730834664</v>
      </c>
      <c r="H35" s="403">
        <v>4280</v>
      </c>
      <c r="I35" s="511">
        <v>1.551491951635501</v>
      </c>
    </row>
    <row r="36" spans="1:9" s="244" customFormat="1" ht="21" customHeight="1">
      <c r="A36" s="402" t="s">
        <v>338</v>
      </c>
      <c r="B36" s="403">
        <v>8874.3822978200005</v>
      </c>
      <c r="C36" s="403">
        <v>8432.8434493500008</v>
      </c>
      <c r="D36" s="403">
        <v>9631.5403532540004</v>
      </c>
      <c r="E36" s="403">
        <v>10445.814830456</v>
      </c>
      <c r="F36" s="403">
        <v>-441.53884846999972</v>
      </c>
      <c r="G36" s="506">
        <v>-4.9754319078462972</v>
      </c>
      <c r="H36" s="403">
        <v>814.27447720199962</v>
      </c>
      <c r="I36" s="511">
        <v>8.454249760028242</v>
      </c>
    </row>
    <row r="37" spans="1:9" s="244" customFormat="1" ht="21" customHeight="1">
      <c r="A37" s="408" t="s">
        <v>339</v>
      </c>
      <c r="B37" s="403">
        <v>16701.310774274891</v>
      </c>
      <c r="C37" s="403">
        <v>17119.647902127388</v>
      </c>
      <c r="D37" s="403">
        <v>22577.21356132576</v>
      </c>
      <c r="E37" s="403">
        <v>20995.738020265937</v>
      </c>
      <c r="F37" s="403">
        <v>418.33712785249736</v>
      </c>
      <c r="G37" s="506">
        <v>2.5048161399215689</v>
      </c>
      <c r="H37" s="403">
        <v>-1581.4755410598227</v>
      </c>
      <c r="I37" s="511">
        <v>-7.004741912743623</v>
      </c>
    </row>
    <row r="38" spans="1:9" s="244" customFormat="1" ht="21" customHeight="1">
      <c r="A38" s="489" t="s">
        <v>340</v>
      </c>
      <c r="B38" s="403">
        <v>853.65695507000009</v>
      </c>
      <c r="C38" s="403">
        <v>798.46173427000008</v>
      </c>
      <c r="D38" s="403">
        <v>1047.4796596799999</v>
      </c>
      <c r="E38" s="403">
        <v>1047.4796596799999</v>
      </c>
      <c r="F38" s="403">
        <v>-55.195220800000016</v>
      </c>
      <c r="G38" s="506">
        <v>-6.4657378437775384</v>
      </c>
      <c r="H38" s="403">
        <v>0</v>
      </c>
      <c r="I38" s="511">
        <v>0</v>
      </c>
    </row>
    <row r="39" spans="1:9" s="244" customFormat="1" ht="21" customHeight="1">
      <c r="A39" s="489" t="s">
        <v>341</v>
      </c>
      <c r="B39" s="403">
        <v>15847.65381920489</v>
      </c>
      <c r="C39" s="403">
        <v>16321.186167857388</v>
      </c>
      <c r="D39" s="403">
        <v>21529.733901645759</v>
      </c>
      <c r="E39" s="403">
        <v>19948.258360585936</v>
      </c>
      <c r="F39" s="403">
        <v>473.5323486524976</v>
      </c>
      <c r="G39" s="506">
        <v>2.9880280958601588</v>
      </c>
      <c r="H39" s="403">
        <v>-1581.4755410598227</v>
      </c>
      <c r="I39" s="511">
        <v>-7.3455415114950986</v>
      </c>
    </row>
    <row r="40" spans="1:9" s="244" customFormat="1" ht="21" customHeight="1">
      <c r="A40" s="402" t="s">
        <v>342</v>
      </c>
      <c r="B40" s="403">
        <v>1735074.9387289728</v>
      </c>
      <c r="C40" s="403">
        <v>1747211.8820111747</v>
      </c>
      <c r="D40" s="403">
        <v>2119961.7499762247</v>
      </c>
      <c r="E40" s="403">
        <v>2149889.7914217771</v>
      </c>
      <c r="F40" s="403">
        <v>12136.943282201886</v>
      </c>
      <c r="G40" s="506">
        <v>0.69950542257804671</v>
      </c>
      <c r="H40" s="403">
        <v>29928.041445552371</v>
      </c>
      <c r="I40" s="511">
        <v>1.4117255391937149</v>
      </c>
    </row>
    <row r="41" spans="1:9" s="244" customFormat="1" ht="21" customHeight="1">
      <c r="A41" s="408" t="s">
        <v>343</v>
      </c>
      <c r="B41" s="403">
        <v>1708985.2290884757</v>
      </c>
      <c r="C41" s="403">
        <v>1710611.2970599295</v>
      </c>
      <c r="D41" s="403">
        <v>2090479.080886045</v>
      </c>
      <c r="E41" s="403">
        <v>2107942.7845014604</v>
      </c>
      <c r="F41" s="403">
        <v>1626.0679714537691</v>
      </c>
      <c r="G41" s="506">
        <v>9.5148158320892434E-2</v>
      </c>
      <c r="H41" s="403">
        <v>17463.703615415376</v>
      </c>
      <c r="I41" s="511">
        <v>0.83539241196393232</v>
      </c>
    </row>
    <row r="42" spans="1:9" s="244" customFormat="1" ht="21" customHeight="1">
      <c r="A42" s="408" t="s">
        <v>344</v>
      </c>
      <c r="B42" s="403">
        <v>26089.709640497029</v>
      </c>
      <c r="C42" s="403">
        <v>36600.584951245204</v>
      </c>
      <c r="D42" s="403">
        <v>29482.669090179654</v>
      </c>
      <c r="E42" s="403">
        <v>41947.006920316911</v>
      </c>
      <c r="F42" s="403">
        <v>10510.875310748175</v>
      </c>
      <c r="G42" s="506">
        <v>40.287436907434795</v>
      </c>
      <c r="H42" s="403">
        <v>12464.337830137258</v>
      </c>
      <c r="I42" s="511">
        <v>42.276829794521511</v>
      </c>
    </row>
    <row r="43" spans="1:9" s="244" customFormat="1" ht="21" customHeight="1">
      <c r="A43" s="418" t="s">
        <v>345</v>
      </c>
      <c r="B43" s="419">
        <v>6409.8988537510004</v>
      </c>
      <c r="C43" s="419">
        <v>5085.2805199968006</v>
      </c>
      <c r="D43" s="419">
        <v>107.67764145000001</v>
      </c>
      <c r="E43" s="419">
        <v>105.76435934</v>
      </c>
      <c r="F43" s="419">
        <v>-1324.6183337541997</v>
      </c>
      <c r="G43" s="508">
        <v>-20.665198686856783</v>
      </c>
      <c r="H43" s="419">
        <v>-1.9132821100000115</v>
      </c>
      <c r="I43" s="513">
        <v>-1.7768610866987107</v>
      </c>
    </row>
    <row r="44" spans="1:9" s="244" customFormat="1" ht="21" customHeight="1">
      <c r="A44" s="490" t="s">
        <v>346</v>
      </c>
      <c r="B44" s="419">
        <v>0</v>
      </c>
      <c r="C44" s="419">
        <v>0</v>
      </c>
      <c r="D44" s="419">
        <v>-4.9999999973806553E-3</v>
      </c>
      <c r="E44" s="419">
        <v>0</v>
      </c>
      <c r="F44" s="419">
        <v>0</v>
      </c>
      <c r="G44" s="505"/>
      <c r="H44" s="419">
        <v>4.9999999973806553E-3</v>
      </c>
      <c r="I44" s="510"/>
    </row>
    <row r="45" spans="1:9" s="244" customFormat="1" ht="21" customHeight="1" thickBot="1">
      <c r="A45" s="491" t="s">
        <v>347</v>
      </c>
      <c r="B45" s="424">
        <v>217281.56618032465</v>
      </c>
      <c r="C45" s="424">
        <v>284034.7422074874</v>
      </c>
      <c r="D45" s="424">
        <v>273342.97761719179</v>
      </c>
      <c r="E45" s="424">
        <v>349917.72353791189</v>
      </c>
      <c r="F45" s="424">
        <v>66753.176027162757</v>
      </c>
      <c r="G45" s="509">
        <v>30.721969286507939</v>
      </c>
      <c r="H45" s="424">
        <v>76574.745920720103</v>
      </c>
      <c r="I45" s="514">
        <v>28.014162495866501</v>
      </c>
    </row>
    <row r="46" spans="1:9" s="244" customFormat="1" ht="21" customHeight="1" thickTop="1">
      <c r="A46" s="434" t="s">
        <v>264</v>
      </c>
      <c r="B46" s="492"/>
      <c r="C46" s="392"/>
      <c r="D46" s="430"/>
      <c r="E46" s="430"/>
      <c r="F46" s="407"/>
      <c r="G46" s="407"/>
      <c r="H46" s="407"/>
      <c r="I46" s="407"/>
    </row>
  </sheetData>
  <mergeCells count="7">
    <mergeCell ref="A1:I1"/>
    <mergeCell ref="A2:I2"/>
    <mergeCell ref="H3:I3"/>
    <mergeCell ref="F4:I4"/>
    <mergeCell ref="F5:G5"/>
    <mergeCell ref="H5:I5"/>
    <mergeCell ref="A4:A6"/>
  </mergeCells>
  <pageMargins left="0.5" right="0.5" top="0.5" bottom="0.5" header="0.3" footer="0.3"/>
  <pageSetup scale="66" orientation="portrait" r:id="rId1"/>
</worksheet>
</file>

<file path=xl/worksheets/sheet21.xml><?xml version="1.0" encoding="utf-8"?>
<worksheet xmlns="http://schemas.openxmlformats.org/spreadsheetml/2006/main" xmlns:r="http://schemas.openxmlformats.org/officeDocument/2006/relationships">
  <sheetPr>
    <pageSetUpPr fitToPage="1"/>
  </sheetPr>
  <dimension ref="A1:I46"/>
  <sheetViews>
    <sheetView zoomScale="90" zoomScaleNormal="90" workbookViewId="0">
      <selection activeCell="F15" sqref="F15"/>
    </sheetView>
  </sheetViews>
  <sheetFormatPr defaultColWidth="11" defaultRowHeight="17.100000000000001" customHeight="1"/>
  <cols>
    <col min="1" max="1" width="53.5703125" style="244" bestFit="1" customWidth="1"/>
    <col min="2" max="5" width="14.7109375" style="244" customWidth="1"/>
    <col min="6" max="6" width="10.7109375" style="244" customWidth="1"/>
    <col min="7" max="7" width="8.5703125" style="244" customWidth="1"/>
    <col min="8" max="8" width="12.42578125" style="244" customWidth="1"/>
    <col min="9" max="9" width="9.42578125" style="244" customWidth="1"/>
    <col min="10" max="254" width="11" style="391"/>
    <col min="255" max="255" width="46.7109375" style="391" bestFit="1" customWidth="1"/>
    <col min="256" max="256" width="11.85546875" style="391" customWidth="1"/>
    <col min="257" max="257" width="12.42578125" style="391" customWidth="1"/>
    <col min="258" max="258" width="12.5703125" style="391" customWidth="1"/>
    <col min="259" max="259" width="11.7109375" style="391" customWidth="1"/>
    <col min="260" max="260" width="10.7109375" style="391" customWidth="1"/>
    <col min="261" max="261" width="2.42578125" style="391" bestFit="1" customWidth="1"/>
    <col min="262" max="262" width="8.5703125" style="391" customWidth="1"/>
    <col min="263" max="263" width="12.42578125" style="391" customWidth="1"/>
    <col min="264" max="264" width="2.140625" style="391" customWidth="1"/>
    <col min="265" max="265" width="9.42578125" style="391" customWidth="1"/>
    <col min="266" max="510" width="11" style="391"/>
    <col min="511" max="511" width="46.7109375" style="391" bestFit="1" customWidth="1"/>
    <col min="512" max="512" width="11.85546875" style="391" customWidth="1"/>
    <col min="513" max="513" width="12.42578125" style="391" customWidth="1"/>
    <col min="514" max="514" width="12.5703125" style="391" customWidth="1"/>
    <col min="515" max="515" width="11.7109375" style="391" customWidth="1"/>
    <col min="516" max="516" width="10.7109375" style="391" customWidth="1"/>
    <col min="517" max="517" width="2.42578125" style="391" bestFit="1" customWidth="1"/>
    <col min="518" max="518" width="8.5703125" style="391" customWidth="1"/>
    <col min="519" max="519" width="12.42578125" style="391" customWidth="1"/>
    <col min="520" max="520" width="2.140625" style="391" customWidth="1"/>
    <col min="521" max="521" width="9.42578125" style="391" customWidth="1"/>
    <col min="522" max="766" width="11" style="391"/>
    <col min="767" max="767" width="46.7109375" style="391" bestFit="1" customWidth="1"/>
    <col min="768" max="768" width="11.85546875" style="391" customWidth="1"/>
    <col min="769" max="769" width="12.42578125" style="391" customWidth="1"/>
    <col min="770" max="770" width="12.5703125" style="391" customWidth="1"/>
    <col min="771" max="771" width="11.7109375" style="391" customWidth="1"/>
    <col min="772" max="772" width="10.7109375" style="391" customWidth="1"/>
    <col min="773" max="773" width="2.42578125" style="391" bestFit="1" customWidth="1"/>
    <col min="774" max="774" width="8.5703125" style="391" customWidth="1"/>
    <col min="775" max="775" width="12.42578125" style="391" customWidth="1"/>
    <col min="776" max="776" width="2.140625" style="391" customWidth="1"/>
    <col min="777" max="777" width="9.42578125" style="391" customWidth="1"/>
    <col min="778" max="1022" width="11" style="391"/>
    <col min="1023" max="1023" width="46.7109375" style="391" bestFit="1" customWidth="1"/>
    <col min="1024" max="1024" width="11.85546875" style="391" customWidth="1"/>
    <col min="1025" max="1025" width="12.42578125" style="391" customWidth="1"/>
    <col min="1026" max="1026" width="12.5703125" style="391" customWidth="1"/>
    <col min="1027" max="1027" width="11.7109375" style="391" customWidth="1"/>
    <col min="1028" max="1028" width="10.7109375" style="391" customWidth="1"/>
    <col min="1029" max="1029" width="2.42578125" style="391" bestFit="1" customWidth="1"/>
    <col min="1030" max="1030" width="8.5703125" style="391" customWidth="1"/>
    <col min="1031" max="1031" width="12.42578125" style="391" customWidth="1"/>
    <col min="1032" max="1032" width="2.140625" style="391" customWidth="1"/>
    <col min="1033" max="1033" width="9.42578125" style="391" customWidth="1"/>
    <col min="1034" max="1278" width="11" style="391"/>
    <col min="1279" max="1279" width="46.7109375" style="391" bestFit="1" customWidth="1"/>
    <col min="1280" max="1280" width="11.85546875" style="391" customWidth="1"/>
    <col min="1281" max="1281" width="12.42578125" style="391" customWidth="1"/>
    <col min="1282" max="1282" width="12.5703125" style="391" customWidth="1"/>
    <col min="1283" max="1283" width="11.7109375" style="391" customWidth="1"/>
    <col min="1284" max="1284" width="10.7109375" style="391" customWidth="1"/>
    <col min="1285" max="1285" width="2.42578125" style="391" bestFit="1" customWidth="1"/>
    <col min="1286" max="1286" width="8.5703125" style="391" customWidth="1"/>
    <col min="1287" max="1287" width="12.42578125" style="391" customWidth="1"/>
    <col min="1288" max="1288" width="2.140625" style="391" customWidth="1"/>
    <col min="1289" max="1289" width="9.42578125" style="391" customWidth="1"/>
    <col min="1290" max="1534" width="11" style="391"/>
    <col min="1535" max="1535" width="46.7109375" style="391" bestFit="1" customWidth="1"/>
    <col min="1536" max="1536" width="11.85546875" style="391" customWidth="1"/>
    <col min="1537" max="1537" width="12.42578125" style="391" customWidth="1"/>
    <col min="1538" max="1538" width="12.5703125" style="391" customWidth="1"/>
    <col min="1539" max="1539" width="11.7109375" style="391" customWidth="1"/>
    <col min="1540" max="1540" width="10.7109375" style="391" customWidth="1"/>
    <col min="1541" max="1541" width="2.42578125" style="391" bestFit="1" customWidth="1"/>
    <col min="1542" max="1542" width="8.5703125" style="391" customWidth="1"/>
    <col min="1543" max="1543" width="12.42578125" style="391" customWidth="1"/>
    <col min="1544" max="1544" width="2.140625" style="391" customWidth="1"/>
    <col min="1545" max="1545" width="9.42578125" style="391" customWidth="1"/>
    <col min="1546" max="1790" width="11" style="391"/>
    <col min="1791" max="1791" width="46.7109375" style="391" bestFit="1" customWidth="1"/>
    <col min="1792" max="1792" width="11.85546875" style="391" customWidth="1"/>
    <col min="1793" max="1793" width="12.42578125" style="391" customWidth="1"/>
    <col min="1794" max="1794" width="12.5703125" style="391" customWidth="1"/>
    <col min="1795" max="1795" width="11.7109375" style="391" customWidth="1"/>
    <col min="1796" max="1796" width="10.7109375" style="391" customWidth="1"/>
    <col min="1797" max="1797" width="2.42578125" style="391" bestFit="1" customWidth="1"/>
    <col min="1798" max="1798" width="8.5703125" style="391" customWidth="1"/>
    <col min="1799" max="1799" width="12.42578125" style="391" customWidth="1"/>
    <col min="1800" max="1800" width="2.140625" style="391" customWidth="1"/>
    <col min="1801" max="1801" width="9.42578125" style="391" customWidth="1"/>
    <col min="1802" max="2046" width="11" style="391"/>
    <col min="2047" max="2047" width="46.7109375" style="391" bestFit="1" customWidth="1"/>
    <col min="2048" max="2048" width="11.85546875" style="391" customWidth="1"/>
    <col min="2049" max="2049" width="12.42578125" style="391" customWidth="1"/>
    <col min="2050" max="2050" width="12.5703125" style="391" customWidth="1"/>
    <col min="2051" max="2051" width="11.7109375" style="391" customWidth="1"/>
    <col min="2052" max="2052" width="10.7109375" style="391" customWidth="1"/>
    <col min="2053" max="2053" width="2.42578125" style="391" bestFit="1" customWidth="1"/>
    <col min="2054" max="2054" width="8.5703125" style="391" customWidth="1"/>
    <col min="2055" max="2055" width="12.42578125" style="391" customWidth="1"/>
    <col min="2056" max="2056" width="2.140625" style="391" customWidth="1"/>
    <col min="2057" max="2057" width="9.42578125" style="391" customWidth="1"/>
    <col min="2058" max="2302" width="11" style="391"/>
    <col min="2303" max="2303" width="46.7109375" style="391" bestFit="1" customWidth="1"/>
    <col min="2304" max="2304" width="11.85546875" style="391" customWidth="1"/>
    <col min="2305" max="2305" width="12.42578125" style="391" customWidth="1"/>
    <col min="2306" max="2306" width="12.5703125" style="391" customWidth="1"/>
    <col min="2307" max="2307" width="11.7109375" style="391" customWidth="1"/>
    <col min="2308" max="2308" width="10.7109375" style="391" customWidth="1"/>
    <col min="2309" max="2309" width="2.42578125" style="391" bestFit="1" customWidth="1"/>
    <col min="2310" max="2310" width="8.5703125" style="391" customWidth="1"/>
    <col min="2311" max="2311" width="12.42578125" style="391" customWidth="1"/>
    <col min="2312" max="2312" width="2.140625" style="391" customWidth="1"/>
    <col min="2313" max="2313" width="9.42578125" style="391" customWidth="1"/>
    <col min="2314" max="2558" width="11" style="391"/>
    <col min="2559" max="2559" width="46.7109375" style="391" bestFit="1" customWidth="1"/>
    <col min="2560" max="2560" width="11.85546875" style="391" customWidth="1"/>
    <col min="2561" max="2561" width="12.42578125" style="391" customWidth="1"/>
    <col min="2562" max="2562" width="12.5703125" style="391" customWidth="1"/>
    <col min="2563" max="2563" width="11.7109375" style="391" customWidth="1"/>
    <col min="2564" max="2564" width="10.7109375" style="391" customWidth="1"/>
    <col min="2565" max="2565" width="2.42578125" style="391" bestFit="1" customWidth="1"/>
    <col min="2566" max="2566" width="8.5703125" style="391" customWidth="1"/>
    <col min="2567" max="2567" width="12.42578125" style="391" customWidth="1"/>
    <col min="2568" max="2568" width="2.140625" style="391" customWidth="1"/>
    <col min="2569" max="2569" width="9.42578125" style="391" customWidth="1"/>
    <col min="2570" max="2814" width="11" style="391"/>
    <col min="2815" max="2815" width="46.7109375" style="391" bestFit="1" customWidth="1"/>
    <col min="2816" max="2816" width="11.85546875" style="391" customWidth="1"/>
    <col min="2817" max="2817" width="12.42578125" style="391" customWidth="1"/>
    <col min="2818" max="2818" width="12.5703125" style="391" customWidth="1"/>
    <col min="2819" max="2819" width="11.7109375" style="391" customWidth="1"/>
    <col min="2820" max="2820" width="10.7109375" style="391" customWidth="1"/>
    <col min="2821" max="2821" width="2.42578125" style="391" bestFit="1" customWidth="1"/>
    <col min="2822" max="2822" width="8.5703125" style="391" customWidth="1"/>
    <col min="2823" max="2823" width="12.42578125" style="391" customWidth="1"/>
    <col min="2824" max="2824" width="2.140625" style="391" customWidth="1"/>
    <col min="2825" max="2825" width="9.42578125" style="391" customWidth="1"/>
    <col min="2826" max="3070" width="11" style="391"/>
    <col min="3071" max="3071" width="46.7109375" style="391" bestFit="1" customWidth="1"/>
    <col min="3072" max="3072" width="11.85546875" style="391" customWidth="1"/>
    <col min="3073" max="3073" width="12.42578125" style="391" customWidth="1"/>
    <col min="3074" max="3074" width="12.5703125" style="391" customWidth="1"/>
    <col min="3075" max="3075" width="11.7109375" style="391" customWidth="1"/>
    <col min="3076" max="3076" width="10.7109375" style="391" customWidth="1"/>
    <col min="3077" max="3077" width="2.42578125" style="391" bestFit="1" customWidth="1"/>
    <col min="3078" max="3078" width="8.5703125" style="391" customWidth="1"/>
    <col min="3079" max="3079" width="12.42578125" style="391" customWidth="1"/>
    <col min="3080" max="3080" width="2.140625" style="391" customWidth="1"/>
    <col min="3081" max="3081" width="9.42578125" style="391" customWidth="1"/>
    <col min="3082" max="3326" width="11" style="391"/>
    <col min="3327" max="3327" width="46.7109375" style="391" bestFit="1" customWidth="1"/>
    <col min="3328" max="3328" width="11.85546875" style="391" customWidth="1"/>
    <col min="3329" max="3329" width="12.42578125" style="391" customWidth="1"/>
    <col min="3330" max="3330" width="12.5703125" style="391" customWidth="1"/>
    <col min="3331" max="3331" width="11.7109375" style="391" customWidth="1"/>
    <col min="3332" max="3332" width="10.7109375" style="391" customWidth="1"/>
    <col min="3333" max="3333" width="2.42578125" style="391" bestFit="1" customWidth="1"/>
    <col min="3334" max="3334" width="8.5703125" style="391" customWidth="1"/>
    <col min="3335" max="3335" width="12.42578125" style="391" customWidth="1"/>
    <col min="3336" max="3336" width="2.140625" style="391" customWidth="1"/>
    <col min="3337" max="3337" width="9.42578125" style="391" customWidth="1"/>
    <col min="3338" max="3582" width="11" style="391"/>
    <col min="3583" max="3583" width="46.7109375" style="391" bestFit="1" customWidth="1"/>
    <col min="3584" max="3584" width="11.85546875" style="391" customWidth="1"/>
    <col min="3585" max="3585" width="12.42578125" style="391" customWidth="1"/>
    <col min="3586" max="3586" width="12.5703125" style="391" customWidth="1"/>
    <col min="3587" max="3587" width="11.7109375" style="391" customWidth="1"/>
    <col min="3588" max="3588" width="10.7109375" style="391" customWidth="1"/>
    <col min="3589" max="3589" width="2.42578125" style="391" bestFit="1" customWidth="1"/>
    <col min="3590" max="3590" width="8.5703125" style="391" customWidth="1"/>
    <col min="3591" max="3591" width="12.42578125" style="391" customWidth="1"/>
    <col min="3592" max="3592" width="2.140625" style="391" customWidth="1"/>
    <col min="3593" max="3593" width="9.42578125" style="391" customWidth="1"/>
    <col min="3594" max="3838" width="11" style="391"/>
    <col min="3839" max="3839" width="46.7109375" style="391" bestFit="1" customWidth="1"/>
    <col min="3840" max="3840" width="11.85546875" style="391" customWidth="1"/>
    <col min="3841" max="3841" width="12.42578125" style="391" customWidth="1"/>
    <col min="3842" max="3842" width="12.5703125" style="391" customWidth="1"/>
    <col min="3843" max="3843" width="11.7109375" style="391" customWidth="1"/>
    <col min="3844" max="3844" width="10.7109375" style="391" customWidth="1"/>
    <col min="3845" max="3845" width="2.42578125" style="391" bestFit="1" customWidth="1"/>
    <col min="3846" max="3846" width="8.5703125" style="391" customWidth="1"/>
    <col min="3847" max="3847" width="12.42578125" style="391" customWidth="1"/>
    <col min="3848" max="3848" width="2.140625" style="391" customWidth="1"/>
    <col min="3849" max="3849" width="9.42578125" style="391" customWidth="1"/>
    <col min="3850" max="4094" width="11" style="391"/>
    <col min="4095" max="4095" width="46.7109375" style="391" bestFit="1" customWidth="1"/>
    <col min="4096" max="4096" width="11.85546875" style="391" customWidth="1"/>
    <col min="4097" max="4097" width="12.42578125" style="391" customWidth="1"/>
    <col min="4098" max="4098" width="12.5703125" style="391" customWidth="1"/>
    <col min="4099" max="4099" width="11.7109375" style="391" customWidth="1"/>
    <col min="4100" max="4100" width="10.7109375" style="391" customWidth="1"/>
    <col min="4101" max="4101" width="2.42578125" style="391" bestFit="1" customWidth="1"/>
    <col min="4102" max="4102" width="8.5703125" style="391" customWidth="1"/>
    <col min="4103" max="4103" width="12.42578125" style="391" customWidth="1"/>
    <col min="4104" max="4104" width="2.140625" style="391" customWidth="1"/>
    <col min="4105" max="4105" width="9.42578125" style="391" customWidth="1"/>
    <col min="4106" max="4350" width="11" style="391"/>
    <col min="4351" max="4351" width="46.7109375" style="391" bestFit="1" customWidth="1"/>
    <col min="4352" max="4352" width="11.85546875" style="391" customWidth="1"/>
    <col min="4353" max="4353" width="12.42578125" style="391" customWidth="1"/>
    <col min="4354" max="4354" width="12.5703125" style="391" customWidth="1"/>
    <col min="4355" max="4355" width="11.7109375" style="391" customWidth="1"/>
    <col min="4356" max="4356" width="10.7109375" style="391" customWidth="1"/>
    <col min="4357" max="4357" width="2.42578125" style="391" bestFit="1" customWidth="1"/>
    <col min="4358" max="4358" width="8.5703125" style="391" customWidth="1"/>
    <col min="4359" max="4359" width="12.42578125" style="391" customWidth="1"/>
    <col min="4360" max="4360" width="2.140625" style="391" customWidth="1"/>
    <col min="4361" max="4361" width="9.42578125" style="391" customWidth="1"/>
    <col min="4362" max="4606" width="11" style="391"/>
    <col min="4607" max="4607" width="46.7109375" style="391" bestFit="1" customWidth="1"/>
    <col min="4608" max="4608" width="11.85546875" style="391" customWidth="1"/>
    <col min="4609" max="4609" width="12.42578125" style="391" customWidth="1"/>
    <col min="4610" max="4610" width="12.5703125" style="391" customWidth="1"/>
    <col min="4611" max="4611" width="11.7109375" style="391" customWidth="1"/>
    <col min="4612" max="4612" width="10.7109375" style="391" customWidth="1"/>
    <col min="4613" max="4613" width="2.42578125" style="391" bestFit="1" customWidth="1"/>
    <col min="4614" max="4614" width="8.5703125" style="391" customWidth="1"/>
    <col min="4615" max="4615" width="12.42578125" style="391" customWidth="1"/>
    <col min="4616" max="4616" width="2.140625" style="391" customWidth="1"/>
    <col min="4617" max="4617" width="9.42578125" style="391" customWidth="1"/>
    <col min="4618" max="4862" width="11" style="391"/>
    <col min="4863" max="4863" width="46.7109375" style="391" bestFit="1" customWidth="1"/>
    <col min="4864" max="4864" width="11.85546875" style="391" customWidth="1"/>
    <col min="4865" max="4865" width="12.42578125" style="391" customWidth="1"/>
    <col min="4866" max="4866" width="12.5703125" style="391" customWidth="1"/>
    <col min="4867" max="4867" width="11.7109375" style="391" customWidth="1"/>
    <col min="4868" max="4868" width="10.7109375" style="391" customWidth="1"/>
    <col min="4869" max="4869" width="2.42578125" style="391" bestFit="1" customWidth="1"/>
    <col min="4870" max="4870" width="8.5703125" style="391" customWidth="1"/>
    <col min="4871" max="4871" width="12.42578125" style="391" customWidth="1"/>
    <col min="4872" max="4872" width="2.140625" style="391" customWidth="1"/>
    <col min="4873" max="4873" width="9.42578125" style="391" customWidth="1"/>
    <col min="4874" max="5118" width="11" style="391"/>
    <col min="5119" max="5119" width="46.7109375" style="391" bestFit="1" customWidth="1"/>
    <col min="5120" max="5120" width="11.85546875" style="391" customWidth="1"/>
    <col min="5121" max="5121" width="12.42578125" style="391" customWidth="1"/>
    <col min="5122" max="5122" width="12.5703125" style="391" customWidth="1"/>
    <col min="5123" max="5123" width="11.7109375" style="391" customWidth="1"/>
    <col min="5124" max="5124" width="10.7109375" style="391" customWidth="1"/>
    <col min="5125" max="5125" width="2.42578125" style="391" bestFit="1" customWidth="1"/>
    <col min="5126" max="5126" width="8.5703125" style="391" customWidth="1"/>
    <col min="5127" max="5127" width="12.42578125" style="391" customWidth="1"/>
    <col min="5128" max="5128" width="2.140625" style="391" customWidth="1"/>
    <col min="5129" max="5129" width="9.42578125" style="391" customWidth="1"/>
    <col min="5130" max="5374" width="11" style="391"/>
    <col min="5375" max="5375" width="46.7109375" style="391" bestFit="1" customWidth="1"/>
    <col min="5376" max="5376" width="11.85546875" style="391" customWidth="1"/>
    <col min="5377" max="5377" width="12.42578125" style="391" customWidth="1"/>
    <col min="5378" max="5378" width="12.5703125" style="391" customWidth="1"/>
    <col min="5379" max="5379" width="11.7109375" style="391" customWidth="1"/>
    <col min="5380" max="5380" width="10.7109375" style="391" customWidth="1"/>
    <col min="5381" max="5381" width="2.42578125" style="391" bestFit="1" customWidth="1"/>
    <col min="5382" max="5382" width="8.5703125" style="391" customWidth="1"/>
    <col min="5383" max="5383" width="12.42578125" style="391" customWidth="1"/>
    <col min="5384" max="5384" width="2.140625" style="391" customWidth="1"/>
    <col min="5385" max="5385" width="9.42578125" style="391" customWidth="1"/>
    <col min="5386" max="5630" width="11" style="391"/>
    <col min="5631" max="5631" width="46.7109375" style="391" bestFit="1" customWidth="1"/>
    <col min="5632" max="5632" width="11.85546875" style="391" customWidth="1"/>
    <col min="5633" max="5633" width="12.42578125" style="391" customWidth="1"/>
    <col min="5634" max="5634" width="12.5703125" style="391" customWidth="1"/>
    <col min="5635" max="5635" width="11.7109375" style="391" customWidth="1"/>
    <col min="5636" max="5636" width="10.7109375" style="391" customWidth="1"/>
    <col min="5637" max="5637" width="2.42578125" style="391" bestFit="1" customWidth="1"/>
    <col min="5638" max="5638" width="8.5703125" style="391" customWidth="1"/>
    <col min="5639" max="5639" width="12.42578125" style="391" customWidth="1"/>
    <col min="5640" max="5640" width="2.140625" style="391" customWidth="1"/>
    <col min="5641" max="5641" width="9.42578125" style="391" customWidth="1"/>
    <col min="5642" max="5886" width="11" style="391"/>
    <col min="5887" max="5887" width="46.7109375" style="391" bestFit="1" customWidth="1"/>
    <col min="5888" max="5888" width="11.85546875" style="391" customWidth="1"/>
    <col min="5889" max="5889" width="12.42578125" style="391" customWidth="1"/>
    <col min="5890" max="5890" width="12.5703125" style="391" customWidth="1"/>
    <col min="5891" max="5891" width="11.7109375" style="391" customWidth="1"/>
    <col min="5892" max="5892" width="10.7109375" style="391" customWidth="1"/>
    <col min="5893" max="5893" width="2.42578125" style="391" bestFit="1" customWidth="1"/>
    <col min="5894" max="5894" width="8.5703125" style="391" customWidth="1"/>
    <col min="5895" max="5895" width="12.42578125" style="391" customWidth="1"/>
    <col min="5896" max="5896" width="2.140625" style="391" customWidth="1"/>
    <col min="5897" max="5897" width="9.42578125" style="391" customWidth="1"/>
    <col min="5898" max="6142" width="11" style="391"/>
    <col min="6143" max="6143" width="46.7109375" style="391" bestFit="1" customWidth="1"/>
    <col min="6144" max="6144" width="11.85546875" style="391" customWidth="1"/>
    <col min="6145" max="6145" width="12.42578125" style="391" customWidth="1"/>
    <col min="6146" max="6146" width="12.5703125" style="391" customWidth="1"/>
    <col min="6147" max="6147" width="11.7109375" style="391" customWidth="1"/>
    <col min="6148" max="6148" width="10.7109375" style="391" customWidth="1"/>
    <col min="6149" max="6149" width="2.42578125" style="391" bestFit="1" customWidth="1"/>
    <col min="6150" max="6150" width="8.5703125" style="391" customWidth="1"/>
    <col min="6151" max="6151" width="12.42578125" style="391" customWidth="1"/>
    <col min="6152" max="6152" width="2.140625" style="391" customWidth="1"/>
    <col min="6153" max="6153" width="9.42578125" style="391" customWidth="1"/>
    <col min="6154" max="6398" width="11" style="391"/>
    <col min="6399" max="6399" width="46.7109375" style="391" bestFit="1" customWidth="1"/>
    <col min="6400" max="6400" width="11.85546875" style="391" customWidth="1"/>
    <col min="6401" max="6401" width="12.42578125" style="391" customWidth="1"/>
    <col min="6402" max="6402" width="12.5703125" style="391" customWidth="1"/>
    <col min="6403" max="6403" width="11.7109375" style="391" customWidth="1"/>
    <col min="6404" max="6404" width="10.7109375" style="391" customWidth="1"/>
    <col min="6405" max="6405" width="2.42578125" style="391" bestFit="1" customWidth="1"/>
    <col min="6406" max="6406" width="8.5703125" style="391" customWidth="1"/>
    <col min="6407" max="6407" width="12.42578125" style="391" customWidth="1"/>
    <col min="6408" max="6408" width="2.140625" style="391" customWidth="1"/>
    <col min="6409" max="6409" width="9.42578125" style="391" customWidth="1"/>
    <col min="6410" max="6654" width="11" style="391"/>
    <col min="6655" max="6655" width="46.7109375" style="391" bestFit="1" customWidth="1"/>
    <col min="6656" max="6656" width="11.85546875" style="391" customWidth="1"/>
    <col min="6657" max="6657" width="12.42578125" style="391" customWidth="1"/>
    <col min="6658" max="6658" width="12.5703125" style="391" customWidth="1"/>
    <col min="6659" max="6659" width="11.7109375" style="391" customWidth="1"/>
    <col min="6660" max="6660" width="10.7109375" style="391" customWidth="1"/>
    <col min="6661" max="6661" width="2.42578125" style="391" bestFit="1" customWidth="1"/>
    <col min="6662" max="6662" width="8.5703125" style="391" customWidth="1"/>
    <col min="6663" max="6663" width="12.42578125" style="391" customWidth="1"/>
    <col min="6664" max="6664" width="2.140625" style="391" customWidth="1"/>
    <col min="6665" max="6665" width="9.42578125" style="391" customWidth="1"/>
    <col min="6666" max="6910" width="11" style="391"/>
    <col min="6911" max="6911" width="46.7109375" style="391" bestFit="1" customWidth="1"/>
    <col min="6912" max="6912" width="11.85546875" style="391" customWidth="1"/>
    <col min="6913" max="6913" width="12.42578125" style="391" customWidth="1"/>
    <col min="6914" max="6914" width="12.5703125" style="391" customWidth="1"/>
    <col min="6915" max="6915" width="11.7109375" style="391" customWidth="1"/>
    <col min="6916" max="6916" width="10.7109375" style="391" customWidth="1"/>
    <col min="6917" max="6917" width="2.42578125" style="391" bestFit="1" customWidth="1"/>
    <col min="6918" max="6918" width="8.5703125" style="391" customWidth="1"/>
    <col min="6919" max="6919" width="12.42578125" style="391" customWidth="1"/>
    <col min="6920" max="6920" width="2.140625" style="391" customWidth="1"/>
    <col min="6921" max="6921" width="9.42578125" style="391" customWidth="1"/>
    <col min="6922" max="7166" width="11" style="391"/>
    <col min="7167" max="7167" width="46.7109375" style="391" bestFit="1" customWidth="1"/>
    <col min="7168" max="7168" width="11.85546875" style="391" customWidth="1"/>
    <col min="7169" max="7169" width="12.42578125" style="391" customWidth="1"/>
    <col min="7170" max="7170" width="12.5703125" style="391" customWidth="1"/>
    <col min="7171" max="7171" width="11.7109375" style="391" customWidth="1"/>
    <col min="7172" max="7172" width="10.7109375" style="391" customWidth="1"/>
    <col min="7173" max="7173" width="2.42578125" style="391" bestFit="1" customWidth="1"/>
    <col min="7174" max="7174" width="8.5703125" style="391" customWidth="1"/>
    <col min="7175" max="7175" width="12.42578125" style="391" customWidth="1"/>
    <col min="7176" max="7176" width="2.140625" style="391" customWidth="1"/>
    <col min="7177" max="7177" width="9.42578125" style="391" customWidth="1"/>
    <col min="7178" max="7422" width="11" style="391"/>
    <col min="7423" max="7423" width="46.7109375" style="391" bestFit="1" customWidth="1"/>
    <col min="7424" max="7424" width="11.85546875" style="391" customWidth="1"/>
    <col min="7425" max="7425" width="12.42578125" style="391" customWidth="1"/>
    <col min="7426" max="7426" width="12.5703125" style="391" customWidth="1"/>
    <col min="7427" max="7427" width="11.7109375" style="391" customWidth="1"/>
    <col min="7428" max="7428" width="10.7109375" style="391" customWidth="1"/>
    <col min="7429" max="7429" width="2.42578125" style="391" bestFit="1" customWidth="1"/>
    <col min="7430" max="7430" width="8.5703125" style="391" customWidth="1"/>
    <col min="7431" max="7431" width="12.42578125" style="391" customWidth="1"/>
    <col min="7432" max="7432" width="2.140625" style="391" customWidth="1"/>
    <col min="7433" max="7433" width="9.42578125" style="391" customWidth="1"/>
    <col min="7434" max="7678" width="11" style="391"/>
    <col min="7679" max="7679" width="46.7109375" style="391" bestFit="1" customWidth="1"/>
    <col min="7680" max="7680" width="11.85546875" style="391" customWidth="1"/>
    <col min="7681" max="7681" width="12.42578125" style="391" customWidth="1"/>
    <col min="7682" max="7682" width="12.5703125" style="391" customWidth="1"/>
    <col min="7683" max="7683" width="11.7109375" style="391" customWidth="1"/>
    <col min="7684" max="7684" width="10.7109375" style="391" customWidth="1"/>
    <col min="7685" max="7685" width="2.42578125" style="391" bestFit="1" customWidth="1"/>
    <col min="7686" max="7686" width="8.5703125" style="391" customWidth="1"/>
    <col min="7687" max="7687" width="12.42578125" style="391" customWidth="1"/>
    <col min="7688" max="7688" width="2.140625" style="391" customWidth="1"/>
    <col min="7689" max="7689" width="9.42578125" style="391" customWidth="1"/>
    <col min="7690" max="7934" width="11" style="391"/>
    <col min="7935" max="7935" width="46.7109375" style="391" bestFit="1" customWidth="1"/>
    <col min="7936" max="7936" width="11.85546875" style="391" customWidth="1"/>
    <col min="7937" max="7937" width="12.42578125" style="391" customWidth="1"/>
    <col min="7938" max="7938" width="12.5703125" style="391" customWidth="1"/>
    <col min="7939" max="7939" width="11.7109375" style="391" customWidth="1"/>
    <col min="7940" max="7940" width="10.7109375" style="391" customWidth="1"/>
    <col min="7941" max="7941" width="2.42578125" style="391" bestFit="1" customWidth="1"/>
    <col min="7942" max="7942" width="8.5703125" style="391" customWidth="1"/>
    <col min="7943" max="7943" width="12.42578125" style="391" customWidth="1"/>
    <col min="7944" max="7944" width="2.140625" style="391" customWidth="1"/>
    <col min="7945" max="7945" width="9.42578125" style="391" customWidth="1"/>
    <col min="7946" max="8190" width="11" style="391"/>
    <col min="8191" max="8191" width="46.7109375" style="391" bestFit="1" customWidth="1"/>
    <col min="8192" max="8192" width="11.85546875" style="391" customWidth="1"/>
    <col min="8193" max="8193" width="12.42578125" style="391" customWidth="1"/>
    <col min="8194" max="8194" width="12.5703125" style="391" customWidth="1"/>
    <col min="8195" max="8195" width="11.7109375" style="391" customWidth="1"/>
    <col min="8196" max="8196" width="10.7109375" style="391" customWidth="1"/>
    <col min="8197" max="8197" width="2.42578125" style="391" bestFit="1" customWidth="1"/>
    <col min="8198" max="8198" width="8.5703125" style="391" customWidth="1"/>
    <col min="8199" max="8199" width="12.42578125" style="391" customWidth="1"/>
    <col min="8200" max="8200" width="2.140625" style="391" customWidth="1"/>
    <col min="8201" max="8201" width="9.42578125" style="391" customWidth="1"/>
    <col min="8202" max="8446" width="11" style="391"/>
    <col min="8447" max="8447" width="46.7109375" style="391" bestFit="1" customWidth="1"/>
    <col min="8448" max="8448" width="11.85546875" style="391" customWidth="1"/>
    <col min="8449" max="8449" width="12.42578125" style="391" customWidth="1"/>
    <col min="8450" max="8450" width="12.5703125" style="391" customWidth="1"/>
    <col min="8451" max="8451" width="11.7109375" style="391" customWidth="1"/>
    <col min="8452" max="8452" width="10.7109375" style="391" customWidth="1"/>
    <col min="8453" max="8453" width="2.42578125" style="391" bestFit="1" customWidth="1"/>
    <col min="8454" max="8454" width="8.5703125" style="391" customWidth="1"/>
    <col min="8455" max="8455" width="12.42578125" style="391" customWidth="1"/>
    <col min="8456" max="8456" width="2.140625" style="391" customWidth="1"/>
    <col min="8457" max="8457" width="9.42578125" style="391" customWidth="1"/>
    <col min="8458" max="8702" width="11" style="391"/>
    <col min="8703" max="8703" width="46.7109375" style="391" bestFit="1" customWidth="1"/>
    <col min="8704" max="8704" width="11.85546875" style="391" customWidth="1"/>
    <col min="8705" max="8705" width="12.42578125" style="391" customWidth="1"/>
    <col min="8706" max="8706" width="12.5703125" style="391" customWidth="1"/>
    <col min="8707" max="8707" width="11.7109375" style="391" customWidth="1"/>
    <col min="8708" max="8708" width="10.7109375" style="391" customWidth="1"/>
    <col min="8709" max="8709" width="2.42578125" style="391" bestFit="1" customWidth="1"/>
    <col min="8710" max="8710" width="8.5703125" style="391" customWidth="1"/>
    <col min="8711" max="8711" width="12.42578125" style="391" customWidth="1"/>
    <col min="8712" max="8712" width="2.140625" style="391" customWidth="1"/>
    <col min="8713" max="8713" width="9.42578125" style="391" customWidth="1"/>
    <col min="8714" max="8958" width="11" style="391"/>
    <col min="8959" max="8959" width="46.7109375" style="391" bestFit="1" customWidth="1"/>
    <col min="8960" max="8960" width="11.85546875" style="391" customWidth="1"/>
    <col min="8961" max="8961" width="12.42578125" style="391" customWidth="1"/>
    <col min="8962" max="8962" width="12.5703125" style="391" customWidth="1"/>
    <col min="8963" max="8963" width="11.7109375" style="391" customWidth="1"/>
    <col min="8964" max="8964" width="10.7109375" style="391" customWidth="1"/>
    <col min="8965" max="8965" width="2.42578125" style="391" bestFit="1" customWidth="1"/>
    <col min="8966" max="8966" width="8.5703125" style="391" customWidth="1"/>
    <col min="8967" max="8967" width="12.42578125" style="391" customWidth="1"/>
    <col min="8968" max="8968" width="2.140625" style="391" customWidth="1"/>
    <col min="8969" max="8969" width="9.42578125" style="391" customWidth="1"/>
    <col min="8970" max="9214" width="11" style="391"/>
    <col min="9215" max="9215" width="46.7109375" style="391" bestFit="1" customWidth="1"/>
    <col min="9216" max="9216" width="11.85546875" style="391" customWidth="1"/>
    <col min="9217" max="9217" width="12.42578125" style="391" customWidth="1"/>
    <col min="9218" max="9218" width="12.5703125" style="391" customWidth="1"/>
    <col min="9219" max="9219" width="11.7109375" style="391" customWidth="1"/>
    <col min="9220" max="9220" width="10.7109375" style="391" customWidth="1"/>
    <col min="9221" max="9221" width="2.42578125" style="391" bestFit="1" customWidth="1"/>
    <col min="9222" max="9222" width="8.5703125" style="391" customWidth="1"/>
    <col min="9223" max="9223" width="12.42578125" style="391" customWidth="1"/>
    <col min="9224" max="9224" width="2.140625" style="391" customWidth="1"/>
    <col min="9225" max="9225" width="9.42578125" style="391" customWidth="1"/>
    <col min="9226" max="9470" width="11" style="391"/>
    <col min="9471" max="9471" width="46.7109375" style="391" bestFit="1" customWidth="1"/>
    <col min="9472" max="9472" width="11.85546875" style="391" customWidth="1"/>
    <col min="9473" max="9473" width="12.42578125" style="391" customWidth="1"/>
    <col min="9474" max="9474" width="12.5703125" style="391" customWidth="1"/>
    <col min="9475" max="9475" width="11.7109375" style="391" customWidth="1"/>
    <col min="9476" max="9476" width="10.7109375" style="391" customWidth="1"/>
    <col min="9477" max="9477" width="2.42578125" style="391" bestFit="1" customWidth="1"/>
    <col min="9478" max="9478" width="8.5703125" style="391" customWidth="1"/>
    <col min="9479" max="9479" width="12.42578125" style="391" customWidth="1"/>
    <col min="9480" max="9480" width="2.140625" style="391" customWidth="1"/>
    <col min="9481" max="9481" width="9.42578125" style="391" customWidth="1"/>
    <col min="9482" max="9726" width="11" style="391"/>
    <col min="9727" max="9727" width="46.7109375" style="391" bestFit="1" customWidth="1"/>
    <col min="9728" max="9728" width="11.85546875" style="391" customWidth="1"/>
    <col min="9729" max="9729" width="12.42578125" style="391" customWidth="1"/>
    <col min="9730" max="9730" width="12.5703125" style="391" customWidth="1"/>
    <col min="9731" max="9731" width="11.7109375" style="391" customWidth="1"/>
    <col min="9732" max="9732" width="10.7109375" style="391" customWidth="1"/>
    <col min="9733" max="9733" width="2.42578125" style="391" bestFit="1" customWidth="1"/>
    <col min="9734" max="9734" width="8.5703125" style="391" customWidth="1"/>
    <col min="9735" max="9735" width="12.42578125" style="391" customWidth="1"/>
    <col min="9736" max="9736" width="2.140625" style="391" customWidth="1"/>
    <col min="9737" max="9737" width="9.42578125" style="391" customWidth="1"/>
    <col min="9738" max="9982" width="11" style="391"/>
    <col min="9983" max="9983" width="46.7109375" style="391" bestFit="1" customWidth="1"/>
    <col min="9984" max="9984" width="11.85546875" style="391" customWidth="1"/>
    <col min="9985" max="9985" width="12.42578125" style="391" customWidth="1"/>
    <col min="9986" max="9986" width="12.5703125" style="391" customWidth="1"/>
    <col min="9987" max="9987" width="11.7109375" style="391" customWidth="1"/>
    <col min="9988" max="9988" width="10.7109375" style="391" customWidth="1"/>
    <col min="9989" max="9989" width="2.42578125" style="391" bestFit="1" customWidth="1"/>
    <col min="9990" max="9990" width="8.5703125" style="391" customWidth="1"/>
    <col min="9991" max="9991" width="12.42578125" style="391" customWidth="1"/>
    <col min="9992" max="9992" width="2.140625" style="391" customWidth="1"/>
    <col min="9993" max="9993" width="9.42578125" style="391" customWidth="1"/>
    <col min="9994" max="10238" width="11" style="391"/>
    <col min="10239" max="10239" width="46.7109375" style="391" bestFit="1" customWidth="1"/>
    <col min="10240" max="10240" width="11.85546875" style="391" customWidth="1"/>
    <col min="10241" max="10241" width="12.42578125" style="391" customWidth="1"/>
    <col min="10242" max="10242" width="12.5703125" style="391" customWidth="1"/>
    <col min="10243" max="10243" width="11.7109375" style="391" customWidth="1"/>
    <col min="10244" max="10244" width="10.7109375" style="391" customWidth="1"/>
    <col min="10245" max="10245" width="2.42578125" style="391" bestFit="1" customWidth="1"/>
    <col min="10246" max="10246" width="8.5703125" style="391" customWidth="1"/>
    <col min="10247" max="10247" width="12.42578125" style="391" customWidth="1"/>
    <col min="10248" max="10248" width="2.140625" style="391" customWidth="1"/>
    <col min="10249" max="10249" width="9.42578125" style="391" customWidth="1"/>
    <col min="10250" max="10494" width="11" style="391"/>
    <col min="10495" max="10495" width="46.7109375" style="391" bestFit="1" customWidth="1"/>
    <col min="10496" max="10496" width="11.85546875" style="391" customWidth="1"/>
    <col min="10497" max="10497" width="12.42578125" style="391" customWidth="1"/>
    <col min="10498" max="10498" width="12.5703125" style="391" customWidth="1"/>
    <col min="10499" max="10499" width="11.7109375" style="391" customWidth="1"/>
    <col min="10500" max="10500" width="10.7109375" style="391" customWidth="1"/>
    <col min="10501" max="10501" width="2.42578125" style="391" bestFit="1" customWidth="1"/>
    <col min="10502" max="10502" width="8.5703125" style="391" customWidth="1"/>
    <col min="10503" max="10503" width="12.42578125" style="391" customWidth="1"/>
    <col min="10504" max="10504" width="2.140625" style="391" customWidth="1"/>
    <col min="10505" max="10505" width="9.42578125" style="391" customWidth="1"/>
    <col min="10506" max="10750" width="11" style="391"/>
    <col min="10751" max="10751" width="46.7109375" style="391" bestFit="1" customWidth="1"/>
    <col min="10752" max="10752" width="11.85546875" style="391" customWidth="1"/>
    <col min="10753" max="10753" width="12.42578125" style="391" customWidth="1"/>
    <col min="10754" max="10754" width="12.5703125" style="391" customWidth="1"/>
    <col min="10755" max="10755" width="11.7109375" style="391" customWidth="1"/>
    <col min="10756" max="10756" width="10.7109375" style="391" customWidth="1"/>
    <col min="10757" max="10757" width="2.42578125" style="391" bestFit="1" customWidth="1"/>
    <col min="10758" max="10758" width="8.5703125" style="391" customWidth="1"/>
    <col min="10759" max="10759" width="12.42578125" style="391" customWidth="1"/>
    <col min="10760" max="10760" width="2.140625" style="391" customWidth="1"/>
    <col min="10761" max="10761" width="9.42578125" style="391" customWidth="1"/>
    <col min="10762" max="11006" width="11" style="391"/>
    <col min="11007" max="11007" width="46.7109375" style="391" bestFit="1" customWidth="1"/>
    <col min="11008" max="11008" width="11.85546875" style="391" customWidth="1"/>
    <col min="11009" max="11009" width="12.42578125" style="391" customWidth="1"/>
    <col min="11010" max="11010" width="12.5703125" style="391" customWidth="1"/>
    <col min="11011" max="11011" width="11.7109375" style="391" customWidth="1"/>
    <col min="11012" max="11012" width="10.7109375" style="391" customWidth="1"/>
    <col min="11013" max="11013" width="2.42578125" style="391" bestFit="1" customWidth="1"/>
    <col min="11014" max="11014" width="8.5703125" style="391" customWidth="1"/>
    <col min="11015" max="11015" width="12.42578125" style="391" customWidth="1"/>
    <col min="11016" max="11016" width="2.140625" style="391" customWidth="1"/>
    <col min="11017" max="11017" width="9.42578125" style="391" customWidth="1"/>
    <col min="11018" max="11262" width="11" style="391"/>
    <col min="11263" max="11263" width="46.7109375" style="391" bestFit="1" customWidth="1"/>
    <col min="11264" max="11264" width="11.85546875" style="391" customWidth="1"/>
    <col min="11265" max="11265" width="12.42578125" style="391" customWidth="1"/>
    <col min="11266" max="11266" width="12.5703125" style="391" customWidth="1"/>
    <col min="11267" max="11267" width="11.7109375" style="391" customWidth="1"/>
    <col min="11268" max="11268" width="10.7109375" style="391" customWidth="1"/>
    <col min="11269" max="11269" width="2.42578125" style="391" bestFit="1" customWidth="1"/>
    <col min="11270" max="11270" width="8.5703125" style="391" customWidth="1"/>
    <col min="11271" max="11271" width="12.42578125" style="391" customWidth="1"/>
    <col min="11272" max="11272" width="2.140625" style="391" customWidth="1"/>
    <col min="11273" max="11273" width="9.42578125" style="391" customWidth="1"/>
    <col min="11274" max="11518" width="11" style="391"/>
    <col min="11519" max="11519" width="46.7109375" style="391" bestFit="1" customWidth="1"/>
    <col min="11520" max="11520" width="11.85546875" style="391" customWidth="1"/>
    <col min="11521" max="11521" width="12.42578125" style="391" customWidth="1"/>
    <col min="11522" max="11522" width="12.5703125" style="391" customWidth="1"/>
    <col min="11523" max="11523" width="11.7109375" style="391" customWidth="1"/>
    <col min="11524" max="11524" width="10.7109375" style="391" customWidth="1"/>
    <col min="11525" max="11525" width="2.42578125" style="391" bestFit="1" customWidth="1"/>
    <col min="11526" max="11526" width="8.5703125" style="391" customWidth="1"/>
    <col min="11527" max="11527" width="12.42578125" style="391" customWidth="1"/>
    <col min="11528" max="11528" width="2.140625" style="391" customWidth="1"/>
    <col min="11529" max="11529" width="9.42578125" style="391" customWidth="1"/>
    <col min="11530" max="11774" width="11" style="391"/>
    <col min="11775" max="11775" width="46.7109375" style="391" bestFit="1" customWidth="1"/>
    <col min="11776" max="11776" width="11.85546875" style="391" customWidth="1"/>
    <col min="11777" max="11777" width="12.42578125" style="391" customWidth="1"/>
    <col min="11778" max="11778" width="12.5703125" style="391" customWidth="1"/>
    <col min="11779" max="11779" width="11.7109375" style="391" customWidth="1"/>
    <col min="11780" max="11780" width="10.7109375" style="391" customWidth="1"/>
    <col min="11781" max="11781" width="2.42578125" style="391" bestFit="1" customWidth="1"/>
    <col min="11782" max="11782" width="8.5703125" style="391" customWidth="1"/>
    <col min="11783" max="11783" width="12.42578125" style="391" customWidth="1"/>
    <col min="11784" max="11784" width="2.140625" style="391" customWidth="1"/>
    <col min="11785" max="11785" width="9.42578125" style="391" customWidth="1"/>
    <col min="11786" max="12030" width="11" style="391"/>
    <col min="12031" max="12031" width="46.7109375" style="391" bestFit="1" customWidth="1"/>
    <col min="12032" max="12032" width="11.85546875" style="391" customWidth="1"/>
    <col min="12033" max="12033" width="12.42578125" style="391" customWidth="1"/>
    <col min="12034" max="12034" width="12.5703125" style="391" customWidth="1"/>
    <col min="12035" max="12035" width="11.7109375" style="391" customWidth="1"/>
    <col min="12036" max="12036" width="10.7109375" style="391" customWidth="1"/>
    <col min="12037" max="12037" width="2.42578125" style="391" bestFit="1" customWidth="1"/>
    <col min="12038" max="12038" width="8.5703125" style="391" customWidth="1"/>
    <col min="12039" max="12039" width="12.42578125" style="391" customWidth="1"/>
    <col min="12040" max="12040" width="2.140625" style="391" customWidth="1"/>
    <col min="12041" max="12041" width="9.42578125" style="391" customWidth="1"/>
    <col min="12042" max="12286" width="11" style="391"/>
    <col min="12287" max="12287" width="46.7109375" style="391" bestFit="1" customWidth="1"/>
    <col min="12288" max="12288" width="11.85546875" style="391" customWidth="1"/>
    <col min="12289" max="12289" width="12.42578125" style="391" customWidth="1"/>
    <col min="12290" max="12290" width="12.5703125" style="391" customWidth="1"/>
    <col min="12291" max="12291" width="11.7109375" style="391" customWidth="1"/>
    <col min="12292" max="12292" width="10.7109375" style="391" customWidth="1"/>
    <col min="12293" max="12293" width="2.42578125" style="391" bestFit="1" customWidth="1"/>
    <col min="12294" max="12294" width="8.5703125" style="391" customWidth="1"/>
    <col min="12295" max="12295" width="12.42578125" style="391" customWidth="1"/>
    <col min="12296" max="12296" width="2.140625" style="391" customWidth="1"/>
    <col min="12297" max="12297" width="9.42578125" style="391" customWidth="1"/>
    <col min="12298" max="12542" width="11" style="391"/>
    <col min="12543" max="12543" width="46.7109375" style="391" bestFit="1" customWidth="1"/>
    <col min="12544" max="12544" width="11.85546875" style="391" customWidth="1"/>
    <col min="12545" max="12545" width="12.42578125" style="391" customWidth="1"/>
    <col min="12546" max="12546" width="12.5703125" style="391" customWidth="1"/>
    <col min="12547" max="12547" width="11.7109375" style="391" customWidth="1"/>
    <col min="12548" max="12548" width="10.7109375" style="391" customWidth="1"/>
    <col min="12549" max="12549" width="2.42578125" style="391" bestFit="1" customWidth="1"/>
    <col min="12550" max="12550" width="8.5703125" style="391" customWidth="1"/>
    <col min="12551" max="12551" width="12.42578125" style="391" customWidth="1"/>
    <col min="12552" max="12552" width="2.140625" style="391" customWidth="1"/>
    <col min="12553" max="12553" width="9.42578125" style="391" customWidth="1"/>
    <col min="12554" max="12798" width="11" style="391"/>
    <col min="12799" max="12799" width="46.7109375" style="391" bestFit="1" customWidth="1"/>
    <col min="12800" max="12800" width="11.85546875" style="391" customWidth="1"/>
    <col min="12801" max="12801" width="12.42578125" style="391" customWidth="1"/>
    <col min="12802" max="12802" width="12.5703125" style="391" customWidth="1"/>
    <col min="12803" max="12803" width="11.7109375" style="391" customWidth="1"/>
    <col min="12804" max="12804" width="10.7109375" style="391" customWidth="1"/>
    <col min="12805" max="12805" width="2.42578125" style="391" bestFit="1" customWidth="1"/>
    <col min="12806" max="12806" width="8.5703125" style="391" customWidth="1"/>
    <col min="12807" max="12807" width="12.42578125" style="391" customWidth="1"/>
    <col min="12808" max="12808" width="2.140625" style="391" customWidth="1"/>
    <col min="12809" max="12809" width="9.42578125" style="391" customWidth="1"/>
    <col min="12810" max="13054" width="11" style="391"/>
    <col min="13055" max="13055" width="46.7109375" style="391" bestFit="1" customWidth="1"/>
    <col min="13056" max="13056" width="11.85546875" style="391" customWidth="1"/>
    <col min="13057" max="13057" width="12.42578125" style="391" customWidth="1"/>
    <col min="13058" max="13058" width="12.5703125" style="391" customWidth="1"/>
    <col min="13059" max="13059" width="11.7109375" style="391" customWidth="1"/>
    <col min="13060" max="13060" width="10.7109375" style="391" customWidth="1"/>
    <col min="13061" max="13061" width="2.42578125" style="391" bestFit="1" customWidth="1"/>
    <col min="13062" max="13062" width="8.5703125" style="391" customWidth="1"/>
    <col min="13063" max="13063" width="12.42578125" style="391" customWidth="1"/>
    <col min="13064" max="13064" width="2.140625" style="391" customWidth="1"/>
    <col min="13065" max="13065" width="9.42578125" style="391" customWidth="1"/>
    <col min="13066" max="13310" width="11" style="391"/>
    <col min="13311" max="13311" width="46.7109375" style="391" bestFit="1" customWidth="1"/>
    <col min="13312" max="13312" width="11.85546875" style="391" customWidth="1"/>
    <col min="13313" max="13313" width="12.42578125" style="391" customWidth="1"/>
    <col min="13314" max="13314" width="12.5703125" style="391" customWidth="1"/>
    <col min="13315" max="13315" width="11.7109375" style="391" customWidth="1"/>
    <col min="13316" max="13316" width="10.7109375" style="391" customWidth="1"/>
    <col min="13317" max="13317" width="2.42578125" style="391" bestFit="1" customWidth="1"/>
    <col min="13318" max="13318" width="8.5703125" style="391" customWidth="1"/>
    <col min="13319" max="13319" width="12.42578125" style="391" customWidth="1"/>
    <col min="13320" max="13320" width="2.140625" style="391" customWidth="1"/>
    <col min="13321" max="13321" width="9.42578125" style="391" customWidth="1"/>
    <col min="13322" max="13566" width="11" style="391"/>
    <col min="13567" max="13567" width="46.7109375" style="391" bestFit="1" customWidth="1"/>
    <col min="13568" max="13568" width="11.85546875" style="391" customWidth="1"/>
    <col min="13569" max="13569" width="12.42578125" style="391" customWidth="1"/>
    <col min="13570" max="13570" width="12.5703125" style="391" customWidth="1"/>
    <col min="13571" max="13571" width="11.7109375" style="391" customWidth="1"/>
    <col min="13572" max="13572" width="10.7109375" style="391" customWidth="1"/>
    <col min="13573" max="13573" width="2.42578125" style="391" bestFit="1" customWidth="1"/>
    <col min="13574" max="13574" width="8.5703125" style="391" customWidth="1"/>
    <col min="13575" max="13575" width="12.42578125" style="391" customWidth="1"/>
    <col min="13576" max="13576" width="2.140625" style="391" customWidth="1"/>
    <col min="13577" max="13577" width="9.42578125" style="391" customWidth="1"/>
    <col min="13578" max="13822" width="11" style="391"/>
    <col min="13823" max="13823" width="46.7109375" style="391" bestFit="1" customWidth="1"/>
    <col min="13824" max="13824" width="11.85546875" style="391" customWidth="1"/>
    <col min="13825" max="13825" width="12.42578125" style="391" customWidth="1"/>
    <col min="13826" max="13826" width="12.5703125" style="391" customWidth="1"/>
    <col min="13827" max="13827" width="11.7109375" style="391" customWidth="1"/>
    <col min="13828" max="13828" width="10.7109375" style="391" customWidth="1"/>
    <col min="13829" max="13829" width="2.42578125" style="391" bestFit="1" customWidth="1"/>
    <col min="13830" max="13830" width="8.5703125" style="391" customWidth="1"/>
    <col min="13831" max="13831" width="12.42578125" style="391" customWidth="1"/>
    <col min="13832" max="13832" width="2.140625" style="391" customWidth="1"/>
    <col min="13833" max="13833" width="9.42578125" style="391" customWidth="1"/>
    <col min="13834" max="14078" width="11" style="391"/>
    <col min="14079" max="14079" width="46.7109375" style="391" bestFit="1" customWidth="1"/>
    <col min="14080" max="14080" width="11.85546875" style="391" customWidth="1"/>
    <col min="14081" max="14081" width="12.42578125" style="391" customWidth="1"/>
    <col min="14082" max="14082" width="12.5703125" style="391" customWidth="1"/>
    <col min="14083" max="14083" width="11.7109375" style="391" customWidth="1"/>
    <col min="14084" max="14084" width="10.7109375" style="391" customWidth="1"/>
    <col min="14085" max="14085" width="2.42578125" style="391" bestFit="1" customWidth="1"/>
    <col min="14086" max="14086" width="8.5703125" style="391" customWidth="1"/>
    <col min="14087" max="14087" width="12.42578125" style="391" customWidth="1"/>
    <col min="14088" max="14088" width="2.140625" style="391" customWidth="1"/>
    <col min="14089" max="14089" width="9.42578125" style="391" customWidth="1"/>
    <col min="14090" max="14334" width="11" style="391"/>
    <col min="14335" max="14335" width="46.7109375" style="391" bestFit="1" customWidth="1"/>
    <col min="14336" max="14336" width="11.85546875" style="391" customWidth="1"/>
    <col min="14337" max="14337" width="12.42578125" style="391" customWidth="1"/>
    <col min="14338" max="14338" width="12.5703125" style="391" customWidth="1"/>
    <col min="14339" max="14339" width="11.7109375" style="391" customWidth="1"/>
    <col min="14340" max="14340" width="10.7109375" style="391" customWidth="1"/>
    <col min="14341" max="14341" width="2.42578125" style="391" bestFit="1" customWidth="1"/>
    <col min="14342" max="14342" width="8.5703125" style="391" customWidth="1"/>
    <col min="14343" max="14343" width="12.42578125" style="391" customWidth="1"/>
    <col min="14344" max="14344" width="2.140625" style="391" customWidth="1"/>
    <col min="14345" max="14345" width="9.42578125" style="391" customWidth="1"/>
    <col min="14346" max="14590" width="11" style="391"/>
    <col min="14591" max="14591" width="46.7109375" style="391" bestFit="1" customWidth="1"/>
    <col min="14592" max="14592" width="11.85546875" style="391" customWidth="1"/>
    <col min="14593" max="14593" width="12.42578125" style="391" customWidth="1"/>
    <col min="14594" max="14594" width="12.5703125" style="391" customWidth="1"/>
    <col min="14595" max="14595" width="11.7109375" style="391" customWidth="1"/>
    <col min="14596" max="14596" width="10.7109375" style="391" customWidth="1"/>
    <col min="14597" max="14597" width="2.42578125" style="391" bestFit="1" customWidth="1"/>
    <col min="14598" max="14598" width="8.5703125" style="391" customWidth="1"/>
    <col min="14599" max="14599" width="12.42578125" style="391" customWidth="1"/>
    <col min="14600" max="14600" width="2.140625" style="391" customWidth="1"/>
    <col min="14601" max="14601" width="9.42578125" style="391" customWidth="1"/>
    <col min="14602" max="14846" width="11" style="391"/>
    <col min="14847" max="14847" width="46.7109375" style="391" bestFit="1" customWidth="1"/>
    <col min="14848" max="14848" width="11.85546875" style="391" customWidth="1"/>
    <col min="14849" max="14849" width="12.42578125" style="391" customWidth="1"/>
    <col min="14850" max="14850" width="12.5703125" style="391" customWidth="1"/>
    <col min="14851" max="14851" width="11.7109375" style="391" customWidth="1"/>
    <col min="14852" max="14852" width="10.7109375" style="391" customWidth="1"/>
    <col min="14853" max="14853" width="2.42578125" style="391" bestFit="1" customWidth="1"/>
    <col min="14854" max="14854" width="8.5703125" style="391" customWidth="1"/>
    <col min="14855" max="14855" width="12.42578125" style="391" customWidth="1"/>
    <col min="14856" max="14856" width="2.140625" style="391" customWidth="1"/>
    <col min="14857" max="14857" width="9.42578125" style="391" customWidth="1"/>
    <col min="14858" max="15102" width="11" style="391"/>
    <col min="15103" max="15103" width="46.7109375" style="391" bestFit="1" customWidth="1"/>
    <col min="15104" max="15104" width="11.85546875" style="391" customWidth="1"/>
    <col min="15105" max="15105" width="12.42578125" style="391" customWidth="1"/>
    <col min="15106" max="15106" width="12.5703125" style="391" customWidth="1"/>
    <col min="15107" max="15107" width="11.7109375" style="391" customWidth="1"/>
    <col min="15108" max="15108" width="10.7109375" style="391" customWidth="1"/>
    <col min="15109" max="15109" width="2.42578125" style="391" bestFit="1" customWidth="1"/>
    <col min="15110" max="15110" width="8.5703125" style="391" customWidth="1"/>
    <col min="15111" max="15111" width="12.42578125" style="391" customWidth="1"/>
    <col min="15112" max="15112" width="2.140625" style="391" customWidth="1"/>
    <col min="15113" max="15113" width="9.42578125" style="391" customWidth="1"/>
    <col min="15114" max="15358" width="11" style="391"/>
    <col min="15359" max="15359" width="46.7109375" style="391" bestFit="1" customWidth="1"/>
    <col min="15360" max="15360" width="11.85546875" style="391" customWidth="1"/>
    <col min="15361" max="15361" width="12.42578125" style="391" customWidth="1"/>
    <col min="15362" max="15362" width="12.5703125" style="391" customWidth="1"/>
    <col min="15363" max="15363" width="11.7109375" style="391" customWidth="1"/>
    <col min="15364" max="15364" width="10.7109375" style="391" customWidth="1"/>
    <col min="15365" max="15365" width="2.42578125" style="391" bestFit="1" customWidth="1"/>
    <col min="15366" max="15366" width="8.5703125" style="391" customWidth="1"/>
    <col min="15367" max="15367" width="12.42578125" style="391" customWidth="1"/>
    <col min="15368" max="15368" width="2.140625" style="391" customWidth="1"/>
    <col min="15369" max="15369" width="9.42578125" style="391" customWidth="1"/>
    <col min="15370" max="15614" width="11" style="391"/>
    <col min="15615" max="15615" width="46.7109375" style="391" bestFit="1" customWidth="1"/>
    <col min="15616" max="15616" width="11.85546875" style="391" customWidth="1"/>
    <col min="15617" max="15617" width="12.42578125" style="391" customWidth="1"/>
    <col min="15618" max="15618" width="12.5703125" style="391" customWidth="1"/>
    <col min="15619" max="15619" width="11.7109375" style="391" customWidth="1"/>
    <col min="15620" max="15620" width="10.7109375" style="391" customWidth="1"/>
    <col min="15621" max="15621" width="2.42578125" style="391" bestFit="1" customWidth="1"/>
    <col min="15622" max="15622" width="8.5703125" style="391" customWidth="1"/>
    <col min="15623" max="15623" width="12.42578125" style="391" customWidth="1"/>
    <col min="15624" max="15624" width="2.140625" style="391" customWidth="1"/>
    <col min="15625" max="15625" width="9.42578125" style="391" customWidth="1"/>
    <col min="15626" max="15870" width="11" style="391"/>
    <col min="15871" max="15871" width="46.7109375" style="391" bestFit="1" customWidth="1"/>
    <col min="15872" max="15872" width="11.85546875" style="391" customWidth="1"/>
    <col min="15873" max="15873" width="12.42578125" style="391" customWidth="1"/>
    <col min="15874" max="15874" width="12.5703125" style="391" customWidth="1"/>
    <col min="15875" max="15875" width="11.7109375" style="391" customWidth="1"/>
    <col min="15876" max="15876" width="10.7109375" style="391" customWidth="1"/>
    <col min="15877" max="15877" width="2.42578125" style="391" bestFit="1" customWidth="1"/>
    <col min="15878" max="15878" width="8.5703125" style="391" customWidth="1"/>
    <col min="15879" max="15879" width="12.42578125" style="391" customWidth="1"/>
    <col min="15880" max="15880" width="2.140625" style="391" customWidth="1"/>
    <col min="15881" max="15881" width="9.42578125" style="391" customWidth="1"/>
    <col min="15882" max="16126" width="11" style="391"/>
    <col min="16127" max="16127" width="46.7109375" style="391" bestFit="1" customWidth="1"/>
    <col min="16128" max="16128" width="11.85546875" style="391" customWidth="1"/>
    <col min="16129" max="16129" width="12.42578125" style="391" customWidth="1"/>
    <col min="16130" max="16130" width="12.5703125" style="391" customWidth="1"/>
    <col min="16131" max="16131" width="11.7109375" style="391" customWidth="1"/>
    <col min="16132" max="16132" width="10.7109375" style="391" customWidth="1"/>
    <col min="16133" max="16133" width="2.42578125" style="391" bestFit="1" customWidth="1"/>
    <col min="16134" max="16134" width="8.5703125" style="391" customWidth="1"/>
    <col min="16135" max="16135" width="12.42578125" style="391" customWidth="1"/>
    <col min="16136" max="16136" width="2.140625" style="391" customWidth="1"/>
    <col min="16137" max="16137" width="9.42578125" style="391" customWidth="1"/>
    <col min="16138" max="16384" width="11" style="391"/>
  </cols>
  <sheetData>
    <row r="1" spans="1:9" s="244" customFormat="1" ht="24.95" customHeight="1">
      <c r="A1" s="1130" t="s">
        <v>602</v>
      </c>
      <c r="B1" s="1130"/>
      <c r="C1" s="1130"/>
      <c r="D1" s="1130"/>
      <c r="E1" s="1130"/>
      <c r="F1" s="1130"/>
      <c r="G1" s="1130"/>
      <c r="H1" s="1130"/>
      <c r="I1" s="1130"/>
    </row>
    <row r="2" spans="1:9" s="244" customFormat="1" ht="17.100000000000001" customHeight="1">
      <c r="A2" s="1142" t="s">
        <v>107</v>
      </c>
      <c r="B2" s="1142"/>
      <c r="C2" s="1142"/>
      <c r="D2" s="1142"/>
      <c r="E2" s="1142"/>
      <c r="F2" s="1142"/>
      <c r="G2" s="1142"/>
      <c r="H2" s="1142"/>
      <c r="I2" s="1142"/>
    </row>
    <row r="3" spans="1:9" s="244" customFormat="1" ht="17.100000000000001" customHeight="1" thickBot="1">
      <c r="A3" s="428"/>
      <c r="B3" s="492"/>
      <c r="C3" s="392"/>
      <c r="D3" s="392"/>
      <c r="E3" s="392"/>
      <c r="F3" s="392"/>
      <c r="G3" s="392"/>
      <c r="H3" s="1132" t="s">
        <v>1</v>
      </c>
      <c r="I3" s="1132"/>
    </row>
    <row r="4" spans="1:9" s="244" customFormat="1" ht="27" customHeight="1" thickTop="1">
      <c r="A4" s="1146" t="s">
        <v>226</v>
      </c>
      <c r="B4" s="504">
        <v>2017</v>
      </c>
      <c r="C4" s="504">
        <v>2017</v>
      </c>
      <c r="D4" s="504">
        <v>2018</v>
      </c>
      <c r="E4" s="504">
        <v>2018</v>
      </c>
      <c r="F4" s="1157" t="s">
        <v>232</v>
      </c>
      <c r="G4" s="1157"/>
      <c r="H4" s="1157"/>
      <c r="I4" s="1158"/>
    </row>
    <row r="5" spans="1:9" s="244" customFormat="1" ht="27" customHeight="1">
      <c r="A5" s="1147"/>
      <c r="B5" s="482" t="s">
        <v>234</v>
      </c>
      <c r="C5" s="482" t="s">
        <v>235</v>
      </c>
      <c r="D5" s="482" t="s">
        <v>442</v>
      </c>
      <c r="E5" s="482" t="s">
        <v>443</v>
      </c>
      <c r="F5" s="1154" t="s">
        <v>44</v>
      </c>
      <c r="G5" s="1154"/>
      <c r="H5" s="1154" t="s">
        <v>118</v>
      </c>
      <c r="I5" s="1159"/>
    </row>
    <row r="6" spans="1:9" s="244" customFormat="1" ht="27" customHeight="1">
      <c r="A6" s="1148"/>
      <c r="B6" s="482"/>
      <c r="C6" s="482"/>
      <c r="D6" s="482"/>
      <c r="E6" s="482"/>
      <c r="F6" s="475" t="s">
        <v>3</v>
      </c>
      <c r="G6" s="502" t="s">
        <v>236</v>
      </c>
      <c r="H6" s="475" t="s">
        <v>3</v>
      </c>
      <c r="I6" s="503" t="s">
        <v>236</v>
      </c>
    </row>
    <row r="7" spans="1:9" s="244" customFormat="1" ht="27" customHeight="1">
      <c r="A7" s="394" t="s">
        <v>315</v>
      </c>
      <c r="B7" s="395">
        <v>221028.05011192398</v>
      </c>
      <c r="C7" s="395">
        <v>233844.76731784051</v>
      </c>
      <c r="D7" s="395">
        <v>288346.04289955128</v>
      </c>
      <c r="E7" s="395">
        <v>288561.1217133461</v>
      </c>
      <c r="F7" s="395">
        <v>12816.717205916531</v>
      </c>
      <c r="G7" s="505">
        <v>5.7986835604921705</v>
      </c>
      <c r="H7" s="395">
        <v>215.07881379482569</v>
      </c>
      <c r="I7" s="510">
        <v>7.4590520345635861E-2</v>
      </c>
    </row>
    <row r="8" spans="1:9" s="244" customFormat="1" ht="27" customHeight="1">
      <c r="A8" s="402" t="s">
        <v>316</v>
      </c>
      <c r="B8" s="403">
        <v>5588.4626733444893</v>
      </c>
      <c r="C8" s="403">
        <v>4646.3370155479006</v>
      </c>
      <c r="D8" s="403">
        <v>7303.9865465869016</v>
      </c>
      <c r="E8" s="403">
        <v>4955.4441501954989</v>
      </c>
      <c r="F8" s="403">
        <v>-942.12565779658871</v>
      </c>
      <c r="G8" s="506">
        <v>-16.858404768278806</v>
      </c>
      <c r="H8" s="403">
        <v>-2348.5423963914027</v>
      </c>
      <c r="I8" s="511">
        <v>-32.154254137952364</v>
      </c>
    </row>
    <row r="9" spans="1:9" s="244" customFormat="1" ht="27" customHeight="1">
      <c r="A9" s="402" t="s">
        <v>317</v>
      </c>
      <c r="B9" s="403">
        <v>5537.1644933344896</v>
      </c>
      <c r="C9" s="403">
        <v>4604.2769964379004</v>
      </c>
      <c r="D9" s="403">
        <v>7301.7313363069015</v>
      </c>
      <c r="E9" s="403">
        <v>4953.195014235499</v>
      </c>
      <c r="F9" s="403">
        <v>-932.88749689658925</v>
      </c>
      <c r="G9" s="506">
        <v>-16.847747579461974</v>
      </c>
      <c r="H9" s="403">
        <v>-2348.5363220714025</v>
      </c>
      <c r="I9" s="511">
        <v>-32.16410209991723</v>
      </c>
    </row>
    <row r="10" spans="1:9" s="244" customFormat="1" ht="27" customHeight="1">
      <c r="A10" s="402" t="s">
        <v>318</v>
      </c>
      <c r="B10" s="403">
        <v>51.29818001000001</v>
      </c>
      <c r="C10" s="403">
        <v>42.060019110000006</v>
      </c>
      <c r="D10" s="403">
        <v>2.25521028</v>
      </c>
      <c r="E10" s="403">
        <v>2.2491359600000003</v>
      </c>
      <c r="F10" s="403">
        <v>-9.238160900000004</v>
      </c>
      <c r="G10" s="506">
        <v>-18.008749819582544</v>
      </c>
      <c r="H10" s="403">
        <v>-6.0743199999997444E-3</v>
      </c>
      <c r="I10" s="511">
        <v>-0.26934605849702603</v>
      </c>
    </row>
    <row r="11" spans="1:9" s="244" customFormat="1" ht="27" customHeight="1">
      <c r="A11" s="402" t="s">
        <v>319</v>
      </c>
      <c r="B11" s="403">
        <v>92788.125347221503</v>
      </c>
      <c r="C11" s="403">
        <v>94366.735267134602</v>
      </c>
      <c r="D11" s="403">
        <v>114735.93957331635</v>
      </c>
      <c r="E11" s="403">
        <v>114190.57431832256</v>
      </c>
      <c r="F11" s="403">
        <v>1578.6099199130986</v>
      </c>
      <c r="G11" s="506">
        <v>1.7013059742351713</v>
      </c>
      <c r="H11" s="403">
        <v>-545.36525499379786</v>
      </c>
      <c r="I11" s="511">
        <v>-0.47532208044133289</v>
      </c>
    </row>
    <row r="12" spans="1:9" s="244" customFormat="1" ht="27" customHeight="1">
      <c r="A12" s="402" t="s">
        <v>317</v>
      </c>
      <c r="B12" s="403">
        <v>92758.015931981499</v>
      </c>
      <c r="C12" s="403">
        <v>94338.879228944599</v>
      </c>
      <c r="D12" s="403">
        <v>114732.56571662636</v>
      </c>
      <c r="E12" s="403">
        <v>114187.15829509255</v>
      </c>
      <c r="F12" s="403">
        <v>1580.8632969630999</v>
      </c>
      <c r="G12" s="506">
        <v>1.7042875282308005</v>
      </c>
      <c r="H12" s="403">
        <v>-545.40742153380415</v>
      </c>
      <c r="I12" s="511">
        <v>-0.4753728099142186</v>
      </c>
    </row>
    <row r="13" spans="1:9" s="244" customFormat="1" ht="27" customHeight="1">
      <c r="A13" s="402" t="s">
        <v>318</v>
      </c>
      <c r="B13" s="403">
        <v>30.109415240000001</v>
      </c>
      <c r="C13" s="403">
        <v>27.856038190000003</v>
      </c>
      <c r="D13" s="403">
        <v>3.3738566900000002</v>
      </c>
      <c r="E13" s="403">
        <v>3.4160232300000009</v>
      </c>
      <c r="F13" s="403">
        <v>-2.2533770499999974</v>
      </c>
      <c r="G13" s="506">
        <v>-7.4839615184768284</v>
      </c>
      <c r="H13" s="403">
        <v>4.2166540000000641E-2</v>
      </c>
      <c r="I13" s="511">
        <v>1.2498023441535282</v>
      </c>
    </row>
    <row r="14" spans="1:9" s="244" customFormat="1" ht="27" customHeight="1">
      <c r="A14" s="402" t="s">
        <v>320</v>
      </c>
      <c r="B14" s="403">
        <v>88672.974029399993</v>
      </c>
      <c r="C14" s="403">
        <v>98854.486249520007</v>
      </c>
      <c r="D14" s="403">
        <v>124816.16640228001</v>
      </c>
      <c r="E14" s="403">
        <v>129162.57440244</v>
      </c>
      <c r="F14" s="403">
        <v>10181.512220120014</v>
      </c>
      <c r="G14" s="506">
        <v>11.482091732644808</v>
      </c>
      <c r="H14" s="403">
        <v>4346.4080001599941</v>
      </c>
      <c r="I14" s="511">
        <v>3.4822476330122241</v>
      </c>
    </row>
    <row r="15" spans="1:9" s="244" customFormat="1" ht="27" customHeight="1">
      <c r="A15" s="402" t="s">
        <v>317</v>
      </c>
      <c r="B15" s="403">
        <v>88671.945529399993</v>
      </c>
      <c r="C15" s="403">
        <v>98853.460249520009</v>
      </c>
      <c r="D15" s="403">
        <v>124816.16640228001</v>
      </c>
      <c r="E15" s="403">
        <v>129162.57440244</v>
      </c>
      <c r="F15" s="403">
        <v>10181.514720120016</v>
      </c>
      <c r="G15" s="506">
        <v>11.482227732044338</v>
      </c>
      <c r="H15" s="403">
        <v>4346.4080001599941</v>
      </c>
      <c r="I15" s="511">
        <v>3.4822476330122241</v>
      </c>
    </row>
    <row r="16" spans="1:9" s="244" customFormat="1" ht="27" customHeight="1">
      <c r="A16" s="402" t="s">
        <v>318</v>
      </c>
      <c r="B16" s="403">
        <v>1.0285</v>
      </c>
      <c r="C16" s="403">
        <v>1.026</v>
      </c>
      <c r="D16" s="403">
        <v>0</v>
      </c>
      <c r="E16" s="403">
        <v>0</v>
      </c>
      <c r="F16" s="403">
        <v>-2.4999999999999467E-3</v>
      </c>
      <c r="G16" s="506">
        <v>-0.24307243558579941</v>
      </c>
      <c r="H16" s="403">
        <v>0</v>
      </c>
      <c r="I16" s="511"/>
    </row>
    <row r="17" spans="1:9" s="244" customFormat="1" ht="27" customHeight="1">
      <c r="A17" s="402" t="s">
        <v>321</v>
      </c>
      <c r="B17" s="403">
        <v>33757.240330098</v>
      </c>
      <c r="C17" s="403">
        <v>35744.819424297995</v>
      </c>
      <c r="D17" s="403">
        <v>41371.107332688</v>
      </c>
      <c r="E17" s="403">
        <v>40124.006340458</v>
      </c>
      <c r="F17" s="403">
        <v>1987.5790941999949</v>
      </c>
      <c r="G17" s="506">
        <v>5.8878601294545589</v>
      </c>
      <c r="H17" s="403">
        <v>-1247.10099223</v>
      </c>
      <c r="I17" s="511">
        <v>-3.0144249758687138</v>
      </c>
    </row>
    <row r="18" spans="1:9" s="244" customFormat="1" ht="27" customHeight="1">
      <c r="A18" s="402" t="s">
        <v>317</v>
      </c>
      <c r="B18" s="403">
        <v>33544.562746308002</v>
      </c>
      <c r="C18" s="403">
        <v>35532.800300727999</v>
      </c>
      <c r="D18" s="403">
        <v>41371.107332688</v>
      </c>
      <c r="E18" s="403">
        <v>40124.006340458</v>
      </c>
      <c r="F18" s="403">
        <v>1988.2375544199967</v>
      </c>
      <c r="G18" s="506">
        <v>5.9271529918476196</v>
      </c>
      <c r="H18" s="403">
        <v>-1247.10099223</v>
      </c>
      <c r="I18" s="511">
        <v>-3.0144249758687138</v>
      </c>
    </row>
    <row r="19" spans="1:9" s="244" customFormat="1" ht="27" customHeight="1">
      <c r="A19" s="402" t="s">
        <v>318</v>
      </c>
      <c r="B19" s="403">
        <v>212.67758379</v>
      </c>
      <c r="C19" s="403">
        <v>212.01912357</v>
      </c>
      <c r="D19" s="403">
        <v>0</v>
      </c>
      <c r="E19" s="403">
        <v>0</v>
      </c>
      <c r="F19" s="403">
        <v>-0.65846021999999493</v>
      </c>
      <c r="G19" s="506">
        <v>-0.30960489971061794</v>
      </c>
      <c r="H19" s="403">
        <v>0</v>
      </c>
      <c r="I19" s="511"/>
    </row>
    <row r="20" spans="1:9" s="244" customFormat="1" ht="27" customHeight="1">
      <c r="A20" s="402" t="s">
        <v>322</v>
      </c>
      <c r="B20" s="403">
        <v>221.24773185999999</v>
      </c>
      <c r="C20" s="403">
        <v>232.38936133999999</v>
      </c>
      <c r="D20" s="403">
        <v>118.84304467999999</v>
      </c>
      <c r="E20" s="403">
        <v>128.52250193</v>
      </c>
      <c r="F20" s="403">
        <v>11.141629480000006</v>
      </c>
      <c r="G20" s="506">
        <v>5.0358163612950158</v>
      </c>
      <c r="H20" s="403">
        <v>9.6794572500000129</v>
      </c>
      <c r="I20" s="511">
        <v>8.1447402126587907</v>
      </c>
    </row>
    <row r="21" spans="1:9" s="244" customFormat="1" ht="27" customHeight="1">
      <c r="A21" s="394" t="s">
        <v>323</v>
      </c>
      <c r="B21" s="395">
        <v>181.4</v>
      </c>
      <c r="C21" s="395">
        <v>501.37077169999998</v>
      </c>
      <c r="D21" s="395">
        <v>221</v>
      </c>
      <c r="E21" s="395">
        <v>688.23312708999993</v>
      </c>
      <c r="F21" s="395">
        <v>319.9707717</v>
      </c>
      <c r="G21" s="505">
        <v>176.38962056229326</v>
      </c>
      <c r="H21" s="395">
        <v>467.23312708999993</v>
      </c>
      <c r="I21" s="510">
        <v>211.41770456561085</v>
      </c>
    </row>
    <row r="22" spans="1:9" s="244" customFormat="1" ht="27" customHeight="1">
      <c r="A22" s="394" t="s">
        <v>324</v>
      </c>
      <c r="B22" s="395">
        <v>0</v>
      </c>
      <c r="C22" s="395">
        <v>0</v>
      </c>
      <c r="D22" s="395">
        <v>0</v>
      </c>
      <c r="E22" s="395">
        <v>0</v>
      </c>
      <c r="F22" s="395">
        <v>0</v>
      </c>
      <c r="G22" s="505"/>
      <c r="H22" s="395">
        <v>0</v>
      </c>
      <c r="I22" s="510"/>
    </row>
    <row r="23" spans="1:9" s="244" customFormat="1" ht="27" customHeight="1">
      <c r="A23" s="485" t="s">
        <v>325</v>
      </c>
      <c r="B23" s="395">
        <v>57246.027867661556</v>
      </c>
      <c r="C23" s="395">
        <v>64522.304314202513</v>
      </c>
      <c r="D23" s="395">
        <v>68272.896035082667</v>
      </c>
      <c r="E23" s="395">
        <v>69160.083442524672</v>
      </c>
      <c r="F23" s="395">
        <v>7276.2764465409564</v>
      </c>
      <c r="G23" s="505">
        <v>12.710535066925308</v>
      </c>
      <c r="H23" s="395">
        <v>887.18740744200477</v>
      </c>
      <c r="I23" s="510">
        <v>1.2994723513502564</v>
      </c>
    </row>
    <row r="24" spans="1:9" s="244" customFormat="1" ht="27" customHeight="1">
      <c r="A24" s="486" t="s">
        <v>326</v>
      </c>
      <c r="B24" s="403">
        <v>29699.492332189995</v>
      </c>
      <c r="C24" s="403">
        <v>30814.792130989994</v>
      </c>
      <c r="D24" s="403">
        <v>38003.785623559997</v>
      </c>
      <c r="E24" s="403">
        <v>38070.796223559999</v>
      </c>
      <c r="F24" s="403">
        <v>1115.2997987999988</v>
      </c>
      <c r="G24" s="506">
        <v>3.7552823675412581</v>
      </c>
      <c r="H24" s="403">
        <v>67.010600000001432</v>
      </c>
      <c r="I24" s="511">
        <v>0.17632611830769565</v>
      </c>
    </row>
    <row r="25" spans="1:9" s="244" customFormat="1" ht="27" customHeight="1">
      <c r="A25" s="486" t="s">
        <v>327</v>
      </c>
      <c r="B25" s="403">
        <v>12282.186413422542</v>
      </c>
      <c r="C25" s="403">
        <v>21132.84187339661</v>
      </c>
      <c r="D25" s="403">
        <v>12080.382785432652</v>
      </c>
      <c r="E25" s="403">
        <v>18768.558673501841</v>
      </c>
      <c r="F25" s="403">
        <v>8850.6554599740684</v>
      </c>
      <c r="G25" s="506">
        <v>72.060911323586993</v>
      </c>
      <c r="H25" s="403">
        <v>6688.1758880691887</v>
      </c>
      <c r="I25" s="511">
        <v>55.363940090824329</v>
      </c>
    </row>
    <row r="26" spans="1:9" s="244" customFormat="1" ht="27" customHeight="1">
      <c r="A26" s="486" t="s">
        <v>328</v>
      </c>
      <c r="B26" s="403">
        <v>15264.349122049021</v>
      </c>
      <c r="C26" s="403">
        <v>12574.670309815903</v>
      </c>
      <c r="D26" s="403">
        <v>18188.727626090018</v>
      </c>
      <c r="E26" s="403">
        <v>12320.728545462827</v>
      </c>
      <c r="F26" s="403">
        <v>-2689.6788122331182</v>
      </c>
      <c r="G26" s="506">
        <v>-17.620658376765867</v>
      </c>
      <c r="H26" s="403">
        <v>-5867.9990806271908</v>
      </c>
      <c r="I26" s="511">
        <v>-32.261734857198576</v>
      </c>
    </row>
    <row r="27" spans="1:9" s="244" customFormat="1" ht="27" customHeight="1">
      <c r="A27" s="487" t="s">
        <v>329</v>
      </c>
      <c r="B27" s="488">
        <v>278455.47797958553</v>
      </c>
      <c r="C27" s="488">
        <v>298868.44240374304</v>
      </c>
      <c r="D27" s="488">
        <v>356839.93893463397</v>
      </c>
      <c r="E27" s="488">
        <v>358409.43828296073</v>
      </c>
      <c r="F27" s="488">
        <v>20412.964424157515</v>
      </c>
      <c r="G27" s="507">
        <v>7.3307821315887551</v>
      </c>
      <c r="H27" s="488">
        <v>1569.4993483267608</v>
      </c>
      <c r="I27" s="512">
        <v>0.4398328710100643</v>
      </c>
    </row>
    <row r="28" spans="1:9" s="244" customFormat="1" ht="27" customHeight="1">
      <c r="A28" s="394" t="s">
        <v>330</v>
      </c>
      <c r="B28" s="395">
        <v>19078.460297303998</v>
      </c>
      <c r="C28" s="395">
        <v>18957.637522974001</v>
      </c>
      <c r="D28" s="395">
        <v>20198.296258684004</v>
      </c>
      <c r="E28" s="395">
        <v>17977.552462084004</v>
      </c>
      <c r="F28" s="395">
        <v>-120.82277432999763</v>
      </c>
      <c r="G28" s="505">
        <v>-0.63329415711325121</v>
      </c>
      <c r="H28" s="395">
        <v>-2220.7437965999998</v>
      </c>
      <c r="I28" s="510">
        <v>-10.994708504907779</v>
      </c>
    </row>
    <row r="29" spans="1:9" s="244" customFormat="1" ht="27" customHeight="1">
      <c r="A29" s="402" t="s">
        <v>331</v>
      </c>
      <c r="B29" s="403">
        <v>6519.2494668899981</v>
      </c>
      <c r="C29" s="403">
        <v>6006.4237659199989</v>
      </c>
      <c r="D29" s="403">
        <v>7161.6475369899999</v>
      </c>
      <c r="E29" s="403">
        <v>6582.5968525700009</v>
      </c>
      <c r="F29" s="403">
        <v>-512.82570096999916</v>
      </c>
      <c r="G29" s="506">
        <v>-7.8663303739877009</v>
      </c>
      <c r="H29" s="403">
        <v>-579.05068441999902</v>
      </c>
      <c r="I29" s="511">
        <v>-8.0854395783818589</v>
      </c>
    </row>
    <row r="30" spans="1:9" s="244" customFormat="1" ht="27" customHeight="1">
      <c r="A30" s="402" t="s">
        <v>332</v>
      </c>
      <c r="B30" s="403">
        <v>12364.73573455</v>
      </c>
      <c r="C30" s="403">
        <v>12768.18016389</v>
      </c>
      <c r="D30" s="403">
        <v>12843.750556450001</v>
      </c>
      <c r="E30" s="403">
        <v>11213.33444515</v>
      </c>
      <c r="F30" s="403">
        <v>403.44442933999926</v>
      </c>
      <c r="G30" s="506">
        <v>3.2628633397532303</v>
      </c>
      <c r="H30" s="403">
        <v>-1630.4161113000009</v>
      </c>
      <c r="I30" s="511">
        <v>-12.69423681294731</v>
      </c>
    </row>
    <row r="31" spans="1:9" s="244" customFormat="1" ht="27" customHeight="1">
      <c r="A31" s="402" t="s">
        <v>333</v>
      </c>
      <c r="B31" s="403">
        <v>95.982125290000027</v>
      </c>
      <c r="C31" s="403">
        <v>96.099255479999982</v>
      </c>
      <c r="D31" s="403">
        <v>184.34524686999998</v>
      </c>
      <c r="E31" s="403">
        <v>172.75526316000003</v>
      </c>
      <c r="F31" s="403">
        <v>0.11713018999995484</v>
      </c>
      <c r="G31" s="506">
        <v>0.12203333656767668</v>
      </c>
      <c r="H31" s="403">
        <v>-11.589983709999956</v>
      </c>
      <c r="I31" s="511">
        <v>-6.2871074284726189</v>
      </c>
    </row>
    <row r="32" spans="1:9" s="244" customFormat="1" ht="27" customHeight="1">
      <c r="A32" s="402" t="s">
        <v>334</v>
      </c>
      <c r="B32" s="403">
        <v>98.230970573999997</v>
      </c>
      <c r="C32" s="403">
        <v>85.731521204000003</v>
      </c>
      <c r="D32" s="403">
        <v>7.3501018739999999</v>
      </c>
      <c r="E32" s="403">
        <v>7.6630847539999998</v>
      </c>
      <c r="F32" s="403">
        <v>-12.499449369999994</v>
      </c>
      <c r="G32" s="506">
        <v>-12.724550411098532</v>
      </c>
      <c r="H32" s="403">
        <v>0.31298287999999985</v>
      </c>
      <c r="I32" s="511">
        <v>4.2582114556416535</v>
      </c>
    </row>
    <row r="33" spans="1:9" s="244" customFormat="1" ht="27" customHeight="1">
      <c r="A33" s="402" t="s">
        <v>335</v>
      </c>
      <c r="B33" s="403">
        <v>0.26200000000000001</v>
      </c>
      <c r="C33" s="403">
        <v>1.2028164799999999</v>
      </c>
      <c r="D33" s="403">
        <v>1.2028165</v>
      </c>
      <c r="E33" s="403">
        <v>1.20281645</v>
      </c>
      <c r="F33" s="403">
        <v>0.94081647999999984</v>
      </c>
      <c r="G33" s="506">
        <v>359.09025954198466</v>
      </c>
      <c r="H33" s="403">
        <v>-4.9999999918171056E-8</v>
      </c>
      <c r="I33" s="511">
        <v>-4.1569100455614853E-6</v>
      </c>
    </row>
    <row r="34" spans="1:9" s="244" customFormat="1" ht="27" customHeight="1">
      <c r="A34" s="457" t="s">
        <v>336</v>
      </c>
      <c r="B34" s="395">
        <v>251801.03352306486</v>
      </c>
      <c r="C34" s="395">
        <v>268279.5081480135</v>
      </c>
      <c r="D34" s="395">
        <v>323376.78833129973</v>
      </c>
      <c r="E34" s="395">
        <v>325857.36335093097</v>
      </c>
      <c r="F34" s="395">
        <v>16478.474624948634</v>
      </c>
      <c r="G34" s="505">
        <v>6.5442442369638698</v>
      </c>
      <c r="H34" s="395">
        <v>2480.5750196312438</v>
      </c>
      <c r="I34" s="510">
        <v>0.76708505654706827</v>
      </c>
    </row>
    <row r="35" spans="1:9" s="244" customFormat="1" ht="27" customHeight="1">
      <c r="A35" s="402" t="s">
        <v>337</v>
      </c>
      <c r="B35" s="403">
        <v>6814.8</v>
      </c>
      <c r="C35" s="403">
        <v>7014.8</v>
      </c>
      <c r="D35" s="403">
        <v>7989.4</v>
      </c>
      <c r="E35" s="403">
        <v>8419.4</v>
      </c>
      <c r="F35" s="403">
        <v>200</v>
      </c>
      <c r="G35" s="506">
        <v>2.9347889886717144</v>
      </c>
      <c r="H35" s="403">
        <v>430</v>
      </c>
      <c r="I35" s="511">
        <v>5.3821313240043054</v>
      </c>
    </row>
    <row r="36" spans="1:9" s="244" customFormat="1" ht="27" customHeight="1">
      <c r="A36" s="402" t="s">
        <v>338</v>
      </c>
      <c r="B36" s="403">
        <v>170.10310785999999</v>
      </c>
      <c r="C36" s="403">
        <v>117.14270958</v>
      </c>
      <c r="D36" s="403">
        <v>75.195085480000003</v>
      </c>
      <c r="E36" s="403">
        <v>102.35741462999999</v>
      </c>
      <c r="F36" s="403">
        <v>-52.960398279999993</v>
      </c>
      <c r="G36" s="506">
        <v>-31.134291986944767</v>
      </c>
      <c r="H36" s="403">
        <v>27.162329149999991</v>
      </c>
      <c r="I36" s="511">
        <v>36.122479250621353</v>
      </c>
    </row>
    <row r="37" spans="1:9" s="244" customFormat="1" ht="27" customHeight="1">
      <c r="A37" s="408" t="s">
        <v>339</v>
      </c>
      <c r="B37" s="403">
        <v>41999.851472388393</v>
      </c>
      <c r="C37" s="403">
        <v>51267.531613808394</v>
      </c>
      <c r="D37" s="403">
        <v>61535.049148239341</v>
      </c>
      <c r="E37" s="403">
        <v>62891.086183790758</v>
      </c>
      <c r="F37" s="403">
        <v>9267.6801414200017</v>
      </c>
      <c r="G37" s="506">
        <v>22.065983132137443</v>
      </c>
      <c r="H37" s="403">
        <v>1356.0370355514169</v>
      </c>
      <c r="I37" s="511">
        <v>2.203682379914401</v>
      </c>
    </row>
    <row r="38" spans="1:9" s="244" customFormat="1" ht="27" customHeight="1">
      <c r="A38" s="489" t="s">
        <v>340</v>
      </c>
      <c r="B38" s="403">
        <v>0</v>
      </c>
      <c r="C38" s="403">
        <v>0</v>
      </c>
      <c r="D38" s="403">
        <v>0</v>
      </c>
      <c r="E38" s="403">
        <v>0</v>
      </c>
      <c r="F38" s="403">
        <v>0</v>
      </c>
      <c r="G38" s="506"/>
      <c r="H38" s="403">
        <v>0</v>
      </c>
      <c r="I38" s="511"/>
    </row>
    <row r="39" spans="1:9" s="244" customFormat="1" ht="27" customHeight="1">
      <c r="A39" s="489" t="s">
        <v>341</v>
      </c>
      <c r="B39" s="403">
        <v>41999.851472388393</v>
      </c>
      <c r="C39" s="403">
        <v>51267.531613808394</v>
      </c>
      <c r="D39" s="403">
        <v>61535.049148239341</v>
      </c>
      <c r="E39" s="403">
        <v>62891.086183790758</v>
      </c>
      <c r="F39" s="403">
        <v>9267.6801414200017</v>
      </c>
      <c r="G39" s="506">
        <v>22.065983132137443</v>
      </c>
      <c r="H39" s="403">
        <v>1356.0370355514169</v>
      </c>
      <c r="I39" s="511">
        <v>2.203682379914401</v>
      </c>
    </row>
    <row r="40" spans="1:9" s="244" customFormat="1" ht="27" customHeight="1">
      <c r="A40" s="402" t="s">
        <v>342</v>
      </c>
      <c r="B40" s="403">
        <v>202816.27894281648</v>
      </c>
      <c r="C40" s="403">
        <v>209880.0338246251</v>
      </c>
      <c r="D40" s="403">
        <v>253777.1440975804</v>
      </c>
      <c r="E40" s="403">
        <v>254444.51975251021</v>
      </c>
      <c r="F40" s="403">
        <v>7063.7548818086216</v>
      </c>
      <c r="G40" s="506">
        <v>3.4828342767299412</v>
      </c>
      <c r="H40" s="403">
        <v>667.3756549298123</v>
      </c>
      <c r="I40" s="511">
        <v>0.26297705307661523</v>
      </c>
    </row>
    <row r="41" spans="1:9" s="244" customFormat="1" ht="27" customHeight="1">
      <c r="A41" s="408" t="s">
        <v>343</v>
      </c>
      <c r="B41" s="403">
        <v>200735.94992329748</v>
      </c>
      <c r="C41" s="403">
        <v>206616.34075862641</v>
      </c>
      <c r="D41" s="403">
        <v>252107.64372024106</v>
      </c>
      <c r="E41" s="403">
        <v>251651.52176703088</v>
      </c>
      <c r="F41" s="403">
        <v>5880.3908353289298</v>
      </c>
      <c r="G41" s="506">
        <v>2.9294159006275984</v>
      </c>
      <c r="H41" s="403">
        <v>-456.12195321018226</v>
      </c>
      <c r="I41" s="511">
        <v>-0.18092349223505969</v>
      </c>
    </row>
    <row r="42" spans="1:9" s="244" customFormat="1" ht="27" customHeight="1">
      <c r="A42" s="408" t="s">
        <v>344</v>
      </c>
      <c r="B42" s="403">
        <v>2080.3290195190002</v>
      </c>
      <c r="C42" s="403">
        <v>3263.6930659987011</v>
      </c>
      <c r="D42" s="403">
        <v>1669.5003773393328</v>
      </c>
      <c r="E42" s="403">
        <v>2792.9979854793341</v>
      </c>
      <c r="F42" s="403">
        <v>1183.3640464797008</v>
      </c>
      <c r="G42" s="506">
        <v>56.883504261903262</v>
      </c>
      <c r="H42" s="403">
        <v>1123.4976081400014</v>
      </c>
      <c r="I42" s="511">
        <v>67.295439006159967</v>
      </c>
    </row>
    <row r="43" spans="1:9" s="244" customFormat="1" ht="27" customHeight="1">
      <c r="A43" s="418" t="s">
        <v>345</v>
      </c>
      <c r="B43" s="419">
        <v>0</v>
      </c>
      <c r="C43" s="419">
        <v>0</v>
      </c>
      <c r="D43" s="419">
        <v>0</v>
      </c>
      <c r="E43" s="419">
        <v>0</v>
      </c>
      <c r="F43" s="419">
        <v>0</v>
      </c>
      <c r="G43" s="508"/>
      <c r="H43" s="419">
        <v>0</v>
      </c>
      <c r="I43" s="513"/>
    </row>
    <row r="44" spans="1:9" s="244" customFormat="1" ht="27" customHeight="1">
      <c r="A44" s="490" t="s">
        <v>346</v>
      </c>
      <c r="B44" s="419">
        <v>0</v>
      </c>
      <c r="C44" s="419">
        <v>0</v>
      </c>
      <c r="D44" s="419">
        <v>0</v>
      </c>
      <c r="E44" s="419">
        <v>0</v>
      </c>
      <c r="F44" s="419">
        <v>0</v>
      </c>
      <c r="G44" s="505"/>
      <c r="H44" s="419">
        <v>0</v>
      </c>
      <c r="I44" s="510"/>
    </row>
    <row r="45" spans="1:9" s="244" customFormat="1" ht="27" customHeight="1" thickBot="1">
      <c r="A45" s="491" t="s">
        <v>347</v>
      </c>
      <c r="B45" s="424">
        <v>7575.9841577602047</v>
      </c>
      <c r="C45" s="424">
        <v>11631.296727633562</v>
      </c>
      <c r="D45" s="424">
        <v>13264.854373828737</v>
      </c>
      <c r="E45" s="424">
        <v>14574.522473043311</v>
      </c>
      <c r="F45" s="424">
        <v>4055.3125698733575</v>
      </c>
      <c r="G45" s="509">
        <v>53.528524947078125</v>
      </c>
      <c r="H45" s="424">
        <v>1309.6680992145739</v>
      </c>
      <c r="I45" s="514">
        <v>9.8732188255192597</v>
      </c>
    </row>
    <row r="46" spans="1:9" s="244" customFormat="1" ht="27" customHeight="1" thickTop="1">
      <c r="A46" s="434" t="s">
        <v>264</v>
      </c>
      <c r="B46" s="492"/>
      <c r="C46" s="392"/>
      <c r="D46" s="430"/>
      <c r="E46" s="430"/>
      <c r="F46" s="407"/>
      <c r="G46" s="407"/>
      <c r="H46" s="407"/>
      <c r="I46" s="407"/>
    </row>
  </sheetData>
  <mergeCells count="7">
    <mergeCell ref="A1:I1"/>
    <mergeCell ref="A2:I2"/>
    <mergeCell ref="H3:I3"/>
    <mergeCell ref="F4:I4"/>
    <mergeCell ref="F5:G5"/>
    <mergeCell ref="H5:I5"/>
    <mergeCell ref="A4:A6"/>
  </mergeCells>
  <pageMargins left="0.7" right="0.7" top="0.75" bottom="0.75" header="0.3" footer="0.3"/>
  <pageSetup scale="57" orientation="portrait" r:id="rId1"/>
</worksheet>
</file>

<file path=xl/worksheets/sheet22.xml><?xml version="1.0" encoding="utf-8"?>
<worksheet xmlns="http://schemas.openxmlformats.org/spreadsheetml/2006/main" xmlns:r="http://schemas.openxmlformats.org/officeDocument/2006/relationships">
  <sheetPr>
    <pageSetUpPr fitToPage="1"/>
  </sheetPr>
  <dimension ref="A1:I46"/>
  <sheetViews>
    <sheetView zoomScale="90" zoomScaleNormal="90" workbookViewId="0">
      <selection activeCell="F10" sqref="F10"/>
    </sheetView>
  </sheetViews>
  <sheetFormatPr defaultColWidth="11" defaultRowHeight="17.100000000000001" customHeight="1"/>
  <cols>
    <col min="1" max="1" width="46.7109375" style="244" bestFit="1" customWidth="1"/>
    <col min="2" max="5" width="14" style="244" customWidth="1"/>
    <col min="6" max="6" width="10.7109375" style="244" customWidth="1"/>
    <col min="7" max="7" width="8.5703125" style="244" customWidth="1"/>
    <col min="8" max="8" width="12.42578125" style="244" customWidth="1"/>
    <col min="9" max="9" width="9.42578125" style="244" customWidth="1"/>
    <col min="10" max="254" width="11" style="391"/>
    <col min="255" max="255" width="46.7109375" style="391" bestFit="1" customWidth="1"/>
    <col min="256" max="256" width="11.85546875" style="391" customWidth="1"/>
    <col min="257" max="257" width="12.42578125" style="391" customWidth="1"/>
    <col min="258" max="258" width="12.5703125" style="391" customWidth="1"/>
    <col min="259" max="259" width="11.7109375" style="391" customWidth="1"/>
    <col min="260" max="260" width="10.7109375" style="391" customWidth="1"/>
    <col min="261" max="261" width="2.42578125" style="391" bestFit="1" customWidth="1"/>
    <col min="262" max="262" width="8.5703125" style="391" customWidth="1"/>
    <col min="263" max="263" width="12.42578125" style="391" customWidth="1"/>
    <col min="264" max="264" width="2.140625" style="391" customWidth="1"/>
    <col min="265" max="265" width="9.42578125" style="391" customWidth="1"/>
    <col min="266" max="510" width="11" style="391"/>
    <col min="511" max="511" width="46.7109375" style="391" bestFit="1" customWidth="1"/>
    <col min="512" max="512" width="11.85546875" style="391" customWidth="1"/>
    <col min="513" max="513" width="12.42578125" style="391" customWidth="1"/>
    <col min="514" max="514" width="12.5703125" style="391" customWidth="1"/>
    <col min="515" max="515" width="11.7109375" style="391" customWidth="1"/>
    <col min="516" max="516" width="10.7109375" style="391" customWidth="1"/>
    <col min="517" max="517" width="2.42578125" style="391" bestFit="1" customWidth="1"/>
    <col min="518" max="518" width="8.5703125" style="391" customWidth="1"/>
    <col min="519" max="519" width="12.42578125" style="391" customWidth="1"/>
    <col min="520" max="520" width="2.140625" style="391" customWidth="1"/>
    <col min="521" max="521" width="9.42578125" style="391" customWidth="1"/>
    <col min="522" max="766" width="11" style="391"/>
    <col min="767" max="767" width="46.7109375" style="391" bestFit="1" customWidth="1"/>
    <col min="768" max="768" width="11.85546875" style="391" customWidth="1"/>
    <col min="769" max="769" width="12.42578125" style="391" customWidth="1"/>
    <col min="770" max="770" width="12.5703125" style="391" customWidth="1"/>
    <col min="771" max="771" width="11.7109375" style="391" customWidth="1"/>
    <col min="772" max="772" width="10.7109375" style="391" customWidth="1"/>
    <col min="773" max="773" width="2.42578125" style="391" bestFit="1" customWidth="1"/>
    <col min="774" max="774" width="8.5703125" style="391" customWidth="1"/>
    <col min="775" max="775" width="12.42578125" style="391" customWidth="1"/>
    <col min="776" max="776" width="2.140625" style="391" customWidth="1"/>
    <col min="777" max="777" width="9.42578125" style="391" customWidth="1"/>
    <col min="778" max="1022" width="11" style="391"/>
    <col min="1023" max="1023" width="46.7109375" style="391" bestFit="1" customWidth="1"/>
    <col min="1024" max="1024" width="11.85546875" style="391" customWidth="1"/>
    <col min="1025" max="1025" width="12.42578125" style="391" customWidth="1"/>
    <col min="1026" max="1026" width="12.5703125" style="391" customWidth="1"/>
    <col min="1027" max="1027" width="11.7109375" style="391" customWidth="1"/>
    <col min="1028" max="1028" width="10.7109375" style="391" customWidth="1"/>
    <col min="1029" max="1029" width="2.42578125" style="391" bestFit="1" customWidth="1"/>
    <col min="1030" max="1030" width="8.5703125" style="391" customWidth="1"/>
    <col min="1031" max="1031" width="12.42578125" style="391" customWidth="1"/>
    <col min="1032" max="1032" width="2.140625" style="391" customWidth="1"/>
    <col min="1033" max="1033" width="9.42578125" style="391" customWidth="1"/>
    <col min="1034" max="1278" width="11" style="391"/>
    <col min="1279" max="1279" width="46.7109375" style="391" bestFit="1" customWidth="1"/>
    <col min="1280" max="1280" width="11.85546875" style="391" customWidth="1"/>
    <col min="1281" max="1281" width="12.42578125" style="391" customWidth="1"/>
    <col min="1282" max="1282" width="12.5703125" style="391" customWidth="1"/>
    <col min="1283" max="1283" width="11.7109375" style="391" customWidth="1"/>
    <col min="1284" max="1284" width="10.7109375" style="391" customWidth="1"/>
    <col min="1285" max="1285" width="2.42578125" style="391" bestFit="1" customWidth="1"/>
    <col min="1286" max="1286" width="8.5703125" style="391" customWidth="1"/>
    <col min="1287" max="1287" width="12.42578125" style="391" customWidth="1"/>
    <col min="1288" max="1288" width="2.140625" style="391" customWidth="1"/>
    <col min="1289" max="1289" width="9.42578125" style="391" customWidth="1"/>
    <col min="1290" max="1534" width="11" style="391"/>
    <col min="1535" max="1535" width="46.7109375" style="391" bestFit="1" customWidth="1"/>
    <col min="1536" max="1536" width="11.85546875" style="391" customWidth="1"/>
    <col min="1537" max="1537" width="12.42578125" style="391" customWidth="1"/>
    <col min="1538" max="1538" width="12.5703125" style="391" customWidth="1"/>
    <col min="1539" max="1539" width="11.7109375" style="391" customWidth="1"/>
    <col min="1540" max="1540" width="10.7109375" style="391" customWidth="1"/>
    <col min="1541" max="1541" width="2.42578125" style="391" bestFit="1" customWidth="1"/>
    <col min="1542" max="1542" width="8.5703125" style="391" customWidth="1"/>
    <col min="1543" max="1543" width="12.42578125" style="391" customWidth="1"/>
    <col min="1544" max="1544" width="2.140625" style="391" customWidth="1"/>
    <col min="1545" max="1545" width="9.42578125" style="391" customWidth="1"/>
    <col min="1546" max="1790" width="11" style="391"/>
    <col min="1791" max="1791" width="46.7109375" style="391" bestFit="1" customWidth="1"/>
    <col min="1792" max="1792" width="11.85546875" style="391" customWidth="1"/>
    <col min="1793" max="1793" width="12.42578125" style="391" customWidth="1"/>
    <col min="1794" max="1794" width="12.5703125" style="391" customWidth="1"/>
    <col min="1795" max="1795" width="11.7109375" style="391" customWidth="1"/>
    <col min="1796" max="1796" width="10.7109375" style="391" customWidth="1"/>
    <col min="1797" max="1797" width="2.42578125" style="391" bestFit="1" customWidth="1"/>
    <col min="1798" max="1798" width="8.5703125" style="391" customWidth="1"/>
    <col min="1799" max="1799" width="12.42578125" style="391" customWidth="1"/>
    <col min="1800" max="1800" width="2.140625" style="391" customWidth="1"/>
    <col min="1801" max="1801" width="9.42578125" style="391" customWidth="1"/>
    <col min="1802" max="2046" width="11" style="391"/>
    <col min="2047" max="2047" width="46.7109375" style="391" bestFit="1" customWidth="1"/>
    <col min="2048" max="2048" width="11.85546875" style="391" customWidth="1"/>
    <col min="2049" max="2049" width="12.42578125" style="391" customWidth="1"/>
    <col min="2050" max="2050" width="12.5703125" style="391" customWidth="1"/>
    <col min="2051" max="2051" width="11.7109375" style="391" customWidth="1"/>
    <col min="2052" max="2052" width="10.7109375" style="391" customWidth="1"/>
    <col min="2053" max="2053" width="2.42578125" style="391" bestFit="1" customWidth="1"/>
    <col min="2054" max="2054" width="8.5703125" style="391" customWidth="1"/>
    <col min="2055" max="2055" width="12.42578125" style="391" customWidth="1"/>
    <col min="2056" max="2056" width="2.140625" style="391" customWidth="1"/>
    <col min="2057" max="2057" width="9.42578125" style="391" customWidth="1"/>
    <col min="2058" max="2302" width="11" style="391"/>
    <col min="2303" max="2303" width="46.7109375" style="391" bestFit="1" customWidth="1"/>
    <col min="2304" max="2304" width="11.85546875" style="391" customWidth="1"/>
    <col min="2305" max="2305" width="12.42578125" style="391" customWidth="1"/>
    <col min="2306" max="2306" width="12.5703125" style="391" customWidth="1"/>
    <col min="2307" max="2307" width="11.7109375" style="391" customWidth="1"/>
    <col min="2308" max="2308" width="10.7109375" style="391" customWidth="1"/>
    <col min="2309" max="2309" width="2.42578125" style="391" bestFit="1" customWidth="1"/>
    <col min="2310" max="2310" width="8.5703125" style="391" customWidth="1"/>
    <col min="2311" max="2311" width="12.42578125" style="391" customWidth="1"/>
    <col min="2312" max="2312" width="2.140625" style="391" customWidth="1"/>
    <col min="2313" max="2313" width="9.42578125" style="391" customWidth="1"/>
    <col min="2314" max="2558" width="11" style="391"/>
    <col min="2559" max="2559" width="46.7109375" style="391" bestFit="1" customWidth="1"/>
    <col min="2560" max="2560" width="11.85546875" style="391" customWidth="1"/>
    <col min="2561" max="2561" width="12.42578125" style="391" customWidth="1"/>
    <col min="2562" max="2562" width="12.5703125" style="391" customWidth="1"/>
    <col min="2563" max="2563" width="11.7109375" style="391" customWidth="1"/>
    <col min="2564" max="2564" width="10.7109375" style="391" customWidth="1"/>
    <col min="2565" max="2565" width="2.42578125" style="391" bestFit="1" customWidth="1"/>
    <col min="2566" max="2566" width="8.5703125" style="391" customWidth="1"/>
    <col min="2567" max="2567" width="12.42578125" style="391" customWidth="1"/>
    <col min="2568" max="2568" width="2.140625" style="391" customWidth="1"/>
    <col min="2569" max="2569" width="9.42578125" style="391" customWidth="1"/>
    <col min="2570" max="2814" width="11" style="391"/>
    <col min="2815" max="2815" width="46.7109375" style="391" bestFit="1" customWidth="1"/>
    <col min="2816" max="2816" width="11.85546875" style="391" customWidth="1"/>
    <col min="2817" max="2817" width="12.42578125" style="391" customWidth="1"/>
    <col min="2818" max="2818" width="12.5703125" style="391" customWidth="1"/>
    <col min="2819" max="2819" width="11.7109375" style="391" customWidth="1"/>
    <col min="2820" max="2820" width="10.7109375" style="391" customWidth="1"/>
    <col min="2821" max="2821" width="2.42578125" style="391" bestFit="1" customWidth="1"/>
    <col min="2822" max="2822" width="8.5703125" style="391" customWidth="1"/>
    <col min="2823" max="2823" width="12.42578125" style="391" customWidth="1"/>
    <col min="2824" max="2824" width="2.140625" style="391" customWidth="1"/>
    <col min="2825" max="2825" width="9.42578125" style="391" customWidth="1"/>
    <col min="2826" max="3070" width="11" style="391"/>
    <col min="3071" max="3071" width="46.7109375" style="391" bestFit="1" customWidth="1"/>
    <col min="3072" max="3072" width="11.85546875" style="391" customWidth="1"/>
    <col min="3073" max="3073" width="12.42578125" style="391" customWidth="1"/>
    <col min="3074" max="3074" width="12.5703125" style="391" customWidth="1"/>
    <col min="3075" max="3075" width="11.7109375" style="391" customWidth="1"/>
    <col min="3076" max="3076" width="10.7109375" style="391" customWidth="1"/>
    <col min="3077" max="3077" width="2.42578125" style="391" bestFit="1" customWidth="1"/>
    <col min="3078" max="3078" width="8.5703125" style="391" customWidth="1"/>
    <col min="3079" max="3079" width="12.42578125" style="391" customWidth="1"/>
    <col min="3080" max="3080" width="2.140625" style="391" customWidth="1"/>
    <col min="3081" max="3081" width="9.42578125" style="391" customWidth="1"/>
    <col min="3082" max="3326" width="11" style="391"/>
    <col min="3327" max="3327" width="46.7109375" style="391" bestFit="1" customWidth="1"/>
    <col min="3328" max="3328" width="11.85546875" style="391" customWidth="1"/>
    <col min="3329" max="3329" width="12.42578125" style="391" customWidth="1"/>
    <col min="3330" max="3330" width="12.5703125" style="391" customWidth="1"/>
    <col min="3331" max="3331" width="11.7109375" style="391" customWidth="1"/>
    <col min="3332" max="3332" width="10.7109375" style="391" customWidth="1"/>
    <col min="3333" max="3333" width="2.42578125" style="391" bestFit="1" customWidth="1"/>
    <col min="3334" max="3334" width="8.5703125" style="391" customWidth="1"/>
    <col min="3335" max="3335" width="12.42578125" style="391" customWidth="1"/>
    <col min="3336" max="3336" width="2.140625" style="391" customWidth="1"/>
    <col min="3337" max="3337" width="9.42578125" style="391" customWidth="1"/>
    <col min="3338" max="3582" width="11" style="391"/>
    <col min="3583" max="3583" width="46.7109375" style="391" bestFit="1" customWidth="1"/>
    <col min="3584" max="3584" width="11.85546875" style="391" customWidth="1"/>
    <col min="3585" max="3585" width="12.42578125" style="391" customWidth="1"/>
    <col min="3586" max="3586" width="12.5703125" style="391" customWidth="1"/>
    <col min="3587" max="3587" width="11.7109375" style="391" customWidth="1"/>
    <col min="3588" max="3588" width="10.7109375" style="391" customWidth="1"/>
    <col min="3589" max="3589" width="2.42578125" style="391" bestFit="1" customWidth="1"/>
    <col min="3590" max="3590" width="8.5703125" style="391" customWidth="1"/>
    <col min="3591" max="3591" width="12.42578125" style="391" customWidth="1"/>
    <col min="3592" max="3592" width="2.140625" style="391" customWidth="1"/>
    <col min="3593" max="3593" width="9.42578125" style="391" customWidth="1"/>
    <col min="3594" max="3838" width="11" style="391"/>
    <col min="3839" max="3839" width="46.7109375" style="391" bestFit="1" customWidth="1"/>
    <col min="3840" max="3840" width="11.85546875" style="391" customWidth="1"/>
    <col min="3841" max="3841" width="12.42578125" style="391" customWidth="1"/>
    <col min="3842" max="3842" width="12.5703125" style="391" customWidth="1"/>
    <col min="3843" max="3843" width="11.7109375" style="391" customWidth="1"/>
    <col min="3844" max="3844" width="10.7109375" style="391" customWidth="1"/>
    <col min="3845" max="3845" width="2.42578125" style="391" bestFit="1" customWidth="1"/>
    <col min="3846" max="3846" width="8.5703125" style="391" customWidth="1"/>
    <col min="3847" max="3847" width="12.42578125" style="391" customWidth="1"/>
    <col min="3848" max="3848" width="2.140625" style="391" customWidth="1"/>
    <col min="3849" max="3849" width="9.42578125" style="391" customWidth="1"/>
    <col min="3850" max="4094" width="11" style="391"/>
    <col min="4095" max="4095" width="46.7109375" style="391" bestFit="1" customWidth="1"/>
    <col min="4096" max="4096" width="11.85546875" style="391" customWidth="1"/>
    <col min="4097" max="4097" width="12.42578125" style="391" customWidth="1"/>
    <col min="4098" max="4098" width="12.5703125" style="391" customWidth="1"/>
    <col min="4099" max="4099" width="11.7109375" style="391" customWidth="1"/>
    <col min="4100" max="4100" width="10.7109375" style="391" customWidth="1"/>
    <col min="4101" max="4101" width="2.42578125" style="391" bestFit="1" customWidth="1"/>
    <col min="4102" max="4102" width="8.5703125" style="391" customWidth="1"/>
    <col min="4103" max="4103" width="12.42578125" style="391" customWidth="1"/>
    <col min="4104" max="4104" width="2.140625" style="391" customWidth="1"/>
    <col min="4105" max="4105" width="9.42578125" style="391" customWidth="1"/>
    <col min="4106" max="4350" width="11" style="391"/>
    <col min="4351" max="4351" width="46.7109375" style="391" bestFit="1" customWidth="1"/>
    <col min="4352" max="4352" width="11.85546875" style="391" customWidth="1"/>
    <col min="4353" max="4353" width="12.42578125" style="391" customWidth="1"/>
    <col min="4354" max="4354" width="12.5703125" style="391" customWidth="1"/>
    <col min="4355" max="4355" width="11.7109375" style="391" customWidth="1"/>
    <col min="4356" max="4356" width="10.7109375" style="391" customWidth="1"/>
    <col min="4357" max="4357" width="2.42578125" style="391" bestFit="1" customWidth="1"/>
    <col min="4358" max="4358" width="8.5703125" style="391" customWidth="1"/>
    <col min="4359" max="4359" width="12.42578125" style="391" customWidth="1"/>
    <col min="4360" max="4360" width="2.140625" style="391" customWidth="1"/>
    <col min="4361" max="4361" width="9.42578125" style="391" customWidth="1"/>
    <col min="4362" max="4606" width="11" style="391"/>
    <col min="4607" max="4607" width="46.7109375" style="391" bestFit="1" customWidth="1"/>
    <col min="4608" max="4608" width="11.85546875" style="391" customWidth="1"/>
    <col min="4609" max="4609" width="12.42578125" style="391" customWidth="1"/>
    <col min="4610" max="4610" width="12.5703125" style="391" customWidth="1"/>
    <col min="4611" max="4611" width="11.7109375" style="391" customWidth="1"/>
    <col min="4612" max="4612" width="10.7109375" style="391" customWidth="1"/>
    <col min="4613" max="4613" width="2.42578125" style="391" bestFit="1" customWidth="1"/>
    <col min="4614" max="4614" width="8.5703125" style="391" customWidth="1"/>
    <col min="4615" max="4615" width="12.42578125" style="391" customWidth="1"/>
    <col min="4616" max="4616" width="2.140625" style="391" customWidth="1"/>
    <col min="4617" max="4617" width="9.42578125" style="391" customWidth="1"/>
    <col min="4618" max="4862" width="11" style="391"/>
    <col min="4863" max="4863" width="46.7109375" style="391" bestFit="1" customWidth="1"/>
    <col min="4864" max="4864" width="11.85546875" style="391" customWidth="1"/>
    <col min="4865" max="4865" width="12.42578125" style="391" customWidth="1"/>
    <col min="4866" max="4866" width="12.5703125" style="391" customWidth="1"/>
    <col min="4867" max="4867" width="11.7109375" style="391" customWidth="1"/>
    <col min="4868" max="4868" width="10.7109375" style="391" customWidth="1"/>
    <col min="4869" max="4869" width="2.42578125" style="391" bestFit="1" customWidth="1"/>
    <col min="4870" max="4870" width="8.5703125" style="391" customWidth="1"/>
    <col min="4871" max="4871" width="12.42578125" style="391" customWidth="1"/>
    <col min="4872" max="4872" width="2.140625" style="391" customWidth="1"/>
    <col min="4873" max="4873" width="9.42578125" style="391" customWidth="1"/>
    <col min="4874" max="5118" width="11" style="391"/>
    <col min="5119" max="5119" width="46.7109375" style="391" bestFit="1" customWidth="1"/>
    <col min="5120" max="5120" width="11.85546875" style="391" customWidth="1"/>
    <col min="5121" max="5121" width="12.42578125" style="391" customWidth="1"/>
    <col min="5122" max="5122" width="12.5703125" style="391" customWidth="1"/>
    <col min="5123" max="5123" width="11.7109375" style="391" customWidth="1"/>
    <col min="5124" max="5124" width="10.7109375" style="391" customWidth="1"/>
    <col min="5125" max="5125" width="2.42578125" style="391" bestFit="1" customWidth="1"/>
    <col min="5126" max="5126" width="8.5703125" style="391" customWidth="1"/>
    <col min="5127" max="5127" width="12.42578125" style="391" customWidth="1"/>
    <col min="5128" max="5128" width="2.140625" style="391" customWidth="1"/>
    <col min="5129" max="5129" width="9.42578125" style="391" customWidth="1"/>
    <col min="5130" max="5374" width="11" style="391"/>
    <col min="5375" max="5375" width="46.7109375" style="391" bestFit="1" customWidth="1"/>
    <col min="5376" max="5376" width="11.85546875" style="391" customWidth="1"/>
    <col min="5377" max="5377" width="12.42578125" style="391" customWidth="1"/>
    <col min="5378" max="5378" width="12.5703125" style="391" customWidth="1"/>
    <col min="5379" max="5379" width="11.7109375" style="391" customWidth="1"/>
    <col min="5380" max="5380" width="10.7109375" style="391" customWidth="1"/>
    <col min="5381" max="5381" width="2.42578125" style="391" bestFit="1" customWidth="1"/>
    <col min="5382" max="5382" width="8.5703125" style="391" customWidth="1"/>
    <col min="5383" max="5383" width="12.42578125" style="391" customWidth="1"/>
    <col min="5384" max="5384" width="2.140625" style="391" customWidth="1"/>
    <col min="5385" max="5385" width="9.42578125" style="391" customWidth="1"/>
    <col min="5386" max="5630" width="11" style="391"/>
    <col min="5631" max="5631" width="46.7109375" style="391" bestFit="1" customWidth="1"/>
    <col min="5632" max="5632" width="11.85546875" style="391" customWidth="1"/>
    <col min="5633" max="5633" width="12.42578125" style="391" customWidth="1"/>
    <col min="5634" max="5634" width="12.5703125" style="391" customWidth="1"/>
    <col min="5635" max="5635" width="11.7109375" style="391" customWidth="1"/>
    <col min="5636" max="5636" width="10.7109375" style="391" customWidth="1"/>
    <col min="5637" max="5637" width="2.42578125" style="391" bestFit="1" customWidth="1"/>
    <col min="5638" max="5638" width="8.5703125" style="391" customWidth="1"/>
    <col min="5639" max="5639" width="12.42578125" style="391" customWidth="1"/>
    <col min="5640" max="5640" width="2.140625" style="391" customWidth="1"/>
    <col min="5641" max="5641" width="9.42578125" style="391" customWidth="1"/>
    <col min="5642" max="5886" width="11" style="391"/>
    <col min="5887" max="5887" width="46.7109375" style="391" bestFit="1" customWidth="1"/>
    <col min="5888" max="5888" width="11.85546875" style="391" customWidth="1"/>
    <col min="5889" max="5889" width="12.42578125" style="391" customWidth="1"/>
    <col min="5890" max="5890" width="12.5703125" style="391" customWidth="1"/>
    <col min="5891" max="5891" width="11.7109375" style="391" customWidth="1"/>
    <col min="5892" max="5892" width="10.7109375" style="391" customWidth="1"/>
    <col min="5893" max="5893" width="2.42578125" style="391" bestFit="1" customWidth="1"/>
    <col min="5894" max="5894" width="8.5703125" style="391" customWidth="1"/>
    <col min="5895" max="5895" width="12.42578125" style="391" customWidth="1"/>
    <col min="5896" max="5896" width="2.140625" style="391" customWidth="1"/>
    <col min="5897" max="5897" width="9.42578125" style="391" customWidth="1"/>
    <col min="5898" max="6142" width="11" style="391"/>
    <col min="6143" max="6143" width="46.7109375" style="391" bestFit="1" customWidth="1"/>
    <col min="6144" max="6144" width="11.85546875" style="391" customWidth="1"/>
    <col min="6145" max="6145" width="12.42578125" style="391" customWidth="1"/>
    <col min="6146" max="6146" width="12.5703125" style="391" customWidth="1"/>
    <col min="6147" max="6147" width="11.7109375" style="391" customWidth="1"/>
    <col min="6148" max="6148" width="10.7109375" style="391" customWidth="1"/>
    <col min="6149" max="6149" width="2.42578125" style="391" bestFit="1" customWidth="1"/>
    <col min="6150" max="6150" width="8.5703125" style="391" customWidth="1"/>
    <col min="6151" max="6151" width="12.42578125" style="391" customWidth="1"/>
    <col min="6152" max="6152" width="2.140625" style="391" customWidth="1"/>
    <col min="6153" max="6153" width="9.42578125" style="391" customWidth="1"/>
    <col min="6154" max="6398" width="11" style="391"/>
    <col min="6399" max="6399" width="46.7109375" style="391" bestFit="1" customWidth="1"/>
    <col min="6400" max="6400" width="11.85546875" style="391" customWidth="1"/>
    <col min="6401" max="6401" width="12.42578125" style="391" customWidth="1"/>
    <col min="6402" max="6402" width="12.5703125" style="391" customWidth="1"/>
    <col min="6403" max="6403" width="11.7109375" style="391" customWidth="1"/>
    <col min="6404" max="6404" width="10.7109375" style="391" customWidth="1"/>
    <col min="6405" max="6405" width="2.42578125" style="391" bestFit="1" customWidth="1"/>
    <col min="6406" max="6406" width="8.5703125" style="391" customWidth="1"/>
    <col min="6407" max="6407" width="12.42578125" style="391" customWidth="1"/>
    <col min="6408" max="6408" width="2.140625" style="391" customWidth="1"/>
    <col min="6409" max="6409" width="9.42578125" style="391" customWidth="1"/>
    <col min="6410" max="6654" width="11" style="391"/>
    <col min="6655" max="6655" width="46.7109375" style="391" bestFit="1" customWidth="1"/>
    <col min="6656" max="6656" width="11.85546875" style="391" customWidth="1"/>
    <col min="6657" max="6657" width="12.42578125" style="391" customWidth="1"/>
    <col min="6658" max="6658" width="12.5703125" style="391" customWidth="1"/>
    <col min="6659" max="6659" width="11.7109375" style="391" customWidth="1"/>
    <col min="6660" max="6660" width="10.7109375" style="391" customWidth="1"/>
    <col min="6661" max="6661" width="2.42578125" style="391" bestFit="1" customWidth="1"/>
    <col min="6662" max="6662" width="8.5703125" style="391" customWidth="1"/>
    <col min="6663" max="6663" width="12.42578125" style="391" customWidth="1"/>
    <col min="6664" max="6664" width="2.140625" style="391" customWidth="1"/>
    <col min="6665" max="6665" width="9.42578125" style="391" customWidth="1"/>
    <col min="6666" max="6910" width="11" style="391"/>
    <col min="6911" max="6911" width="46.7109375" style="391" bestFit="1" customWidth="1"/>
    <col min="6912" max="6912" width="11.85546875" style="391" customWidth="1"/>
    <col min="6913" max="6913" width="12.42578125" style="391" customWidth="1"/>
    <col min="6914" max="6914" width="12.5703125" style="391" customWidth="1"/>
    <col min="6915" max="6915" width="11.7109375" style="391" customWidth="1"/>
    <col min="6916" max="6916" width="10.7109375" style="391" customWidth="1"/>
    <col min="6917" max="6917" width="2.42578125" style="391" bestFit="1" customWidth="1"/>
    <col min="6918" max="6918" width="8.5703125" style="391" customWidth="1"/>
    <col min="6919" max="6919" width="12.42578125" style="391" customWidth="1"/>
    <col min="6920" max="6920" width="2.140625" style="391" customWidth="1"/>
    <col min="6921" max="6921" width="9.42578125" style="391" customWidth="1"/>
    <col min="6922" max="7166" width="11" style="391"/>
    <col min="7167" max="7167" width="46.7109375" style="391" bestFit="1" customWidth="1"/>
    <col min="7168" max="7168" width="11.85546875" style="391" customWidth="1"/>
    <col min="7169" max="7169" width="12.42578125" style="391" customWidth="1"/>
    <col min="7170" max="7170" width="12.5703125" style="391" customWidth="1"/>
    <col min="7171" max="7171" width="11.7109375" style="391" customWidth="1"/>
    <col min="7172" max="7172" width="10.7109375" style="391" customWidth="1"/>
    <col min="7173" max="7173" width="2.42578125" style="391" bestFit="1" customWidth="1"/>
    <col min="7174" max="7174" width="8.5703125" style="391" customWidth="1"/>
    <col min="7175" max="7175" width="12.42578125" style="391" customWidth="1"/>
    <col min="7176" max="7176" width="2.140625" style="391" customWidth="1"/>
    <col min="7177" max="7177" width="9.42578125" style="391" customWidth="1"/>
    <col min="7178" max="7422" width="11" style="391"/>
    <col min="7423" max="7423" width="46.7109375" style="391" bestFit="1" customWidth="1"/>
    <col min="7424" max="7424" width="11.85546875" style="391" customWidth="1"/>
    <col min="7425" max="7425" width="12.42578125" style="391" customWidth="1"/>
    <col min="7426" max="7426" width="12.5703125" style="391" customWidth="1"/>
    <col min="7427" max="7427" width="11.7109375" style="391" customWidth="1"/>
    <col min="7428" max="7428" width="10.7109375" style="391" customWidth="1"/>
    <col min="7429" max="7429" width="2.42578125" style="391" bestFit="1" customWidth="1"/>
    <col min="7430" max="7430" width="8.5703125" style="391" customWidth="1"/>
    <col min="7431" max="7431" width="12.42578125" style="391" customWidth="1"/>
    <col min="7432" max="7432" width="2.140625" style="391" customWidth="1"/>
    <col min="7433" max="7433" width="9.42578125" style="391" customWidth="1"/>
    <col min="7434" max="7678" width="11" style="391"/>
    <col min="7679" max="7679" width="46.7109375" style="391" bestFit="1" customWidth="1"/>
    <col min="7680" max="7680" width="11.85546875" style="391" customWidth="1"/>
    <col min="7681" max="7681" width="12.42578125" style="391" customWidth="1"/>
    <col min="7682" max="7682" width="12.5703125" style="391" customWidth="1"/>
    <col min="7683" max="7683" width="11.7109375" style="391" customWidth="1"/>
    <col min="7684" max="7684" width="10.7109375" style="391" customWidth="1"/>
    <col min="7685" max="7685" width="2.42578125" style="391" bestFit="1" customWidth="1"/>
    <col min="7686" max="7686" width="8.5703125" style="391" customWidth="1"/>
    <col min="7687" max="7687" width="12.42578125" style="391" customWidth="1"/>
    <col min="7688" max="7688" width="2.140625" style="391" customWidth="1"/>
    <col min="7689" max="7689" width="9.42578125" style="391" customWidth="1"/>
    <col min="7690" max="7934" width="11" style="391"/>
    <col min="7935" max="7935" width="46.7109375" style="391" bestFit="1" customWidth="1"/>
    <col min="7936" max="7936" width="11.85546875" style="391" customWidth="1"/>
    <col min="7937" max="7937" width="12.42578125" style="391" customWidth="1"/>
    <col min="7938" max="7938" width="12.5703125" style="391" customWidth="1"/>
    <col min="7939" max="7939" width="11.7109375" style="391" customWidth="1"/>
    <col min="7940" max="7940" width="10.7109375" style="391" customWidth="1"/>
    <col min="7941" max="7941" width="2.42578125" style="391" bestFit="1" customWidth="1"/>
    <col min="7942" max="7942" width="8.5703125" style="391" customWidth="1"/>
    <col min="7943" max="7943" width="12.42578125" style="391" customWidth="1"/>
    <col min="7944" max="7944" width="2.140625" style="391" customWidth="1"/>
    <col min="7945" max="7945" width="9.42578125" style="391" customWidth="1"/>
    <col min="7946" max="8190" width="11" style="391"/>
    <col min="8191" max="8191" width="46.7109375" style="391" bestFit="1" customWidth="1"/>
    <col min="8192" max="8192" width="11.85546875" style="391" customWidth="1"/>
    <col min="8193" max="8193" width="12.42578125" style="391" customWidth="1"/>
    <col min="8194" max="8194" width="12.5703125" style="391" customWidth="1"/>
    <col min="8195" max="8195" width="11.7109375" style="391" customWidth="1"/>
    <col min="8196" max="8196" width="10.7109375" style="391" customWidth="1"/>
    <col min="8197" max="8197" width="2.42578125" style="391" bestFit="1" customWidth="1"/>
    <col min="8198" max="8198" width="8.5703125" style="391" customWidth="1"/>
    <col min="8199" max="8199" width="12.42578125" style="391" customWidth="1"/>
    <col min="8200" max="8200" width="2.140625" style="391" customWidth="1"/>
    <col min="8201" max="8201" width="9.42578125" style="391" customWidth="1"/>
    <col min="8202" max="8446" width="11" style="391"/>
    <col min="8447" max="8447" width="46.7109375" style="391" bestFit="1" customWidth="1"/>
    <col min="8448" max="8448" width="11.85546875" style="391" customWidth="1"/>
    <col min="8449" max="8449" width="12.42578125" style="391" customWidth="1"/>
    <col min="8450" max="8450" width="12.5703125" style="391" customWidth="1"/>
    <col min="8451" max="8451" width="11.7109375" style="391" customWidth="1"/>
    <col min="8452" max="8452" width="10.7109375" style="391" customWidth="1"/>
    <col min="8453" max="8453" width="2.42578125" style="391" bestFit="1" customWidth="1"/>
    <col min="8454" max="8454" width="8.5703125" style="391" customWidth="1"/>
    <col min="8455" max="8455" width="12.42578125" style="391" customWidth="1"/>
    <col min="8456" max="8456" width="2.140625" style="391" customWidth="1"/>
    <col min="8457" max="8457" width="9.42578125" style="391" customWidth="1"/>
    <col min="8458" max="8702" width="11" style="391"/>
    <col min="8703" max="8703" width="46.7109375" style="391" bestFit="1" customWidth="1"/>
    <col min="8704" max="8704" width="11.85546875" style="391" customWidth="1"/>
    <col min="8705" max="8705" width="12.42578125" style="391" customWidth="1"/>
    <col min="8706" max="8706" width="12.5703125" style="391" customWidth="1"/>
    <col min="8707" max="8707" width="11.7109375" style="391" customWidth="1"/>
    <col min="8708" max="8708" width="10.7109375" style="391" customWidth="1"/>
    <col min="8709" max="8709" width="2.42578125" style="391" bestFit="1" customWidth="1"/>
    <col min="8710" max="8710" width="8.5703125" style="391" customWidth="1"/>
    <col min="8711" max="8711" width="12.42578125" style="391" customWidth="1"/>
    <col min="8712" max="8712" width="2.140625" style="391" customWidth="1"/>
    <col min="8713" max="8713" width="9.42578125" style="391" customWidth="1"/>
    <col min="8714" max="8958" width="11" style="391"/>
    <col min="8959" max="8959" width="46.7109375" style="391" bestFit="1" customWidth="1"/>
    <col min="8960" max="8960" width="11.85546875" style="391" customWidth="1"/>
    <col min="8961" max="8961" width="12.42578125" style="391" customWidth="1"/>
    <col min="8962" max="8962" width="12.5703125" style="391" customWidth="1"/>
    <col min="8963" max="8963" width="11.7109375" style="391" customWidth="1"/>
    <col min="8964" max="8964" width="10.7109375" style="391" customWidth="1"/>
    <col min="8965" max="8965" width="2.42578125" style="391" bestFit="1" customWidth="1"/>
    <col min="8966" max="8966" width="8.5703125" style="391" customWidth="1"/>
    <col min="8967" max="8967" width="12.42578125" style="391" customWidth="1"/>
    <col min="8968" max="8968" width="2.140625" style="391" customWidth="1"/>
    <col min="8969" max="8969" width="9.42578125" style="391" customWidth="1"/>
    <col min="8970" max="9214" width="11" style="391"/>
    <col min="9215" max="9215" width="46.7109375" style="391" bestFit="1" customWidth="1"/>
    <col min="9216" max="9216" width="11.85546875" style="391" customWidth="1"/>
    <col min="9217" max="9217" width="12.42578125" style="391" customWidth="1"/>
    <col min="9218" max="9218" width="12.5703125" style="391" customWidth="1"/>
    <col min="9219" max="9219" width="11.7109375" style="391" customWidth="1"/>
    <col min="9220" max="9220" width="10.7109375" style="391" customWidth="1"/>
    <col min="9221" max="9221" width="2.42578125" style="391" bestFit="1" customWidth="1"/>
    <col min="9222" max="9222" width="8.5703125" style="391" customWidth="1"/>
    <col min="9223" max="9223" width="12.42578125" style="391" customWidth="1"/>
    <col min="9224" max="9224" width="2.140625" style="391" customWidth="1"/>
    <col min="9225" max="9225" width="9.42578125" style="391" customWidth="1"/>
    <col min="9226" max="9470" width="11" style="391"/>
    <col min="9471" max="9471" width="46.7109375" style="391" bestFit="1" customWidth="1"/>
    <col min="9472" max="9472" width="11.85546875" style="391" customWidth="1"/>
    <col min="9473" max="9473" width="12.42578125" style="391" customWidth="1"/>
    <col min="9474" max="9474" width="12.5703125" style="391" customWidth="1"/>
    <col min="9475" max="9475" width="11.7109375" style="391" customWidth="1"/>
    <col min="9476" max="9476" width="10.7109375" style="391" customWidth="1"/>
    <col min="9477" max="9477" width="2.42578125" style="391" bestFit="1" customWidth="1"/>
    <col min="9478" max="9478" width="8.5703125" style="391" customWidth="1"/>
    <col min="9479" max="9479" width="12.42578125" style="391" customWidth="1"/>
    <col min="9480" max="9480" width="2.140625" style="391" customWidth="1"/>
    <col min="9481" max="9481" width="9.42578125" style="391" customWidth="1"/>
    <col min="9482" max="9726" width="11" style="391"/>
    <col min="9727" max="9727" width="46.7109375" style="391" bestFit="1" customWidth="1"/>
    <col min="9728" max="9728" width="11.85546875" style="391" customWidth="1"/>
    <col min="9729" max="9729" width="12.42578125" style="391" customWidth="1"/>
    <col min="9730" max="9730" width="12.5703125" style="391" customWidth="1"/>
    <col min="9731" max="9731" width="11.7109375" style="391" customWidth="1"/>
    <col min="9732" max="9732" width="10.7109375" style="391" customWidth="1"/>
    <col min="9733" max="9733" width="2.42578125" style="391" bestFit="1" customWidth="1"/>
    <col min="9734" max="9734" width="8.5703125" style="391" customWidth="1"/>
    <col min="9735" max="9735" width="12.42578125" style="391" customWidth="1"/>
    <col min="9736" max="9736" width="2.140625" style="391" customWidth="1"/>
    <col min="9737" max="9737" width="9.42578125" style="391" customWidth="1"/>
    <col min="9738" max="9982" width="11" style="391"/>
    <col min="9983" max="9983" width="46.7109375" style="391" bestFit="1" customWidth="1"/>
    <col min="9984" max="9984" width="11.85546875" style="391" customWidth="1"/>
    <col min="9985" max="9985" width="12.42578125" style="391" customWidth="1"/>
    <col min="9986" max="9986" width="12.5703125" style="391" customWidth="1"/>
    <col min="9987" max="9987" width="11.7109375" style="391" customWidth="1"/>
    <col min="9988" max="9988" width="10.7109375" style="391" customWidth="1"/>
    <col min="9989" max="9989" width="2.42578125" style="391" bestFit="1" customWidth="1"/>
    <col min="9990" max="9990" width="8.5703125" style="391" customWidth="1"/>
    <col min="9991" max="9991" width="12.42578125" style="391" customWidth="1"/>
    <col min="9992" max="9992" width="2.140625" style="391" customWidth="1"/>
    <col min="9993" max="9993" width="9.42578125" style="391" customWidth="1"/>
    <col min="9994" max="10238" width="11" style="391"/>
    <col min="10239" max="10239" width="46.7109375" style="391" bestFit="1" customWidth="1"/>
    <col min="10240" max="10240" width="11.85546875" style="391" customWidth="1"/>
    <col min="10241" max="10241" width="12.42578125" style="391" customWidth="1"/>
    <col min="10242" max="10242" width="12.5703125" style="391" customWidth="1"/>
    <col min="10243" max="10243" width="11.7109375" style="391" customWidth="1"/>
    <col min="10244" max="10244" width="10.7109375" style="391" customWidth="1"/>
    <col min="10245" max="10245" width="2.42578125" style="391" bestFit="1" customWidth="1"/>
    <col min="10246" max="10246" width="8.5703125" style="391" customWidth="1"/>
    <col min="10247" max="10247" width="12.42578125" style="391" customWidth="1"/>
    <col min="10248" max="10248" width="2.140625" style="391" customWidth="1"/>
    <col min="10249" max="10249" width="9.42578125" style="391" customWidth="1"/>
    <col min="10250" max="10494" width="11" style="391"/>
    <col min="10495" max="10495" width="46.7109375" style="391" bestFit="1" customWidth="1"/>
    <col min="10496" max="10496" width="11.85546875" style="391" customWidth="1"/>
    <col min="10497" max="10497" width="12.42578125" style="391" customWidth="1"/>
    <col min="10498" max="10498" width="12.5703125" style="391" customWidth="1"/>
    <col min="10499" max="10499" width="11.7109375" style="391" customWidth="1"/>
    <col min="10500" max="10500" width="10.7109375" style="391" customWidth="1"/>
    <col min="10501" max="10501" width="2.42578125" style="391" bestFit="1" customWidth="1"/>
    <col min="10502" max="10502" width="8.5703125" style="391" customWidth="1"/>
    <col min="10503" max="10503" width="12.42578125" style="391" customWidth="1"/>
    <col min="10504" max="10504" width="2.140625" style="391" customWidth="1"/>
    <col min="10505" max="10505" width="9.42578125" style="391" customWidth="1"/>
    <col min="10506" max="10750" width="11" style="391"/>
    <col min="10751" max="10751" width="46.7109375" style="391" bestFit="1" customWidth="1"/>
    <col min="10752" max="10752" width="11.85546875" style="391" customWidth="1"/>
    <col min="10753" max="10753" width="12.42578125" style="391" customWidth="1"/>
    <col min="10754" max="10754" width="12.5703125" style="391" customWidth="1"/>
    <col min="10755" max="10755" width="11.7109375" style="391" customWidth="1"/>
    <col min="10756" max="10756" width="10.7109375" style="391" customWidth="1"/>
    <col min="10757" max="10757" width="2.42578125" style="391" bestFit="1" customWidth="1"/>
    <col min="10758" max="10758" width="8.5703125" style="391" customWidth="1"/>
    <col min="10759" max="10759" width="12.42578125" style="391" customWidth="1"/>
    <col min="10760" max="10760" width="2.140625" style="391" customWidth="1"/>
    <col min="10761" max="10761" width="9.42578125" style="391" customWidth="1"/>
    <col min="10762" max="11006" width="11" style="391"/>
    <col min="11007" max="11007" width="46.7109375" style="391" bestFit="1" customWidth="1"/>
    <col min="11008" max="11008" width="11.85546875" style="391" customWidth="1"/>
    <col min="11009" max="11009" width="12.42578125" style="391" customWidth="1"/>
    <col min="11010" max="11010" width="12.5703125" style="391" customWidth="1"/>
    <col min="11011" max="11011" width="11.7109375" style="391" customWidth="1"/>
    <col min="11012" max="11012" width="10.7109375" style="391" customWidth="1"/>
    <col min="11013" max="11013" width="2.42578125" style="391" bestFit="1" customWidth="1"/>
    <col min="11014" max="11014" width="8.5703125" style="391" customWidth="1"/>
    <col min="11015" max="11015" width="12.42578125" style="391" customWidth="1"/>
    <col min="11016" max="11016" width="2.140625" style="391" customWidth="1"/>
    <col min="11017" max="11017" width="9.42578125" style="391" customWidth="1"/>
    <col min="11018" max="11262" width="11" style="391"/>
    <col min="11263" max="11263" width="46.7109375" style="391" bestFit="1" customWidth="1"/>
    <col min="11264" max="11264" width="11.85546875" style="391" customWidth="1"/>
    <col min="11265" max="11265" width="12.42578125" style="391" customWidth="1"/>
    <col min="11266" max="11266" width="12.5703125" style="391" customWidth="1"/>
    <col min="11267" max="11267" width="11.7109375" style="391" customWidth="1"/>
    <col min="11268" max="11268" width="10.7109375" style="391" customWidth="1"/>
    <col min="11269" max="11269" width="2.42578125" style="391" bestFit="1" customWidth="1"/>
    <col min="11270" max="11270" width="8.5703125" style="391" customWidth="1"/>
    <col min="11271" max="11271" width="12.42578125" style="391" customWidth="1"/>
    <col min="11272" max="11272" width="2.140625" style="391" customWidth="1"/>
    <col min="11273" max="11273" width="9.42578125" style="391" customWidth="1"/>
    <col min="11274" max="11518" width="11" style="391"/>
    <col min="11519" max="11519" width="46.7109375" style="391" bestFit="1" customWidth="1"/>
    <col min="11520" max="11520" width="11.85546875" style="391" customWidth="1"/>
    <col min="11521" max="11521" width="12.42578125" style="391" customWidth="1"/>
    <col min="11522" max="11522" width="12.5703125" style="391" customWidth="1"/>
    <col min="11523" max="11523" width="11.7109375" style="391" customWidth="1"/>
    <col min="11524" max="11524" width="10.7109375" style="391" customWidth="1"/>
    <col min="11525" max="11525" width="2.42578125" style="391" bestFit="1" customWidth="1"/>
    <col min="11526" max="11526" width="8.5703125" style="391" customWidth="1"/>
    <col min="11527" max="11527" width="12.42578125" style="391" customWidth="1"/>
    <col min="11528" max="11528" width="2.140625" style="391" customWidth="1"/>
    <col min="11529" max="11529" width="9.42578125" style="391" customWidth="1"/>
    <col min="11530" max="11774" width="11" style="391"/>
    <col min="11775" max="11775" width="46.7109375" style="391" bestFit="1" customWidth="1"/>
    <col min="11776" max="11776" width="11.85546875" style="391" customWidth="1"/>
    <col min="11777" max="11777" width="12.42578125" style="391" customWidth="1"/>
    <col min="11778" max="11778" width="12.5703125" style="391" customWidth="1"/>
    <col min="11779" max="11779" width="11.7109375" style="391" customWidth="1"/>
    <col min="11780" max="11780" width="10.7109375" style="391" customWidth="1"/>
    <col min="11781" max="11781" width="2.42578125" style="391" bestFit="1" customWidth="1"/>
    <col min="11782" max="11782" width="8.5703125" style="391" customWidth="1"/>
    <col min="11783" max="11783" width="12.42578125" style="391" customWidth="1"/>
    <col min="11784" max="11784" width="2.140625" style="391" customWidth="1"/>
    <col min="11785" max="11785" width="9.42578125" style="391" customWidth="1"/>
    <col min="11786" max="12030" width="11" style="391"/>
    <col min="12031" max="12031" width="46.7109375" style="391" bestFit="1" customWidth="1"/>
    <col min="12032" max="12032" width="11.85546875" style="391" customWidth="1"/>
    <col min="12033" max="12033" width="12.42578125" style="391" customWidth="1"/>
    <col min="12034" max="12034" width="12.5703125" style="391" customWidth="1"/>
    <col min="12035" max="12035" width="11.7109375" style="391" customWidth="1"/>
    <col min="12036" max="12036" width="10.7109375" style="391" customWidth="1"/>
    <col min="12037" max="12037" width="2.42578125" style="391" bestFit="1" customWidth="1"/>
    <col min="12038" max="12038" width="8.5703125" style="391" customWidth="1"/>
    <col min="12039" max="12039" width="12.42578125" style="391" customWidth="1"/>
    <col min="12040" max="12040" width="2.140625" style="391" customWidth="1"/>
    <col min="12041" max="12041" width="9.42578125" style="391" customWidth="1"/>
    <col min="12042" max="12286" width="11" style="391"/>
    <col min="12287" max="12287" width="46.7109375" style="391" bestFit="1" customWidth="1"/>
    <col min="12288" max="12288" width="11.85546875" style="391" customWidth="1"/>
    <col min="12289" max="12289" width="12.42578125" style="391" customWidth="1"/>
    <col min="12290" max="12290" width="12.5703125" style="391" customWidth="1"/>
    <col min="12291" max="12291" width="11.7109375" style="391" customWidth="1"/>
    <col min="12292" max="12292" width="10.7109375" style="391" customWidth="1"/>
    <col min="12293" max="12293" width="2.42578125" style="391" bestFit="1" customWidth="1"/>
    <col min="12294" max="12294" width="8.5703125" style="391" customWidth="1"/>
    <col min="12295" max="12295" width="12.42578125" style="391" customWidth="1"/>
    <col min="12296" max="12296" width="2.140625" style="391" customWidth="1"/>
    <col min="12297" max="12297" width="9.42578125" style="391" customWidth="1"/>
    <col min="12298" max="12542" width="11" style="391"/>
    <col min="12543" max="12543" width="46.7109375" style="391" bestFit="1" customWidth="1"/>
    <col min="12544" max="12544" width="11.85546875" style="391" customWidth="1"/>
    <col min="12545" max="12545" width="12.42578125" style="391" customWidth="1"/>
    <col min="12546" max="12546" width="12.5703125" style="391" customWidth="1"/>
    <col min="12547" max="12547" width="11.7109375" style="391" customWidth="1"/>
    <col min="12548" max="12548" width="10.7109375" style="391" customWidth="1"/>
    <col min="12549" max="12549" width="2.42578125" style="391" bestFit="1" customWidth="1"/>
    <col min="12550" max="12550" width="8.5703125" style="391" customWidth="1"/>
    <col min="12551" max="12551" width="12.42578125" style="391" customWidth="1"/>
    <col min="12552" max="12552" width="2.140625" style="391" customWidth="1"/>
    <col min="12553" max="12553" width="9.42578125" style="391" customWidth="1"/>
    <col min="12554" max="12798" width="11" style="391"/>
    <col min="12799" max="12799" width="46.7109375" style="391" bestFit="1" customWidth="1"/>
    <col min="12800" max="12800" width="11.85546875" style="391" customWidth="1"/>
    <col min="12801" max="12801" width="12.42578125" style="391" customWidth="1"/>
    <col min="12802" max="12802" width="12.5703125" style="391" customWidth="1"/>
    <col min="12803" max="12803" width="11.7109375" style="391" customWidth="1"/>
    <col min="12804" max="12804" width="10.7109375" style="391" customWidth="1"/>
    <col min="12805" max="12805" width="2.42578125" style="391" bestFit="1" customWidth="1"/>
    <col min="12806" max="12806" width="8.5703125" style="391" customWidth="1"/>
    <col min="12807" max="12807" width="12.42578125" style="391" customWidth="1"/>
    <col min="12808" max="12808" width="2.140625" style="391" customWidth="1"/>
    <col min="12809" max="12809" width="9.42578125" style="391" customWidth="1"/>
    <col min="12810" max="13054" width="11" style="391"/>
    <col min="13055" max="13055" width="46.7109375" style="391" bestFit="1" customWidth="1"/>
    <col min="13056" max="13056" width="11.85546875" style="391" customWidth="1"/>
    <col min="13057" max="13057" width="12.42578125" style="391" customWidth="1"/>
    <col min="13058" max="13058" width="12.5703125" style="391" customWidth="1"/>
    <col min="13059" max="13059" width="11.7109375" style="391" customWidth="1"/>
    <col min="13060" max="13060" width="10.7109375" style="391" customWidth="1"/>
    <col min="13061" max="13061" width="2.42578125" style="391" bestFit="1" customWidth="1"/>
    <col min="13062" max="13062" width="8.5703125" style="391" customWidth="1"/>
    <col min="13063" max="13063" width="12.42578125" style="391" customWidth="1"/>
    <col min="13064" max="13064" width="2.140625" style="391" customWidth="1"/>
    <col min="13065" max="13065" width="9.42578125" style="391" customWidth="1"/>
    <col min="13066" max="13310" width="11" style="391"/>
    <col min="13311" max="13311" width="46.7109375" style="391" bestFit="1" customWidth="1"/>
    <col min="13312" max="13312" width="11.85546875" style="391" customWidth="1"/>
    <col min="13313" max="13313" width="12.42578125" style="391" customWidth="1"/>
    <col min="13314" max="13314" width="12.5703125" style="391" customWidth="1"/>
    <col min="13315" max="13315" width="11.7109375" style="391" customWidth="1"/>
    <col min="13316" max="13316" width="10.7109375" style="391" customWidth="1"/>
    <col min="13317" max="13317" width="2.42578125" style="391" bestFit="1" customWidth="1"/>
    <col min="13318" max="13318" width="8.5703125" style="391" customWidth="1"/>
    <col min="13319" max="13319" width="12.42578125" style="391" customWidth="1"/>
    <col min="13320" max="13320" width="2.140625" style="391" customWidth="1"/>
    <col min="13321" max="13321" width="9.42578125" style="391" customWidth="1"/>
    <col min="13322" max="13566" width="11" style="391"/>
    <col min="13567" max="13567" width="46.7109375" style="391" bestFit="1" customWidth="1"/>
    <col min="13568" max="13568" width="11.85546875" style="391" customWidth="1"/>
    <col min="13569" max="13569" width="12.42578125" style="391" customWidth="1"/>
    <col min="13570" max="13570" width="12.5703125" style="391" customWidth="1"/>
    <col min="13571" max="13571" width="11.7109375" style="391" customWidth="1"/>
    <col min="13572" max="13572" width="10.7109375" style="391" customWidth="1"/>
    <col min="13573" max="13573" width="2.42578125" style="391" bestFit="1" customWidth="1"/>
    <col min="13574" max="13574" width="8.5703125" style="391" customWidth="1"/>
    <col min="13575" max="13575" width="12.42578125" style="391" customWidth="1"/>
    <col min="13576" max="13576" width="2.140625" style="391" customWidth="1"/>
    <col min="13577" max="13577" width="9.42578125" style="391" customWidth="1"/>
    <col min="13578" max="13822" width="11" style="391"/>
    <col min="13823" max="13823" width="46.7109375" style="391" bestFit="1" customWidth="1"/>
    <col min="13824" max="13824" width="11.85546875" style="391" customWidth="1"/>
    <col min="13825" max="13825" width="12.42578125" style="391" customWidth="1"/>
    <col min="13826" max="13826" width="12.5703125" style="391" customWidth="1"/>
    <col min="13827" max="13827" width="11.7109375" style="391" customWidth="1"/>
    <col min="13828" max="13828" width="10.7109375" style="391" customWidth="1"/>
    <col min="13829" max="13829" width="2.42578125" style="391" bestFit="1" customWidth="1"/>
    <col min="13830" max="13830" width="8.5703125" style="391" customWidth="1"/>
    <col min="13831" max="13831" width="12.42578125" style="391" customWidth="1"/>
    <col min="13832" max="13832" width="2.140625" style="391" customWidth="1"/>
    <col min="13833" max="13833" width="9.42578125" style="391" customWidth="1"/>
    <col min="13834" max="14078" width="11" style="391"/>
    <col min="14079" max="14079" width="46.7109375" style="391" bestFit="1" customWidth="1"/>
    <col min="14080" max="14080" width="11.85546875" style="391" customWidth="1"/>
    <col min="14081" max="14081" width="12.42578125" style="391" customWidth="1"/>
    <col min="14082" max="14082" width="12.5703125" style="391" customWidth="1"/>
    <col min="14083" max="14083" width="11.7109375" style="391" customWidth="1"/>
    <col min="14084" max="14084" width="10.7109375" style="391" customWidth="1"/>
    <col min="14085" max="14085" width="2.42578125" style="391" bestFit="1" customWidth="1"/>
    <col min="14086" max="14086" width="8.5703125" style="391" customWidth="1"/>
    <col min="14087" max="14087" width="12.42578125" style="391" customWidth="1"/>
    <col min="14088" max="14088" width="2.140625" style="391" customWidth="1"/>
    <col min="14089" max="14089" width="9.42578125" style="391" customWidth="1"/>
    <col min="14090" max="14334" width="11" style="391"/>
    <col min="14335" max="14335" width="46.7109375" style="391" bestFit="1" customWidth="1"/>
    <col min="14336" max="14336" width="11.85546875" style="391" customWidth="1"/>
    <col min="14337" max="14337" width="12.42578125" style="391" customWidth="1"/>
    <col min="14338" max="14338" width="12.5703125" style="391" customWidth="1"/>
    <col min="14339" max="14339" width="11.7109375" style="391" customWidth="1"/>
    <col min="14340" max="14340" width="10.7109375" style="391" customWidth="1"/>
    <col min="14341" max="14341" width="2.42578125" style="391" bestFit="1" customWidth="1"/>
    <col min="14342" max="14342" width="8.5703125" style="391" customWidth="1"/>
    <col min="14343" max="14343" width="12.42578125" style="391" customWidth="1"/>
    <col min="14344" max="14344" width="2.140625" style="391" customWidth="1"/>
    <col min="14345" max="14345" width="9.42578125" style="391" customWidth="1"/>
    <col min="14346" max="14590" width="11" style="391"/>
    <col min="14591" max="14591" width="46.7109375" style="391" bestFit="1" customWidth="1"/>
    <col min="14592" max="14592" width="11.85546875" style="391" customWidth="1"/>
    <col min="14593" max="14593" width="12.42578125" style="391" customWidth="1"/>
    <col min="14594" max="14594" width="12.5703125" style="391" customWidth="1"/>
    <col min="14595" max="14595" width="11.7109375" style="391" customWidth="1"/>
    <col min="14596" max="14596" width="10.7109375" style="391" customWidth="1"/>
    <col min="14597" max="14597" width="2.42578125" style="391" bestFit="1" customWidth="1"/>
    <col min="14598" max="14598" width="8.5703125" style="391" customWidth="1"/>
    <col min="14599" max="14599" width="12.42578125" style="391" customWidth="1"/>
    <col min="14600" max="14600" width="2.140625" style="391" customWidth="1"/>
    <col min="14601" max="14601" width="9.42578125" style="391" customWidth="1"/>
    <col min="14602" max="14846" width="11" style="391"/>
    <col min="14847" max="14847" width="46.7109375" style="391" bestFit="1" customWidth="1"/>
    <col min="14848" max="14848" width="11.85546875" style="391" customWidth="1"/>
    <col min="14849" max="14849" width="12.42578125" style="391" customWidth="1"/>
    <col min="14850" max="14850" width="12.5703125" style="391" customWidth="1"/>
    <col min="14851" max="14851" width="11.7109375" style="391" customWidth="1"/>
    <col min="14852" max="14852" width="10.7109375" style="391" customWidth="1"/>
    <col min="14853" max="14853" width="2.42578125" style="391" bestFit="1" customWidth="1"/>
    <col min="14854" max="14854" width="8.5703125" style="391" customWidth="1"/>
    <col min="14855" max="14855" width="12.42578125" style="391" customWidth="1"/>
    <col min="14856" max="14856" width="2.140625" style="391" customWidth="1"/>
    <col min="14857" max="14857" width="9.42578125" style="391" customWidth="1"/>
    <col min="14858" max="15102" width="11" style="391"/>
    <col min="15103" max="15103" width="46.7109375" style="391" bestFit="1" customWidth="1"/>
    <col min="15104" max="15104" width="11.85546875" style="391" customWidth="1"/>
    <col min="15105" max="15105" width="12.42578125" style="391" customWidth="1"/>
    <col min="15106" max="15106" width="12.5703125" style="391" customWidth="1"/>
    <col min="15107" max="15107" width="11.7109375" style="391" customWidth="1"/>
    <col min="15108" max="15108" width="10.7109375" style="391" customWidth="1"/>
    <col min="15109" max="15109" width="2.42578125" style="391" bestFit="1" customWidth="1"/>
    <col min="15110" max="15110" width="8.5703125" style="391" customWidth="1"/>
    <col min="15111" max="15111" width="12.42578125" style="391" customWidth="1"/>
    <col min="15112" max="15112" width="2.140625" style="391" customWidth="1"/>
    <col min="15113" max="15113" width="9.42578125" style="391" customWidth="1"/>
    <col min="15114" max="15358" width="11" style="391"/>
    <col min="15359" max="15359" width="46.7109375" style="391" bestFit="1" customWidth="1"/>
    <col min="15360" max="15360" width="11.85546875" style="391" customWidth="1"/>
    <col min="15361" max="15361" width="12.42578125" style="391" customWidth="1"/>
    <col min="15362" max="15362" width="12.5703125" style="391" customWidth="1"/>
    <col min="15363" max="15363" width="11.7109375" style="391" customWidth="1"/>
    <col min="15364" max="15364" width="10.7109375" style="391" customWidth="1"/>
    <col min="15365" max="15365" width="2.42578125" style="391" bestFit="1" customWidth="1"/>
    <col min="15366" max="15366" width="8.5703125" style="391" customWidth="1"/>
    <col min="15367" max="15367" width="12.42578125" style="391" customWidth="1"/>
    <col min="15368" max="15368" width="2.140625" style="391" customWidth="1"/>
    <col min="15369" max="15369" width="9.42578125" style="391" customWidth="1"/>
    <col min="15370" max="15614" width="11" style="391"/>
    <col min="15615" max="15615" width="46.7109375" style="391" bestFit="1" customWidth="1"/>
    <col min="15616" max="15616" width="11.85546875" style="391" customWidth="1"/>
    <col min="15617" max="15617" width="12.42578125" style="391" customWidth="1"/>
    <col min="15618" max="15618" width="12.5703125" style="391" customWidth="1"/>
    <col min="15619" max="15619" width="11.7109375" style="391" customWidth="1"/>
    <col min="15620" max="15620" width="10.7109375" style="391" customWidth="1"/>
    <col min="15621" max="15621" width="2.42578125" style="391" bestFit="1" customWidth="1"/>
    <col min="15622" max="15622" width="8.5703125" style="391" customWidth="1"/>
    <col min="15623" max="15623" width="12.42578125" style="391" customWidth="1"/>
    <col min="15624" max="15624" width="2.140625" style="391" customWidth="1"/>
    <col min="15625" max="15625" width="9.42578125" style="391" customWidth="1"/>
    <col min="15626" max="15870" width="11" style="391"/>
    <col min="15871" max="15871" width="46.7109375" style="391" bestFit="1" customWidth="1"/>
    <col min="15872" max="15872" width="11.85546875" style="391" customWidth="1"/>
    <col min="15873" max="15873" width="12.42578125" style="391" customWidth="1"/>
    <col min="15874" max="15874" width="12.5703125" style="391" customWidth="1"/>
    <col min="15875" max="15875" width="11.7109375" style="391" customWidth="1"/>
    <col min="15876" max="15876" width="10.7109375" style="391" customWidth="1"/>
    <col min="15877" max="15877" width="2.42578125" style="391" bestFit="1" customWidth="1"/>
    <col min="15878" max="15878" width="8.5703125" style="391" customWidth="1"/>
    <col min="15879" max="15879" width="12.42578125" style="391" customWidth="1"/>
    <col min="15880" max="15880" width="2.140625" style="391" customWidth="1"/>
    <col min="15881" max="15881" width="9.42578125" style="391" customWidth="1"/>
    <col min="15882" max="16126" width="11" style="391"/>
    <col min="16127" max="16127" width="46.7109375" style="391" bestFit="1" customWidth="1"/>
    <col min="16128" max="16128" width="11.85546875" style="391" customWidth="1"/>
    <col min="16129" max="16129" width="12.42578125" style="391" customWidth="1"/>
    <col min="16130" max="16130" width="12.5703125" style="391" customWidth="1"/>
    <col min="16131" max="16131" width="11.7109375" style="391" customWidth="1"/>
    <col min="16132" max="16132" width="10.7109375" style="391" customWidth="1"/>
    <col min="16133" max="16133" width="2.42578125" style="391" bestFit="1" customWidth="1"/>
    <col min="16134" max="16134" width="8.5703125" style="391" customWidth="1"/>
    <col min="16135" max="16135" width="12.42578125" style="391" customWidth="1"/>
    <col min="16136" max="16136" width="2.140625" style="391" customWidth="1"/>
    <col min="16137" max="16137" width="9.42578125" style="391" customWidth="1"/>
    <col min="16138" max="16384" width="11" style="391"/>
  </cols>
  <sheetData>
    <row r="1" spans="1:9" s="244" customFormat="1" ht="24.95" customHeight="1">
      <c r="A1" s="1130" t="s">
        <v>43</v>
      </c>
      <c r="B1" s="1130"/>
      <c r="C1" s="1130"/>
      <c r="D1" s="1130"/>
      <c r="E1" s="1130"/>
      <c r="F1" s="1130"/>
      <c r="G1" s="1130"/>
      <c r="H1" s="1130"/>
      <c r="I1" s="1130"/>
    </row>
    <row r="2" spans="1:9" s="244" customFormat="1" ht="17.100000000000001" customHeight="1">
      <c r="A2" s="1142" t="s">
        <v>108</v>
      </c>
      <c r="B2" s="1142"/>
      <c r="C2" s="1142"/>
      <c r="D2" s="1142"/>
      <c r="E2" s="1142"/>
      <c r="F2" s="1142"/>
      <c r="G2" s="1142"/>
      <c r="H2" s="1142"/>
      <c r="I2" s="1142"/>
    </row>
    <row r="3" spans="1:9" s="244" customFormat="1" ht="17.100000000000001" customHeight="1" thickBot="1">
      <c r="A3" s="428"/>
      <c r="B3" s="492"/>
      <c r="C3" s="392"/>
      <c r="D3" s="392"/>
      <c r="E3" s="392"/>
      <c r="F3" s="392"/>
      <c r="G3" s="392"/>
      <c r="H3" s="1132" t="s">
        <v>1</v>
      </c>
      <c r="I3" s="1132"/>
    </row>
    <row r="4" spans="1:9" s="244" customFormat="1" ht="22.5" customHeight="1" thickTop="1">
      <c r="A4" s="1146" t="s">
        <v>226</v>
      </c>
      <c r="B4" s="504">
        <v>2017</v>
      </c>
      <c r="C4" s="504">
        <v>2017</v>
      </c>
      <c r="D4" s="504">
        <v>2018</v>
      </c>
      <c r="E4" s="504">
        <v>2018</v>
      </c>
      <c r="F4" s="1157" t="s">
        <v>232</v>
      </c>
      <c r="G4" s="1157"/>
      <c r="H4" s="1157"/>
      <c r="I4" s="1158"/>
    </row>
    <row r="5" spans="1:9" s="244" customFormat="1" ht="22.5" customHeight="1">
      <c r="A5" s="1147"/>
      <c r="B5" s="482" t="s">
        <v>234</v>
      </c>
      <c r="C5" s="482" t="s">
        <v>235</v>
      </c>
      <c r="D5" s="482" t="s">
        <v>442</v>
      </c>
      <c r="E5" s="482" t="s">
        <v>443</v>
      </c>
      <c r="F5" s="1154" t="s">
        <v>44</v>
      </c>
      <c r="G5" s="1154"/>
      <c r="H5" s="1154" t="s">
        <v>118</v>
      </c>
      <c r="I5" s="1159"/>
    </row>
    <row r="6" spans="1:9" s="244" customFormat="1" ht="22.5" customHeight="1">
      <c r="A6" s="1148"/>
      <c r="B6" s="482"/>
      <c r="C6" s="482"/>
      <c r="D6" s="482"/>
      <c r="E6" s="482"/>
      <c r="F6" s="475" t="s">
        <v>3</v>
      </c>
      <c r="G6" s="502" t="s">
        <v>236</v>
      </c>
      <c r="H6" s="475" t="s">
        <v>3</v>
      </c>
      <c r="I6" s="503" t="s">
        <v>236</v>
      </c>
    </row>
    <row r="7" spans="1:9" s="244" customFormat="1" ht="22.5" customHeight="1">
      <c r="A7" s="394" t="s">
        <v>315</v>
      </c>
      <c r="B7" s="395">
        <v>51767.971253915093</v>
      </c>
      <c r="C7" s="395">
        <v>53247.840095195112</v>
      </c>
      <c r="D7" s="395">
        <v>62946.926336931079</v>
      </c>
      <c r="E7" s="395">
        <v>64189.28631149108</v>
      </c>
      <c r="F7" s="395">
        <v>1479.8688412800184</v>
      </c>
      <c r="G7" s="505">
        <v>2.8586572072169028</v>
      </c>
      <c r="H7" s="395">
        <v>1242.3599745600004</v>
      </c>
      <c r="I7" s="510">
        <v>1.9736626501985461</v>
      </c>
    </row>
    <row r="8" spans="1:9" s="244" customFormat="1" ht="22.5" customHeight="1">
      <c r="A8" s="402" t="s">
        <v>316</v>
      </c>
      <c r="B8" s="403">
        <v>4371.8182203699998</v>
      </c>
      <c r="C8" s="403">
        <v>4590.5230753599999</v>
      </c>
      <c r="D8" s="403">
        <v>3974.7691205499996</v>
      </c>
      <c r="E8" s="403">
        <v>4538.8186622600006</v>
      </c>
      <c r="F8" s="403">
        <v>218.70485499000006</v>
      </c>
      <c r="G8" s="506">
        <v>5.0026063291234104</v>
      </c>
      <c r="H8" s="403">
        <v>564.04954171000099</v>
      </c>
      <c r="I8" s="511">
        <v>14.190749817235973</v>
      </c>
    </row>
    <row r="9" spans="1:9" s="244" customFormat="1" ht="22.5" customHeight="1">
      <c r="A9" s="402" t="s">
        <v>317</v>
      </c>
      <c r="B9" s="403">
        <v>4371.8182203699998</v>
      </c>
      <c r="C9" s="403">
        <v>4590.5230753599999</v>
      </c>
      <c r="D9" s="403">
        <v>3974.7691205499996</v>
      </c>
      <c r="E9" s="403">
        <v>4538.8186622600006</v>
      </c>
      <c r="F9" s="403">
        <v>218.70485499000006</v>
      </c>
      <c r="G9" s="506">
        <v>5.0026063291234104</v>
      </c>
      <c r="H9" s="403">
        <v>564.04954171000099</v>
      </c>
      <c r="I9" s="511">
        <v>14.190749817235973</v>
      </c>
    </row>
    <row r="10" spans="1:9" s="244" customFormat="1" ht="22.5" customHeight="1">
      <c r="A10" s="402" t="s">
        <v>318</v>
      </c>
      <c r="B10" s="403">
        <v>0</v>
      </c>
      <c r="C10" s="403">
        <v>0</v>
      </c>
      <c r="D10" s="403">
        <v>0</v>
      </c>
      <c r="E10" s="403">
        <v>0</v>
      </c>
      <c r="F10" s="403">
        <v>0</v>
      </c>
      <c r="G10" s="506"/>
      <c r="H10" s="403">
        <v>0</v>
      </c>
      <c r="I10" s="511"/>
    </row>
    <row r="11" spans="1:9" s="244" customFormat="1" ht="22.5" customHeight="1">
      <c r="A11" s="402" t="s">
        <v>319</v>
      </c>
      <c r="B11" s="403">
        <v>18444.553532555099</v>
      </c>
      <c r="C11" s="403">
        <v>18417.695329005102</v>
      </c>
      <c r="D11" s="403">
        <v>20425.436510271084</v>
      </c>
      <c r="E11" s="403">
        <v>20359.866430771075</v>
      </c>
      <c r="F11" s="403">
        <v>-26.858203549996688</v>
      </c>
      <c r="G11" s="506">
        <v>-0.14561590500193614</v>
      </c>
      <c r="H11" s="403">
        <v>-65.570079500008433</v>
      </c>
      <c r="I11" s="511">
        <v>-0.32102168032999451</v>
      </c>
    </row>
    <row r="12" spans="1:9" s="244" customFormat="1" ht="22.5" customHeight="1">
      <c r="A12" s="402" t="s">
        <v>317</v>
      </c>
      <c r="B12" s="403">
        <v>18444.553532555099</v>
      </c>
      <c r="C12" s="403">
        <v>18417.695329005102</v>
      </c>
      <c r="D12" s="403">
        <v>20425.436510271084</v>
      </c>
      <c r="E12" s="403">
        <v>20359.866430771075</v>
      </c>
      <c r="F12" s="403">
        <v>-26.858203549996688</v>
      </c>
      <c r="G12" s="506">
        <v>-0.14561590500193614</v>
      </c>
      <c r="H12" s="403">
        <v>-65.570079500008433</v>
      </c>
      <c r="I12" s="511">
        <v>-0.32102168032999451</v>
      </c>
    </row>
    <row r="13" spans="1:9" s="244" customFormat="1" ht="22.5" customHeight="1">
      <c r="A13" s="402" t="s">
        <v>318</v>
      </c>
      <c r="B13" s="403">
        <v>0</v>
      </c>
      <c r="C13" s="403">
        <v>0</v>
      </c>
      <c r="D13" s="403">
        <v>0</v>
      </c>
      <c r="E13" s="403">
        <v>0</v>
      </c>
      <c r="F13" s="403">
        <v>0</v>
      </c>
      <c r="G13" s="506"/>
      <c r="H13" s="403">
        <v>0</v>
      </c>
      <c r="I13" s="511"/>
    </row>
    <row r="14" spans="1:9" s="244" customFormat="1" ht="22.5" customHeight="1">
      <c r="A14" s="402" t="s">
        <v>320</v>
      </c>
      <c r="B14" s="403">
        <v>25197.863519549996</v>
      </c>
      <c r="C14" s="403">
        <v>26595.428592250002</v>
      </c>
      <c r="D14" s="403">
        <v>34512.603665020004</v>
      </c>
      <c r="E14" s="403">
        <v>35516.844333100002</v>
      </c>
      <c r="F14" s="403">
        <v>1397.5650727000066</v>
      </c>
      <c r="G14" s="506">
        <v>5.5463633717028937</v>
      </c>
      <c r="H14" s="403">
        <v>1004.2406680799977</v>
      </c>
      <c r="I14" s="511">
        <v>2.9097795049807802</v>
      </c>
    </row>
    <row r="15" spans="1:9" s="244" customFormat="1" ht="22.5" customHeight="1">
      <c r="A15" s="402" t="s">
        <v>317</v>
      </c>
      <c r="B15" s="403">
        <v>25197.863519549996</v>
      </c>
      <c r="C15" s="403">
        <v>26595.428592250002</v>
      </c>
      <c r="D15" s="403">
        <v>34512.603665020004</v>
      </c>
      <c r="E15" s="403">
        <v>35516.844333100002</v>
      </c>
      <c r="F15" s="403">
        <v>1397.5650727000066</v>
      </c>
      <c r="G15" s="506">
        <v>5.5463633717028937</v>
      </c>
      <c r="H15" s="403">
        <v>1004.2406680799977</v>
      </c>
      <c r="I15" s="511">
        <v>2.9097795049807802</v>
      </c>
    </row>
    <row r="16" spans="1:9" s="244" customFormat="1" ht="22.5" customHeight="1">
      <c r="A16" s="402" t="s">
        <v>318</v>
      </c>
      <c r="B16" s="403">
        <v>0</v>
      </c>
      <c r="C16" s="403">
        <v>0</v>
      </c>
      <c r="D16" s="403">
        <v>0</v>
      </c>
      <c r="E16" s="403">
        <v>0</v>
      </c>
      <c r="F16" s="403">
        <v>0</v>
      </c>
      <c r="G16" s="506"/>
      <c r="H16" s="403">
        <v>0</v>
      </c>
      <c r="I16" s="511"/>
    </row>
    <row r="17" spans="1:9" s="244" customFormat="1" ht="22.5" customHeight="1">
      <c r="A17" s="402" t="s">
        <v>321</v>
      </c>
      <c r="B17" s="403">
        <v>3740.2380506799987</v>
      </c>
      <c r="C17" s="403">
        <v>3631.1932011500003</v>
      </c>
      <c r="D17" s="403">
        <v>3986.2470527999999</v>
      </c>
      <c r="E17" s="403">
        <v>3725.0407002200004</v>
      </c>
      <c r="F17" s="403">
        <v>-109.04484952999837</v>
      </c>
      <c r="G17" s="506">
        <v>-2.9154521196899044</v>
      </c>
      <c r="H17" s="403">
        <v>-261.20635257999947</v>
      </c>
      <c r="I17" s="511">
        <v>-6.5526885092715013</v>
      </c>
    </row>
    <row r="18" spans="1:9" s="244" customFormat="1" ht="22.5" customHeight="1">
      <c r="A18" s="402" t="s">
        <v>317</v>
      </c>
      <c r="B18" s="403">
        <v>3740.2380506799987</v>
      </c>
      <c r="C18" s="403">
        <v>3631.1932011500003</v>
      </c>
      <c r="D18" s="403">
        <v>3986.2470527999999</v>
      </c>
      <c r="E18" s="403">
        <v>3725.0407002200004</v>
      </c>
      <c r="F18" s="403">
        <v>-109.04484952999837</v>
      </c>
      <c r="G18" s="506">
        <v>-2.9154521196899044</v>
      </c>
      <c r="H18" s="403">
        <v>-261.20635257999947</v>
      </c>
      <c r="I18" s="511">
        <v>-6.5526885092715013</v>
      </c>
    </row>
    <row r="19" spans="1:9" s="244" customFormat="1" ht="22.5" customHeight="1">
      <c r="A19" s="402" t="s">
        <v>318</v>
      </c>
      <c r="B19" s="403">
        <v>0</v>
      </c>
      <c r="C19" s="403">
        <v>0</v>
      </c>
      <c r="D19" s="403">
        <v>0</v>
      </c>
      <c r="E19" s="403">
        <v>0</v>
      </c>
      <c r="F19" s="403">
        <v>0</v>
      </c>
      <c r="G19" s="506"/>
      <c r="H19" s="403">
        <v>0</v>
      </c>
      <c r="I19" s="511"/>
    </row>
    <row r="20" spans="1:9" s="244" customFormat="1" ht="22.5" customHeight="1">
      <c r="A20" s="402" t="s">
        <v>322</v>
      </c>
      <c r="B20" s="403">
        <v>13.497930760000001</v>
      </c>
      <c r="C20" s="403">
        <v>12.999897429999999</v>
      </c>
      <c r="D20" s="403">
        <v>47.869988290000002</v>
      </c>
      <c r="E20" s="403">
        <v>48.716185139999993</v>
      </c>
      <c r="F20" s="403">
        <v>-0.49803333000000194</v>
      </c>
      <c r="G20" s="506">
        <v>-3.6897013242643264</v>
      </c>
      <c r="H20" s="403">
        <v>0.84619684999999123</v>
      </c>
      <c r="I20" s="511">
        <v>1.7676980509660183</v>
      </c>
    </row>
    <row r="21" spans="1:9" s="244" customFormat="1" ht="22.5" customHeight="1">
      <c r="A21" s="394" t="s">
        <v>323</v>
      </c>
      <c r="B21" s="395">
        <v>512.26039509999998</v>
      </c>
      <c r="C21" s="395">
        <v>309.23919640999998</v>
      </c>
      <c r="D21" s="395">
        <v>232.39126690000001</v>
      </c>
      <c r="E21" s="395">
        <v>229.02041990000001</v>
      </c>
      <c r="F21" s="395">
        <v>-203.02119869000001</v>
      </c>
      <c r="G21" s="505">
        <v>-39.632421446590186</v>
      </c>
      <c r="H21" s="395">
        <v>-3.3708469999999977</v>
      </c>
      <c r="I21" s="510">
        <v>-1.4505050232591152</v>
      </c>
    </row>
    <row r="22" spans="1:9" s="244" customFormat="1" ht="22.5" customHeight="1">
      <c r="A22" s="394" t="s">
        <v>324</v>
      </c>
      <c r="B22" s="395">
        <v>0</v>
      </c>
      <c r="C22" s="395">
        <v>0</v>
      </c>
      <c r="D22" s="395">
        <v>0</v>
      </c>
      <c r="E22" s="395">
        <v>0</v>
      </c>
      <c r="F22" s="395">
        <v>0</v>
      </c>
      <c r="G22" s="505"/>
      <c r="H22" s="395">
        <v>0</v>
      </c>
      <c r="I22" s="510"/>
    </row>
    <row r="23" spans="1:9" s="244" customFormat="1" ht="22.5" customHeight="1">
      <c r="A23" s="485" t="s">
        <v>325</v>
      </c>
      <c r="B23" s="395">
        <v>27775.949210264473</v>
      </c>
      <c r="C23" s="395">
        <v>28572.530801289373</v>
      </c>
      <c r="D23" s="395">
        <v>31684.388312695519</v>
      </c>
      <c r="E23" s="395">
        <v>32783.10166227095</v>
      </c>
      <c r="F23" s="395">
        <v>796.58159102490026</v>
      </c>
      <c r="G23" s="505">
        <v>2.8678825158944607</v>
      </c>
      <c r="H23" s="395">
        <v>1098.7133495754315</v>
      </c>
      <c r="I23" s="510">
        <v>3.4676804826785674</v>
      </c>
    </row>
    <row r="24" spans="1:9" s="244" customFormat="1" ht="22.5" customHeight="1">
      <c r="A24" s="486" t="s">
        <v>326</v>
      </c>
      <c r="B24" s="403">
        <v>10507.5767044</v>
      </c>
      <c r="C24" s="403">
        <v>10607.369899500001</v>
      </c>
      <c r="D24" s="403">
        <v>13047.831773239999</v>
      </c>
      <c r="E24" s="403">
        <v>13193.661763439999</v>
      </c>
      <c r="F24" s="403">
        <v>99.793195100000958</v>
      </c>
      <c r="G24" s="506">
        <v>0.9497260682209725</v>
      </c>
      <c r="H24" s="403">
        <v>145.82999019999988</v>
      </c>
      <c r="I24" s="511">
        <v>1.1176568853308246</v>
      </c>
    </row>
    <row r="25" spans="1:9" s="244" customFormat="1" ht="22.5" customHeight="1">
      <c r="A25" s="486" t="s">
        <v>327</v>
      </c>
      <c r="B25" s="403">
        <v>5469.2607816233049</v>
      </c>
      <c r="C25" s="403">
        <v>7659.2422695528176</v>
      </c>
      <c r="D25" s="403">
        <v>6350.2412992328009</v>
      </c>
      <c r="E25" s="403">
        <v>7714.0803628484155</v>
      </c>
      <c r="F25" s="403">
        <v>2189.9814879295127</v>
      </c>
      <c r="G25" s="506">
        <v>40.041635887757302</v>
      </c>
      <c r="H25" s="403">
        <v>1363.8390636156146</v>
      </c>
      <c r="I25" s="511">
        <v>21.476964407327099</v>
      </c>
    </row>
    <row r="26" spans="1:9" s="244" customFormat="1" ht="22.5" customHeight="1">
      <c r="A26" s="486" t="s">
        <v>328</v>
      </c>
      <c r="B26" s="403">
        <v>11799.111724241169</v>
      </c>
      <c r="C26" s="403">
        <v>10305.918632236553</v>
      </c>
      <c r="D26" s="403">
        <v>12286.315240222719</v>
      </c>
      <c r="E26" s="403">
        <v>11875.359535982534</v>
      </c>
      <c r="F26" s="403">
        <v>-1493.1930920046161</v>
      </c>
      <c r="G26" s="506">
        <v>-12.655131393805386</v>
      </c>
      <c r="H26" s="403">
        <v>-410.95570424018479</v>
      </c>
      <c r="I26" s="511">
        <v>-3.3448246785562312</v>
      </c>
    </row>
    <row r="27" spans="1:9" s="244" customFormat="1" ht="22.5" customHeight="1">
      <c r="A27" s="487" t="s">
        <v>329</v>
      </c>
      <c r="B27" s="488">
        <v>80056.180859279557</v>
      </c>
      <c r="C27" s="488">
        <v>82129.610092894494</v>
      </c>
      <c r="D27" s="488">
        <v>94863.705916526596</v>
      </c>
      <c r="E27" s="488">
        <v>97201.40839366203</v>
      </c>
      <c r="F27" s="488">
        <v>2073.4292336149374</v>
      </c>
      <c r="G27" s="507">
        <v>2.5899677093759337</v>
      </c>
      <c r="H27" s="488">
        <v>2337.7024771354336</v>
      </c>
      <c r="I27" s="512">
        <v>2.4642748821055416</v>
      </c>
    </row>
    <row r="28" spans="1:9" s="244" customFormat="1" ht="22.5" customHeight="1">
      <c r="A28" s="394" t="s">
        <v>330</v>
      </c>
      <c r="B28" s="395">
        <v>5894.2160959600169</v>
      </c>
      <c r="C28" s="395">
        <v>5377.7372840500002</v>
      </c>
      <c r="D28" s="395">
        <v>5515.6674986300004</v>
      </c>
      <c r="E28" s="395">
        <v>5396.0592914400004</v>
      </c>
      <c r="F28" s="395">
        <v>-516.4788119100167</v>
      </c>
      <c r="G28" s="505">
        <v>-8.7624682146285569</v>
      </c>
      <c r="H28" s="395">
        <v>-119.60820719000003</v>
      </c>
      <c r="I28" s="510">
        <v>-2.1685173593170495</v>
      </c>
    </row>
    <row r="29" spans="1:9" s="244" customFormat="1" ht="22.5" customHeight="1">
      <c r="A29" s="402" t="s">
        <v>331</v>
      </c>
      <c r="B29" s="403">
        <v>1091.2632936900159</v>
      </c>
      <c r="C29" s="403">
        <v>999.39941865000071</v>
      </c>
      <c r="D29" s="403">
        <v>1304.4036151099999</v>
      </c>
      <c r="E29" s="403">
        <v>1206.4684721899998</v>
      </c>
      <c r="F29" s="403">
        <v>-91.863875040015159</v>
      </c>
      <c r="G29" s="506">
        <v>-8.4181219666415359</v>
      </c>
      <c r="H29" s="403">
        <v>-97.935142920000089</v>
      </c>
      <c r="I29" s="511">
        <v>-7.5080398264413928</v>
      </c>
    </row>
    <row r="30" spans="1:9" s="244" customFormat="1" ht="22.5" customHeight="1">
      <c r="A30" s="402" t="s">
        <v>348</v>
      </c>
      <c r="B30" s="403">
        <v>4802.4487722700005</v>
      </c>
      <c r="C30" s="403">
        <v>4377.8851953999992</v>
      </c>
      <c r="D30" s="403">
        <v>4210.7347835199998</v>
      </c>
      <c r="E30" s="403">
        <v>4187.45019925</v>
      </c>
      <c r="F30" s="403">
        <v>-424.56357687000127</v>
      </c>
      <c r="G30" s="506">
        <v>-8.8405644079222601</v>
      </c>
      <c r="H30" s="403">
        <v>-23.284584269999868</v>
      </c>
      <c r="I30" s="511">
        <v>-0.55298149769800797</v>
      </c>
    </row>
    <row r="31" spans="1:9" s="244" customFormat="1" ht="22.5" customHeight="1">
      <c r="A31" s="402" t="s">
        <v>333</v>
      </c>
      <c r="B31" s="403">
        <v>0.10402999999999998</v>
      </c>
      <c r="C31" s="403">
        <v>0.10266999999999998</v>
      </c>
      <c r="D31" s="403">
        <v>8.5099999999999995E-2</v>
      </c>
      <c r="E31" s="403">
        <v>7.6620000000000008E-2</v>
      </c>
      <c r="F31" s="403">
        <v>-1.3600000000000001E-3</v>
      </c>
      <c r="G31" s="506">
        <v>-1.3073151975391717</v>
      </c>
      <c r="H31" s="403">
        <v>-8.4799999999999875E-3</v>
      </c>
      <c r="I31" s="511">
        <v>-9.9647473560516904</v>
      </c>
    </row>
    <row r="32" spans="1:9" s="244" customFormat="1" ht="22.5" customHeight="1">
      <c r="A32" s="402" t="s">
        <v>334</v>
      </c>
      <c r="B32" s="403">
        <v>0</v>
      </c>
      <c r="C32" s="403">
        <v>0</v>
      </c>
      <c r="D32" s="403">
        <v>0</v>
      </c>
      <c r="E32" s="403">
        <v>0</v>
      </c>
      <c r="F32" s="403">
        <v>0</v>
      </c>
      <c r="G32" s="506"/>
      <c r="H32" s="403">
        <v>0</v>
      </c>
      <c r="I32" s="511"/>
    </row>
    <row r="33" spans="1:9" s="244" customFormat="1" ht="22.5" customHeight="1">
      <c r="A33" s="402" t="s">
        <v>335</v>
      </c>
      <c r="B33" s="403">
        <v>0.4</v>
      </c>
      <c r="C33" s="403">
        <v>0.35</v>
      </c>
      <c r="D33" s="403">
        <v>0.44400000000000001</v>
      </c>
      <c r="E33" s="403">
        <v>2.0640000000000001</v>
      </c>
      <c r="F33" s="403">
        <v>-5.0000000000000044E-2</v>
      </c>
      <c r="G33" s="506">
        <v>-12.500000000000011</v>
      </c>
      <c r="H33" s="403">
        <v>1.62</v>
      </c>
      <c r="I33" s="511">
        <v>364.86486486486484</v>
      </c>
    </row>
    <row r="34" spans="1:9" s="244" customFormat="1" ht="22.5" customHeight="1">
      <c r="A34" s="457" t="s">
        <v>336</v>
      </c>
      <c r="B34" s="395">
        <v>73080.679485982138</v>
      </c>
      <c r="C34" s="395">
        <v>74703.630576762138</v>
      </c>
      <c r="D34" s="395">
        <v>86952.661647349058</v>
      </c>
      <c r="E34" s="395">
        <v>88605.384441517512</v>
      </c>
      <c r="F34" s="395">
        <v>1622.9510907799995</v>
      </c>
      <c r="G34" s="505">
        <v>2.2207662848719183</v>
      </c>
      <c r="H34" s="395">
        <v>1652.7227941684541</v>
      </c>
      <c r="I34" s="510">
        <v>1.9007155880648547</v>
      </c>
    </row>
    <row r="35" spans="1:9" s="244" customFormat="1" ht="22.5" customHeight="1">
      <c r="A35" s="402" t="s">
        <v>337</v>
      </c>
      <c r="B35" s="403">
        <v>4018</v>
      </c>
      <c r="C35" s="403">
        <v>3948.3</v>
      </c>
      <c r="D35" s="403">
        <v>3687.7</v>
      </c>
      <c r="E35" s="403">
        <v>3747.7</v>
      </c>
      <c r="F35" s="403">
        <v>-69.699999999999818</v>
      </c>
      <c r="G35" s="506">
        <v>-1.7346938775510159</v>
      </c>
      <c r="H35" s="403">
        <v>60</v>
      </c>
      <c r="I35" s="511">
        <v>1.6270303983512762</v>
      </c>
    </row>
    <row r="36" spans="1:9" s="244" customFormat="1" ht="22.5" customHeight="1">
      <c r="A36" s="402" t="s">
        <v>338</v>
      </c>
      <c r="B36" s="403">
        <v>150.39711892</v>
      </c>
      <c r="C36" s="403">
        <v>165.35462182000001</v>
      </c>
      <c r="D36" s="403">
        <v>296.57691491999998</v>
      </c>
      <c r="E36" s="403">
        <v>357.89741492000002</v>
      </c>
      <c r="F36" s="403">
        <v>14.957502900000009</v>
      </c>
      <c r="G36" s="506">
        <v>9.9453387188595546</v>
      </c>
      <c r="H36" s="403">
        <v>61.320500000000038</v>
      </c>
      <c r="I36" s="511">
        <v>20.676086679417011</v>
      </c>
    </row>
    <row r="37" spans="1:9" s="244" customFormat="1" ht="22.5" customHeight="1">
      <c r="A37" s="408" t="s">
        <v>339</v>
      </c>
      <c r="B37" s="403">
        <v>13780.623295406825</v>
      </c>
      <c r="C37" s="403">
        <v>14993.491757166825</v>
      </c>
      <c r="D37" s="403">
        <v>18719.424552103083</v>
      </c>
      <c r="E37" s="403">
        <v>20266.333427503087</v>
      </c>
      <c r="F37" s="403">
        <v>1212.8684617599993</v>
      </c>
      <c r="G37" s="506">
        <v>8.8012598251942382</v>
      </c>
      <c r="H37" s="403">
        <v>1546.908875400004</v>
      </c>
      <c r="I37" s="511">
        <v>8.2636561348047017</v>
      </c>
    </row>
    <row r="38" spans="1:9" s="244" customFormat="1" ht="22.5" customHeight="1">
      <c r="A38" s="489" t="s">
        <v>340</v>
      </c>
      <c r="B38" s="403">
        <v>0</v>
      </c>
      <c r="C38" s="403">
        <v>0</v>
      </c>
      <c r="D38" s="403">
        <v>0</v>
      </c>
      <c r="E38" s="403">
        <v>0</v>
      </c>
      <c r="F38" s="403">
        <v>0</v>
      </c>
      <c r="G38" s="506"/>
      <c r="H38" s="403">
        <v>0</v>
      </c>
      <c r="I38" s="511"/>
    </row>
    <row r="39" spans="1:9" s="244" customFormat="1" ht="22.5" customHeight="1">
      <c r="A39" s="489" t="s">
        <v>341</v>
      </c>
      <c r="B39" s="403">
        <v>13780.623295406825</v>
      </c>
      <c r="C39" s="403">
        <v>14993.491757166825</v>
      </c>
      <c r="D39" s="403">
        <v>18719.424552103083</v>
      </c>
      <c r="E39" s="403">
        <v>20266.333427503087</v>
      </c>
      <c r="F39" s="403">
        <v>1212.8684617599993</v>
      </c>
      <c r="G39" s="506">
        <v>8.8012598251942382</v>
      </c>
      <c r="H39" s="403">
        <v>1546.908875400004</v>
      </c>
      <c r="I39" s="511">
        <v>8.2636561348047017</v>
      </c>
    </row>
    <row r="40" spans="1:9" s="244" customFormat="1" ht="22.5" customHeight="1">
      <c r="A40" s="402" t="s">
        <v>342</v>
      </c>
      <c r="B40" s="403">
        <v>55131.659071655318</v>
      </c>
      <c r="C40" s="403">
        <v>55596.484197775317</v>
      </c>
      <c r="D40" s="403">
        <v>64248.960180325972</v>
      </c>
      <c r="E40" s="403">
        <v>64233.45359909442</v>
      </c>
      <c r="F40" s="403">
        <v>464.82512611999846</v>
      </c>
      <c r="G40" s="506">
        <v>0.84311833517627199</v>
      </c>
      <c r="H40" s="403">
        <v>-15.506581231551536</v>
      </c>
      <c r="I40" s="511">
        <v>-2.4135147382976469E-2</v>
      </c>
    </row>
    <row r="41" spans="1:9" s="244" customFormat="1" ht="22.5" customHeight="1">
      <c r="A41" s="408" t="s">
        <v>343</v>
      </c>
      <c r="B41" s="403">
        <v>49288.00055481532</v>
      </c>
      <c r="C41" s="403">
        <v>49511.326708735316</v>
      </c>
      <c r="D41" s="403">
        <v>57227.776230144409</v>
      </c>
      <c r="E41" s="403">
        <v>56965.502759084418</v>
      </c>
      <c r="F41" s="403">
        <v>223.3261539199957</v>
      </c>
      <c r="G41" s="506">
        <v>0.45310451104955052</v>
      </c>
      <c r="H41" s="403">
        <v>-262.2734710599907</v>
      </c>
      <c r="I41" s="511">
        <v>-0.45829750575183037</v>
      </c>
    </row>
    <row r="42" spans="1:9" s="244" customFormat="1" ht="22.5" customHeight="1">
      <c r="A42" s="408" t="s">
        <v>344</v>
      </c>
      <c r="B42" s="403">
        <v>5843.6585168400006</v>
      </c>
      <c r="C42" s="403">
        <v>6085.1574890399988</v>
      </c>
      <c r="D42" s="403">
        <v>7021.1839501815657</v>
      </c>
      <c r="E42" s="403">
        <v>7267.9508400100003</v>
      </c>
      <c r="F42" s="403">
        <v>241.49897219999821</v>
      </c>
      <c r="G42" s="506">
        <v>4.1326674292150543</v>
      </c>
      <c r="H42" s="403">
        <v>246.76688982843461</v>
      </c>
      <c r="I42" s="511">
        <v>3.5146051090436581</v>
      </c>
    </row>
    <row r="43" spans="1:9" s="244" customFormat="1" ht="22.5" customHeight="1">
      <c r="A43" s="418" t="s">
        <v>345</v>
      </c>
      <c r="B43" s="419">
        <v>0</v>
      </c>
      <c r="C43" s="419">
        <v>0</v>
      </c>
      <c r="D43" s="419">
        <v>0</v>
      </c>
      <c r="E43" s="419">
        <v>0</v>
      </c>
      <c r="F43" s="419">
        <v>0</v>
      </c>
      <c r="G43" s="508"/>
      <c r="H43" s="419">
        <v>0</v>
      </c>
      <c r="I43" s="513"/>
    </row>
    <row r="44" spans="1:9" s="244" customFormat="1" ht="22.5" customHeight="1">
      <c r="A44" s="490" t="s">
        <v>346</v>
      </c>
      <c r="B44" s="419">
        <v>0</v>
      </c>
      <c r="C44" s="419">
        <v>0</v>
      </c>
      <c r="D44" s="419">
        <v>0</v>
      </c>
      <c r="E44" s="419">
        <v>0</v>
      </c>
      <c r="F44" s="419">
        <v>0</v>
      </c>
      <c r="G44" s="505"/>
      <c r="H44" s="419">
        <v>0</v>
      </c>
      <c r="I44" s="510"/>
    </row>
    <row r="45" spans="1:9" s="244" customFormat="1" ht="22.5" customHeight="1" thickBot="1">
      <c r="A45" s="491" t="s">
        <v>347</v>
      </c>
      <c r="B45" s="424">
        <v>1081.2852733768586</v>
      </c>
      <c r="C45" s="424">
        <v>2048.2422095063007</v>
      </c>
      <c r="D45" s="424">
        <v>2395.3767955946651</v>
      </c>
      <c r="E45" s="424">
        <v>3199.9646771795146</v>
      </c>
      <c r="F45" s="424">
        <v>966.95693612944206</v>
      </c>
      <c r="G45" s="509">
        <v>89.426625881034269</v>
      </c>
      <c r="H45" s="424">
        <v>804.58788158484958</v>
      </c>
      <c r="I45" s="514">
        <v>33.58919912159817</v>
      </c>
    </row>
    <row r="46" spans="1:9" s="244" customFormat="1" ht="22.5" customHeight="1" thickTop="1">
      <c r="A46" s="434" t="s">
        <v>264</v>
      </c>
      <c r="B46" s="492"/>
      <c r="C46" s="392"/>
      <c r="D46" s="430"/>
      <c r="E46" s="430"/>
      <c r="F46" s="407"/>
      <c r="G46" s="407"/>
      <c r="H46" s="407"/>
      <c r="I46" s="407"/>
    </row>
  </sheetData>
  <mergeCells count="7">
    <mergeCell ref="A1:I1"/>
    <mergeCell ref="A2:I2"/>
    <mergeCell ref="H3:I3"/>
    <mergeCell ref="F4:I4"/>
    <mergeCell ref="F5:G5"/>
    <mergeCell ref="H5:I5"/>
    <mergeCell ref="A4:A6"/>
  </mergeCells>
  <pageMargins left="0.7" right="0.7" top="0.75" bottom="0.75" header="0.3" footer="0.3"/>
  <pageSetup scale="62" orientation="portrait" r:id="rId1"/>
</worksheet>
</file>

<file path=xl/worksheets/sheet23.xml><?xml version="1.0" encoding="utf-8"?>
<worksheet xmlns="http://schemas.openxmlformats.org/spreadsheetml/2006/main" xmlns:r="http://schemas.openxmlformats.org/officeDocument/2006/relationships">
  <sheetPr>
    <pageSetUpPr fitToPage="1"/>
  </sheetPr>
  <dimension ref="A1:M36"/>
  <sheetViews>
    <sheetView zoomScale="86" zoomScaleNormal="86" workbookViewId="0">
      <selection activeCell="J28" sqref="J28"/>
    </sheetView>
  </sheetViews>
  <sheetFormatPr defaultRowHeight="15.75"/>
  <cols>
    <col min="1" max="1" width="13" style="284" customWidth="1"/>
    <col min="2" max="2" width="17.7109375" style="284" bestFit="1" customWidth="1"/>
    <col min="3" max="3" width="14.42578125" style="284" bestFit="1" customWidth="1"/>
    <col min="4" max="4" width="19.85546875" style="284" bestFit="1" customWidth="1"/>
    <col min="5" max="5" width="14.42578125" style="284" bestFit="1" customWidth="1"/>
    <col min="6" max="6" width="19.85546875" style="284" bestFit="1" customWidth="1"/>
    <col min="7" max="7" width="14.42578125" style="284" bestFit="1" customWidth="1"/>
    <col min="8" max="8" width="18.140625" style="284" bestFit="1" customWidth="1"/>
    <col min="9" max="9" width="14.42578125" style="284" bestFit="1" customWidth="1"/>
    <col min="10" max="10" width="16.7109375" style="284" bestFit="1" customWidth="1"/>
    <col min="11" max="11" width="14.42578125" style="284" bestFit="1" customWidth="1"/>
    <col min="12" max="12" width="15.85546875" style="284" bestFit="1" customWidth="1"/>
    <col min="13" max="13" width="14.42578125" style="284" bestFit="1" customWidth="1"/>
    <col min="14" max="256" width="9.140625" style="284"/>
    <col min="257" max="257" width="13" style="284" customWidth="1"/>
    <col min="258" max="258" width="17.5703125" style="284" bestFit="1" customWidth="1"/>
    <col min="259" max="259" width="14.28515625" style="284" bestFit="1" customWidth="1"/>
    <col min="260" max="260" width="19.7109375" style="284" bestFit="1" customWidth="1"/>
    <col min="261" max="261" width="14.28515625" style="284" bestFit="1" customWidth="1"/>
    <col min="262" max="262" width="14" style="284" customWidth="1"/>
    <col min="263" max="263" width="14.28515625" style="284" bestFit="1" customWidth="1"/>
    <col min="264" max="264" width="18" style="284" bestFit="1" customWidth="1"/>
    <col min="265" max="265" width="14.28515625" style="284" bestFit="1" customWidth="1"/>
    <col min="266" max="266" width="16.5703125" style="284" bestFit="1" customWidth="1"/>
    <col min="267" max="267" width="14.28515625" style="284" bestFit="1" customWidth="1"/>
    <col min="268" max="268" width="12.5703125" style="284" bestFit="1" customWidth="1"/>
    <col min="269" max="269" width="14.28515625" style="284" bestFit="1" customWidth="1"/>
    <col min="270" max="512" width="9.140625" style="284"/>
    <col min="513" max="513" width="13" style="284" customWidth="1"/>
    <col min="514" max="514" width="17.5703125" style="284" bestFit="1" customWidth="1"/>
    <col min="515" max="515" width="14.28515625" style="284" bestFit="1" customWidth="1"/>
    <col min="516" max="516" width="19.7109375" style="284" bestFit="1" customWidth="1"/>
    <col min="517" max="517" width="14.28515625" style="284" bestFit="1" customWidth="1"/>
    <col min="518" max="518" width="14" style="284" customWidth="1"/>
    <col min="519" max="519" width="14.28515625" style="284" bestFit="1" customWidth="1"/>
    <col min="520" max="520" width="18" style="284" bestFit="1" customWidth="1"/>
    <col min="521" max="521" width="14.28515625" style="284" bestFit="1" customWidth="1"/>
    <col min="522" max="522" width="16.5703125" style="284" bestFit="1" customWidth="1"/>
    <col min="523" max="523" width="14.28515625" style="284" bestFit="1" customWidth="1"/>
    <col min="524" max="524" width="12.5703125" style="284" bestFit="1" customWidth="1"/>
    <col min="525" max="525" width="14.28515625" style="284" bestFit="1" customWidth="1"/>
    <col min="526" max="768" width="9.140625" style="284"/>
    <col min="769" max="769" width="13" style="284" customWidth="1"/>
    <col min="770" max="770" width="17.5703125" style="284" bestFit="1" customWidth="1"/>
    <col min="771" max="771" width="14.28515625" style="284" bestFit="1" customWidth="1"/>
    <col min="772" max="772" width="19.7109375" style="284" bestFit="1" customWidth="1"/>
    <col min="773" max="773" width="14.28515625" style="284" bestFit="1" customWidth="1"/>
    <col min="774" max="774" width="14" style="284" customWidth="1"/>
    <col min="775" max="775" width="14.28515625" style="284" bestFit="1" customWidth="1"/>
    <col min="776" max="776" width="18" style="284" bestFit="1" customWidth="1"/>
    <col min="777" max="777" width="14.28515625" style="284" bestFit="1" customWidth="1"/>
    <col min="778" max="778" width="16.5703125" style="284" bestFit="1" customWidth="1"/>
    <col min="779" max="779" width="14.28515625" style="284" bestFit="1" customWidth="1"/>
    <col min="780" max="780" width="12.5703125" style="284" bestFit="1" customWidth="1"/>
    <col min="781" max="781" width="14.28515625" style="284" bestFit="1" customWidth="1"/>
    <col min="782" max="1024" width="9.140625" style="284"/>
    <col min="1025" max="1025" width="13" style="284" customWidth="1"/>
    <col min="1026" max="1026" width="17.5703125" style="284" bestFit="1" customWidth="1"/>
    <col min="1027" max="1027" width="14.28515625" style="284" bestFit="1" customWidth="1"/>
    <col min="1028" max="1028" width="19.7109375" style="284" bestFit="1" customWidth="1"/>
    <col min="1029" max="1029" width="14.28515625" style="284" bestFit="1" customWidth="1"/>
    <col min="1030" max="1030" width="14" style="284" customWidth="1"/>
    <col min="1031" max="1031" width="14.28515625" style="284" bestFit="1" customWidth="1"/>
    <col min="1032" max="1032" width="18" style="284" bestFit="1" customWidth="1"/>
    <col min="1033" max="1033" width="14.28515625" style="284" bestFit="1" customWidth="1"/>
    <col min="1034" max="1034" width="16.5703125" style="284" bestFit="1" customWidth="1"/>
    <col min="1035" max="1035" width="14.28515625" style="284" bestFit="1" customWidth="1"/>
    <col min="1036" max="1036" width="12.5703125" style="284" bestFit="1" customWidth="1"/>
    <col min="1037" max="1037" width="14.28515625" style="284" bestFit="1" customWidth="1"/>
    <col min="1038" max="1280" width="9.140625" style="284"/>
    <col min="1281" max="1281" width="13" style="284" customWidth="1"/>
    <col min="1282" max="1282" width="17.5703125" style="284" bestFit="1" customWidth="1"/>
    <col min="1283" max="1283" width="14.28515625" style="284" bestFit="1" customWidth="1"/>
    <col min="1284" max="1284" width="19.7109375" style="284" bestFit="1" customWidth="1"/>
    <col min="1285" max="1285" width="14.28515625" style="284" bestFit="1" customWidth="1"/>
    <col min="1286" max="1286" width="14" style="284" customWidth="1"/>
    <col min="1287" max="1287" width="14.28515625" style="284" bestFit="1" customWidth="1"/>
    <col min="1288" max="1288" width="18" style="284" bestFit="1" customWidth="1"/>
    <col min="1289" max="1289" width="14.28515625" style="284" bestFit="1" customWidth="1"/>
    <col min="1290" max="1290" width="16.5703125" style="284" bestFit="1" customWidth="1"/>
    <col min="1291" max="1291" width="14.28515625" style="284" bestFit="1" customWidth="1"/>
    <col min="1292" max="1292" width="12.5703125" style="284" bestFit="1" customWidth="1"/>
    <col min="1293" max="1293" width="14.28515625" style="284" bestFit="1" customWidth="1"/>
    <col min="1294" max="1536" width="9.140625" style="284"/>
    <col min="1537" max="1537" width="13" style="284" customWidth="1"/>
    <col min="1538" max="1538" width="17.5703125" style="284" bestFit="1" customWidth="1"/>
    <col min="1539" max="1539" width="14.28515625" style="284" bestFit="1" customWidth="1"/>
    <col min="1540" max="1540" width="19.7109375" style="284" bestFit="1" customWidth="1"/>
    <col min="1541" max="1541" width="14.28515625" style="284" bestFit="1" customWidth="1"/>
    <col min="1542" max="1542" width="14" style="284" customWidth="1"/>
    <col min="1543" max="1543" width="14.28515625" style="284" bestFit="1" customWidth="1"/>
    <col min="1544" max="1544" width="18" style="284" bestFit="1" customWidth="1"/>
    <col min="1545" max="1545" width="14.28515625" style="284" bestFit="1" customWidth="1"/>
    <col min="1546" max="1546" width="16.5703125" style="284" bestFit="1" customWidth="1"/>
    <col min="1547" max="1547" width="14.28515625" style="284" bestFit="1" customWidth="1"/>
    <col min="1548" max="1548" width="12.5703125" style="284" bestFit="1" customWidth="1"/>
    <col min="1549" max="1549" width="14.28515625" style="284" bestFit="1" customWidth="1"/>
    <col min="1550" max="1792" width="9.140625" style="284"/>
    <col min="1793" max="1793" width="13" style="284" customWidth="1"/>
    <col min="1794" max="1794" width="17.5703125" style="284" bestFit="1" customWidth="1"/>
    <col min="1795" max="1795" width="14.28515625" style="284" bestFit="1" customWidth="1"/>
    <col min="1796" max="1796" width="19.7109375" style="284" bestFit="1" customWidth="1"/>
    <col min="1797" max="1797" width="14.28515625" style="284" bestFit="1" customWidth="1"/>
    <col min="1798" max="1798" width="14" style="284" customWidth="1"/>
    <col min="1799" max="1799" width="14.28515625" style="284" bestFit="1" customWidth="1"/>
    <col min="1800" max="1800" width="18" style="284" bestFit="1" customWidth="1"/>
    <col min="1801" max="1801" width="14.28515625" style="284" bestFit="1" customWidth="1"/>
    <col min="1802" max="1802" width="16.5703125" style="284" bestFit="1" customWidth="1"/>
    <col min="1803" max="1803" width="14.28515625" style="284" bestFit="1" customWidth="1"/>
    <col min="1804" max="1804" width="12.5703125" style="284" bestFit="1" customWidth="1"/>
    <col min="1805" max="1805" width="14.28515625" style="284" bestFit="1" customWidth="1"/>
    <col min="1806" max="2048" width="9.140625" style="284"/>
    <col min="2049" max="2049" width="13" style="284" customWidth="1"/>
    <col min="2050" max="2050" width="17.5703125" style="284" bestFit="1" customWidth="1"/>
    <col min="2051" max="2051" width="14.28515625" style="284" bestFit="1" customWidth="1"/>
    <col min="2052" max="2052" width="19.7109375" style="284" bestFit="1" customWidth="1"/>
    <col min="2053" max="2053" width="14.28515625" style="284" bestFit="1" customWidth="1"/>
    <col min="2054" max="2054" width="14" style="284" customWidth="1"/>
    <col min="2055" max="2055" width="14.28515625" style="284" bestFit="1" customWidth="1"/>
    <col min="2056" max="2056" width="18" style="284" bestFit="1" customWidth="1"/>
    <col min="2057" max="2057" width="14.28515625" style="284" bestFit="1" customWidth="1"/>
    <col min="2058" max="2058" width="16.5703125" style="284" bestFit="1" customWidth="1"/>
    <col min="2059" max="2059" width="14.28515625" style="284" bestFit="1" customWidth="1"/>
    <col min="2060" max="2060" width="12.5703125" style="284" bestFit="1" customWidth="1"/>
    <col min="2061" max="2061" width="14.28515625" style="284" bestFit="1" customWidth="1"/>
    <col min="2062" max="2304" width="9.140625" style="284"/>
    <col min="2305" max="2305" width="13" style="284" customWidth="1"/>
    <col min="2306" max="2306" width="17.5703125" style="284" bestFit="1" customWidth="1"/>
    <col min="2307" max="2307" width="14.28515625" style="284" bestFit="1" customWidth="1"/>
    <col min="2308" max="2308" width="19.7109375" style="284" bestFit="1" customWidth="1"/>
    <col min="2309" max="2309" width="14.28515625" style="284" bestFit="1" customWidth="1"/>
    <col min="2310" max="2310" width="14" style="284" customWidth="1"/>
    <col min="2311" max="2311" width="14.28515625" style="284" bestFit="1" customWidth="1"/>
    <col min="2312" max="2312" width="18" style="284" bestFit="1" customWidth="1"/>
    <col min="2313" max="2313" width="14.28515625" style="284" bestFit="1" customWidth="1"/>
    <col min="2314" max="2314" width="16.5703125" style="284" bestFit="1" customWidth="1"/>
    <col min="2315" max="2315" width="14.28515625" style="284" bestFit="1" customWidth="1"/>
    <col min="2316" max="2316" width="12.5703125" style="284" bestFit="1" customWidth="1"/>
    <col min="2317" max="2317" width="14.28515625" style="284" bestFit="1" customWidth="1"/>
    <col min="2318" max="2560" width="9.140625" style="284"/>
    <col min="2561" max="2561" width="13" style="284" customWidth="1"/>
    <col min="2562" max="2562" width="17.5703125" style="284" bestFit="1" customWidth="1"/>
    <col min="2563" max="2563" width="14.28515625" style="284" bestFit="1" customWidth="1"/>
    <col min="2564" max="2564" width="19.7109375" style="284" bestFit="1" customWidth="1"/>
    <col min="2565" max="2565" width="14.28515625" style="284" bestFit="1" customWidth="1"/>
    <col min="2566" max="2566" width="14" style="284" customWidth="1"/>
    <col min="2567" max="2567" width="14.28515625" style="284" bestFit="1" customWidth="1"/>
    <col min="2568" max="2568" width="18" style="284" bestFit="1" customWidth="1"/>
    <col min="2569" max="2569" width="14.28515625" style="284" bestFit="1" customWidth="1"/>
    <col min="2570" max="2570" width="16.5703125" style="284" bestFit="1" customWidth="1"/>
    <col min="2571" max="2571" width="14.28515625" style="284" bestFit="1" customWidth="1"/>
    <col min="2572" max="2572" width="12.5703125" style="284" bestFit="1" customWidth="1"/>
    <col min="2573" max="2573" width="14.28515625" style="284" bestFit="1" customWidth="1"/>
    <col min="2574" max="2816" width="9.140625" style="284"/>
    <col min="2817" max="2817" width="13" style="284" customWidth="1"/>
    <col min="2818" max="2818" width="17.5703125" style="284" bestFit="1" customWidth="1"/>
    <col min="2819" max="2819" width="14.28515625" style="284" bestFit="1" customWidth="1"/>
    <col min="2820" max="2820" width="19.7109375" style="284" bestFit="1" customWidth="1"/>
    <col min="2821" max="2821" width="14.28515625" style="284" bestFit="1" customWidth="1"/>
    <col min="2822" max="2822" width="14" style="284" customWidth="1"/>
    <col min="2823" max="2823" width="14.28515625" style="284" bestFit="1" customWidth="1"/>
    <col min="2824" max="2824" width="18" style="284" bestFit="1" customWidth="1"/>
    <col min="2825" max="2825" width="14.28515625" style="284" bestFit="1" customWidth="1"/>
    <col min="2826" max="2826" width="16.5703125" style="284" bestFit="1" customWidth="1"/>
    <col min="2827" max="2827" width="14.28515625" style="284" bestFit="1" customWidth="1"/>
    <col min="2828" max="2828" width="12.5703125" style="284" bestFit="1" customWidth="1"/>
    <col min="2829" max="2829" width="14.28515625" style="284" bestFit="1" customWidth="1"/>
    <col min="2830" max="3072" width="9.140625" style="284"/>
    <col min="3073" max="3073" width="13" style="284" customWidth="1"/>
    <col min="3074" max="3074" width="17.5703125" style="284" bestFit="1" customWidth="1"/>
    <col min="3075" max="3075" width="14.28515625" style="284" bestFit="1" customWidth="1"/>
    <col min="3076" max="3076" width="19.7109375" style="284" bestFit="1" customWidth="1"/>
    <col min="3077" max="3077" width="14.28515625" style="284" bestFit="1" customWidth="1"/>
    <col min="3078" max="3078" width="14" style="284" customWidth="1"/>
    <col min="3079" max="3079" width="14.28515625" style="284" bestFit="1" customWidth="1"/>
    <col min="3080" max="3080" width="18" style="284" bestFit="1" customWidth="1"/>
    <col min="3081" max="3081" width="14.28515625" style="284" bestFit="1" customWidth="1"/>
    <col min="3082" max="3082" width="16.5703125" style="284" bestFit="1" customWidth="1"/>
    <col min="3083" max="3083" width="14.28515625" style="284" bestFit="1" customWidth="1"/>
    <col min="3084" max="3084" width="12.5703125" style="284" bestFit="1" customWidth="1"/>
    <col min="3085" max="3085" width="14.28515625" style="284" bestFit="1" customWidth="1"/>
    <col min="3086" max="3328" width="9.140625" style="284"/>
    <col min="3329" max="3329" width="13" style="284" customWidth="1"/>
    <col min="3330" max="3330" width="17.5703125" style="284" bestFit="1" customWidth="1"/>
    <col min="3331" max="3331" width="14.28515625" style="284" bestFit="1" customWidth="1"/>
    <col min="3332" max="3332" width="19.7109375" style="284" bestFit="1" customWidth="1"/>
    <col min="3333" max="3333" width="14.28515625" style="284" bestFit="1" customWidth="1"/>
    <col min="3334" max="3334" width="14" style="284" customWidth="1"/>
    <col min="3335" max="3335" width="14.28515625" style="284" bestFit="1" customWidth="1"/>
    <col min="3336" max="3336" width="18" style="284" bestFit="1" customWidth="1"/>
    <col min="3337" max="3337" width="14.28515625" style="284" bestFit="1" customWidth="1"/>
    <col min="3338" max="3338" width="16.5703125" style="284" bestFit="1" customWidth="1"/>
    <col min="3339" max="3339" width="14.28515625" style="284" bestFit="1" customWidth="1"/>
    <col min="3340" max="3340" width="12.5703125" style="284" bestFit="1" customWidth="1"/>
    <col min="3341" max="3341" width="14.28515625" style="284" bestFit="1" customWidth="1"/>
    <col min="3342" max="3584" width="9.140625" style="284"/>
    <col min="3585" max="3585" width="13" style="284" customWidth="1"/>
    <col min="3586" max="3586" width="17.5703125" style="284" bestFit="1" customWidth="1"/>
    <col min="3587" max="3587" width="14.28515625" style="284" bestFit="1" customWidth="1"/>
    <col min="3588" max="3588" width="19.7109375" style="284" bestFit="1" customWidth="1"/>
    <col min="3589" max="3589" width="14.28515625" style="284" bestFit="1" customWidth="1"/>
    <col min="3590" max="3590" width="14" style="284" customWidth="1"/>
    <col min="3591" max="3591" width="14.28515625" style="284" bestFit="1" customWidth="1"/>
    <col min="3592" max="3592" width="18" style="284" bestFit="1" customWidth="1"/>
    <col min="3593" max="3593" width="14.28515625" style="284" bestFit="1" customWidth="1"/>
    <col min="3594" max="3594" width="16.5703125" style="284" bestFit="1" customWidth="1"/>
    <col min="3595" max="3595" width="14.28515625" style="284" bestFit="1" customWidth="1"/>
    <col min="3596" max="3596" width="12.5703125" style="284" bestFit="1" customWidth="1"/>
    <col min="3597" max="3597" width="14.28515625" style="284" bestFit="1" customWidth="1"/>
    <col min="3598" max="3840" width="9.140625" style="284"/>
    <col min="3841" max="3841" width="13" style="284" customWidth="1"/>
    <col min="3842" max="3842" width="17.5703125" style="284" bestFit="1" customWidth="1"/>
    <col min="3843" max="3843" width="14.28515625" style="284" bestFit="1" customWidth="1"/>
    <col min="3844" max="3844" width="19.7109375" style="284" bestFit="1" customWidth="1"/>
    <col min="3845" max="3845" width="14.28515625" style="284" bestFit="1" customWidth="1"/>
    <col min="3846" max="3846" width="14" style="284" customWidth="1"/>
    <col min="3847" max="3847" width="14.28515625" style="284" bestFit="1" customWidth="1"/>
    <col min="3848" max="3848" width="18" style="284" bestFit="1" customWidth="1"/>
    <col min="3849" max="3849" width="14.28515625" style="284" bestFit="1" customWidth="1"/>
    <col min="3850" max="3850" width="16.5703125" style="284" bestFit="1" customWidth="1"/>
    <col min="3851" max="3851" width="14.28515625" style="284" bestFit="1" customWidth="1"/>
    <col min="3852" max="3852" width="12.5703125" style="284" bestFit="1" customWidth="1"/>
    <col min="3853" max="3853" width="14.28515625" style="284" bestFit="1" customWidth="1"/>
    <col min="3854" max="4096" width="9.140625" style="284"/>
    <col min="4097" max="4097" width="13" style="284" customWidth="1"/>
    <col min="4098" max="4098" width="17.5703125" style="284" bestFit="1" customWidth="1"/>
    <col min="4099" max="4099" width="14.28515625" style="284" bestFit="1" customWidth="1"/>
    <col min="4100" max="4100" width="19.7109375" style="284" bestFit="1" customWidth="1"/>
    <col min="4101" max="4101" width="14.28515625" style="284" bestFit="1" customWidth="1"/>
    <col min="4102" max="4102" width="14" style="284" customWidth="1"/>
    <col min="4103" max="4103" width="14.28515625" style="284" bestFit="1" customWidth="1"/>
    <col min="4104" max="4104" width="18" style="284" bestFit="1" customWidth="1"/>
    <col min="4105" max="4105" width="14.28515625" style="284" bestFit="1" customWidth="1"/>
    <col min="4106" max="4106" width="16.5703125" style="284" bestFit="1" customWidth="1"/>
    <col min="4107" max="4107" width="14.28515625" style="284" bestFit="1" customWidth="1"/>
    <col min="4108" max="4108" width="12.5703125" style="284" bestFit="1" customWidth="1"/>
    <col min="4109" max="4109" width="14.28515625" style="284" bestFit="1" customWidth="1"/>
    <col min="4110" max="4352" width="9.140625" style="284"/>
    <col min="4353" max="4353" width="13" style="284" customWidth="1"/>
    <col min="4354" max="4354" width="17.5703125" style="284" bestFit="1" customWidth="1"/>
    <col min="4355" max="4355" width="14.28515625" style="284" bestFit="1" customWidth="1"/>
    <col min="4356" max="4356" width="19.7109375" style="284" bestFit="1" customWidth="1"/>
    <col min="4357" max="4357" width="14.28515625" style="284" bestFit="1" customWidth="1"/>
    <col min="4358" max="4358" width="14" style="284" customWidth="1"/>
    <col min="4359" max="4359" width="14.28515625" style="284" bestFit="1" customWidth="1"/>
    <col min="4360" max="4360" width="18" style="284" bestFit="1" customWidth="1"/>
    <col min="4361" max="4361" width="14.28515625" style="284" bestFit="1" customWidth="1"/>
    <col min="4362" max="4362" width="16.5703125" style="284" bestFit="1" customWidth="1"/>
    <col min="4363" max="4363" width="14.28515625" style="284" bestFit="1" customWidth="1"/>
    <col min="4364" max="4364" width="12.5703125" style="284" bestFit="1" customWidth="1"/>
    <col min="4365" max="4365" width="14.28515625" style="284" bestFit="1" customWidth="1"/>
    <col min="4366" max="4608" width="9.140625" style="284"/>
    <col min="4609" max="4609" width="13" style="284" customWidth="1"/>
    <col min="4610" max="4610" width="17.5703125" style="284" bestFit="1" customWidth="1"/>
    <col min="4611" max="4611" width="14.28515625" style="284" bestFit="1" customWidth="1"/>
    <col min="4612" max="4612" width="19.7109375" style="284" bestFit="1" customWidth="1"/>
    <col min="4613" max="4613" width="14.28515625" style="284" bestFit="1" customWidth="1"/>
    <col min="4614" max="4614" width="14" style="284" customWidth="1"/>
    <col min="4615" max="4615" width="14.28515625" style="284" bestFit="1" customWidth="1"/>
    <col min="4616" max="4616" width="18" style="284" bestFit="1" customWidth="1"/>
    <col min="4617" max="4617" width="14.28515625" style="284" bestFit="1" customWidth="1"/>
    <col min="4618" max="4618" width="16.5703125" style="284" bestFit="1" customWidth="1"/>
    <col min="4619" max="4619" width="14.28515625" style="284" bestFit="1" customWidth="1"/>
    <col min="4620" max="4620" width="12.5703125" style="284" bestFit="1" customWidth="1"/>
    <col min="4621" max="4621" width="14.28515625" style="284" bestFit="1" customWidth="1"/>
    <col min="4622" max="4864" width="9.140625" style="284"/>
    <col min="4865" max="4865" width="13" style="284" customWidth="1"/>
    <col min="4866" max="4866" width="17.5703125" style="284" bestFit="1" customWidth="1"/>
    <col min="4867" max="4867" width="14.28515625" style="284" bestFit="1" customWidth="1"/>
    <col min="4868" max="4868" width="19.7109375" style="284" bestFit="1" customWidth="1"/>
    <col min="4869" max="4869" width="14.28515625" style="284" bestFit="1" customWidth="1"/>
    <col min="4870" max="4870" width="14" style="284" customWidth="1"/>
    <col min="4871" max="4871" width="14.28515625" style="284" bestFit="1" customWidth="1"/>
    <col min="4872" max="4872" width="18" style="284" bestFit="1" customWidth="1"/>
    <col min="4873" max="4873" width="14.28515625" style="284" bestFit="1" customWidth="1"/>
    <col min="4874" max="4874" width="16.5703125" style="284" bestFit="1" customWidth="1"/>
    <col min="4875" max="4875" width="14.28515625" style="284" bestFit="1" customWidth="1"/>
    <col min="4876" max="4876" width="12.5703125" style="284" bestFit="1" customWidth="1"/>
    <col min="4877" max="4877" width="14.28515625" style="284" bestFit="1" customWidth="1"/>
    <col min="4878" max="5120" width="9.140625" style="284"/>
    <col min="5121" max="5121" width="13" style="284" customWidth="1"/>
    <col min="5122" max="5122" width="17.5703125" style="284" bestFit="1" customWidth="1"/>
    <col min="5123" max="5123" width="14.28515625" style="284" bestFit="1" customWidth="1"/>
    <col min="5124" max="5124" width="19.7109375" style="284" bestFit="1" customWidth="1"/>
    <col min="5125" max="5125" width="14.28515625" style="284" bestFit="1" customWidth="1"/>
    <col min="5126" max="5126" width="14" style="284" customWidth="1"/>
    <col min="5127" max="5127" width="14.28515625" style="284" bestFit="1" customWidth="1"/>
    <col min="5128" max="5128" width="18" style="284" bestFit="1" customWidth="1"/>
    <col min="5129" max="5129" width="14.28515625" style="284" bestFit="1" customWidth="1"/>
    <col min="5130" max="5130" width="16.5703125" style="284" bestFit="1" customWidth="1"/>
    <col min="5131" max="5131" width="14.28515625" style="284" bestFit="1" customWidth="1"/>
    <col min="5132" max="5132" width="12.5703125" style="284" bestFit="1" customWidth="1"/>
    <col min="5133" max="5133" width="14.28515625" style="284" bestFit="1" customWidth="1"/>
    <col min="5134" max="5376" width="9.140625" style="284"/>
    <col min="5377" max="5377" width="13" style="284" customWidth="1"/>
    <col min="5378" max="5378" width="17.5703125" style="284" bestFit="1" customWidth="1"/>
    <col min="5379" max="5379" width="14.28515625" style="284" bestFit="1" customWidth="1"/>
    <col min="5380" max="5380" width="19.7109375" style="284" bestFit="1" customWidth="1"/>
    <col min="5381" max="5381" width="14.28515625" style="284" bestFit="1" customWidth="1"/>
    <col min="5382" max="5382" width="14" style="284" customWidth="1"/>
    <col min="5383" max="5383" width="14.28515625" style="284" bestFit="1" customWidth="1"/>
    <col min="5384" max="5384" width="18" style="284" bestFit="1" customWidth="1"/>
    <col min="5385" max="5385" width="14.28515625" style="284" bestFit="1" customWidth="1"/>
    <col min="5386" max="5386" width="16.5703125" style="284" bestFit="1" customWidth="1"/>
    <col min="5387" max="5387" width="14.28515625" style="284" bestFit="1" customWidth="1"/>
    <col min="5388" max="5388" width="12.5703125" style="284" bestFit="1" customWidth="1"/>
    <col min="5389" max="5389" width="14.28515625" style="284" bestFit="1" customWidth="1"/>
    <col min="5390" max="5632" width="9.140625" style="284"/>
    <col min="5633" max="5633" width="13" style="284" customWidth="1"/>
    <col min="5634" max="5634" width="17.5703125" style="284" bestFit="1" customWidth="1"/>
    <col min="5635" max="5635" width="14.28515625" style="284" bestFit="1" customWidth="1"/>
    <col min="5636" max="5636" width="19.7109375" style="284" bestFit="1" customWidth="1"/>
    <col min="5637" max="5637" width="14.28515625" style="284" bestFit="1" customWidth="1"/>
    <col min="5638" max="5638" width="14" style="284" customWidth="1"/>
    <col min="5639" max="5639" width="14.28515625" style="284" bestFit="1" customWidth="1"/>
    <col min="5640" max="5640" width="18" style="284" bestFit="1" customWidth="1"/>
    <col min="5641" max="5641" width="14.28515625" style="284" bestFit="1" customWidth="1"/>
    <col min="5642" max="5642" width="16.5703125" style="284" bestFit="1" customWidth="1"/>
    <col min="5643" max="5643" width="14.28515625" style="284" bestFit="1" customWidth="1"/>
    <col min="5644" max="5644" width="12.5703125" style="284" bestFit="1" customWidth="1"/>
    <col min="5645" max="5645" width="14.28515625" style="284" bestFit="1" customWidth="1"/>
    <col min="5646" max="5888" width="9.140625" style="284"/>
    <col min="5889" max="5889" width="13" style="284" customWidth="1"/>
    <col min="5890" max="5890" width="17.5703125" style="284" bestFit="1" customWidth="1"/>
    <col min="5891" max="5891" width="14.28515625" style="284" bestFit="1" customWidth="1"/>
    <col min="5892" max="5892" width="19.7109375" style="284" bestFit="1" customWidth="1"/>
    <col min="5893" max="5893" width="14.28515625" style="284" bestFit="1" customWidth="1"/>
    <col min="5894" max="5894" width="14" style="284" customWidth="1"/>
    <col min="5895" max="5895" width="14.28515625" style="284" bestFit="1" customWidth="1"/>
    <col min="5896" max="5896" width="18" style="284" bestFit="1" customWidth="1"/>
    <col min="5897" max="5897" width="14.28515625" style="284" bestFit="1" customWidth="1"/>
    <col min="5898" max="5898" width="16.5703125" style="284" bestFit="1" customWidth="1"/>
    <col min="5899" max="5899" width="14.28515625" style="284" bestFit="1" customWidth="1"/>
    <col min="5900" max="5900" width="12.5703125" style="284" bestFit="1" customWidth="1"/>
    <col min="5901" max="5901" width="14.28515625" style="284" bestFit="1" customWidth="1"/>
    <col min="5902" max="6144" width="9.140625" style="284"/>
    <col min="6145" max="6145" width="13" style="284" customWidth="1"/>
    <col min="6146" max="6146" width="17.5703125" style="284" bestFit="1" customWidth="1"/>
    <col min="6147" max="6147" width="14.28515625" style="284" bestFit="1" customWidth="1"/>
    <col min="6148" max="6148" width="19.7109375" style="284" bestFit="1" customWidth="1"/>
    <col min="6149" max="6149" width="14.28515625" style="284" bestFit="1" customWidth="1"/>
    <col min="6150" max="6150" width="14" style="284" customWidth="1"/>
    <col min="6151" max="6151" width="14.28515625" style="284" bestFit="1" customWidth="1"/>
    <col min="6152" max="6152" width="18" style="284" bestFit="1" customWidth="1"/>
    <col min="6153" max="6153" width="14.28515625" style="284" bestFit="1" customWidth="1"/>
    <col min="6154" max="6154" width="16.5703125" style="284" bestFit="1" customWidth="1"/>
    <col min="6155" max="6155" width="14.28515625" style="284" bestFit="1" customWidth="1"/>
    <col min="6156" max="6156" width="12.5703125" style="284" bestFit="1" customWidth="1"/>
    <col min="6157" max="6157" width="14.28515625" style="284" bestFit="1" customWidth="1"/>
    <col min="6158" max="6400" width="9.140625" style="284"/>
    <col min="6401" max="6401" width="13" style="284" customWidth="1"/>
    <col min="6402" max="6402" width="17.5703125" style="284" bestFit="1" customWidth="1"/>
    <col min="6403" max="6403" width="14.28515625" style="284" bestFit="1" customWidth="1"/>
    <col min="6404" max="6404" width="19.7109375" style="284" bestFit="1" customWidth="1"/>
    <col min="6405" max="6405" width="14.28515625" style="284" bestFit="1" customWidth="1"/>
    <col min="6406" max="6406" width="14" style="284" customWidth="1"/>
    <col min="6407" max="6407" width="14.28515625" style="284" bestFit="1" customWidth="1"/>
    <col min="6408" max="6408" width="18" style="284" bestFit="1" customWidth="1"/>
    <col min="6409" max="6409" width="14.28515625" style="284" bestFit="1" customWidth="1"/>
    <col min="6410" max="6410" width="16.5703125" style="284" bestFit="1" customWidth="1"/>
    <col min="6411" max="6411" width="14.28515625" style="284" bestFit="1" customWidth="1"/>
    <col min="6412" max="6412" width="12.5703125" style="284" bestFit="1" customWidth="1"/>
    <col min="6413" max="6413" width="14.28515625" style="284" bestFit="1" customWidth="1"/>
    <col min="6414" max="6656" width="9.140625" style="284"/>
    <col min="6657" max="6657" width="13" style="284" customWidth="1"/>
    <col min="6658" max="6658" width="17.5703125" style="284" bestFit="1" customWidth="1"/>
    <col min="6659" max="6659" width="14.28515625" style="284" bestFit="1" customWidth="1"/>
    <col min="6660" max="6660" width="19.7109375" style="284" bestFit="1" customWidth="1"/>
    <col min="6661" max="6661" width="14.28515625" style="284" bestFit="1" customWidth="1"/>
    <col min="6662" max="6662" width="14" style="284" customWidth="1"/>
    <col min="6663" max="6663" width="14.28515625" style="284" bestFit="1" customWidth="1"/>
    <col min="6664" max="6664" width="18" style="284" bestFit="1" customWidth="1"/>
    <col min="6665" max="6665" width="14.28515625" style="284" bestFit="1" customWidth="1"/>
    <col min="6666" max="6666" width="16.5703125" style="284" bestFit="1" customWidth="1"/>
    <col min="6667" max="6667" width="14.28515625" style="284" bestFit="1" customWidth="1"/>
    <col min="6668" max="6668" width="12.5703125" style="284" bestFit="1" customWidth="1"/>
    <col min="6669" max="6669" width="14.28515625" style="284" bestFit="1" customWidth="1"/>
    <col min="6670" max="6912" width="9.140625" style="284"/>
    <col min="6913" max="6913" width="13" style="284" customWidth="1"/>
    <col min="6914" max="6914" width="17.5703125" style="284" bestFit="1" customWidth="1"/>
    <col min="6915" max="6915" width="14.28515625" style="284" bestFit="1" customWidth="1"/>
    <col min="6916" max="6916" width="19.7109375" style="284" bestFit="1" customWidth="1"/>
    <col min="6917" max="6917" width="14.28515625" style="284" bestFit="1" customWidth="1"/>
    <col min="6918" max="6918" width="14" style="284" customWidth="1"/>
    <col min="6919" max="6919" width="14.28515625" style="284" bestFit="1" customWidth="1"/>
    <col min="6920" max="6920" width="18" style="284" bestFit="1" customWidth="1"/>
    <col min="6921" max="6921" width="14.28515625" style="284" bestFit="1" customWidth="1"/>
    <col min="6922" max="6922" width="16.5703125" style="284" bestFit="1" customWidth="1"/>
    <col min="6923" max="6923" width="14.28515625" style="284" bestFit="1" customWidth="1"/>
    <col min="6924" max="6924" width="12.5703125" style="284" bestFit="1" customWidth="1"/>
    <col min="6925" max="6925" width="14.28515625" style="284" bestFit="1" customWidth="1"/>
    <col min="6926" max="7168" width="9.140625" style="284"/>
    <col min="7169" max="7169" width="13" style="284" customWidth="1"/>
    <col min="7170" max="7170" width="17.5703125" style="284" bestFit="1" customWidth="1"/>
    <col min="7171" max="7171" width="14.28515625" style="284" bestFit="1" customWidth="1"/>
    <col min="7172" max="7172" width="19.7109375" style="284" bestFit="1" customWidth="1"/>
    <col min="7173" max="7173" width="14.28515625" style="284" bestFit="1" customWidth="1"/>
    <col min="7174" max="7174" width="14" style="284" customWidth="1"/>
    <col min="7175" max="7175" width="14.28515625" style="284" bestFit="1" customWidth="1"/>
    <col min="7176" max="7176" width="18" style="284" bestFit="1" customWidth="1"/>
    <col min="7177" max="7177" width="14.28515625" style="284" bestFit="1" customWidth="1"/>
    <col min="7178" max="7178" width="16.5703125" style="284" bestFit="1" customWidth="1"/>
    <col min="7179" max="7179" width="14.28515625" style="284" bestFit="1" customWidth="1"/>
    <col min="7180" max="7180" width="12.5703125" style="284" bestFit="1" customWidth="1"/>
    <col min="7181" max="7181" width="14.28515625" style="284" bestFit="1" customWidth="1"/>
    <col min="7182" max="7424" width="9.140625" style="284"/>
    <col min="7425" max="7425" width="13" style="284" customWidth="1"/>
    <col min="7426" max="7426" width="17.5703125" style="284" bestFit="1" customWidth="1"/>
    <col min="7427" max="7427" width="14.28515625" style="284" bestFit="1" customWidth="1"/>
    <col min="7428" max="7428" width="19.7109375" style="284" bestFit="1" customWidth="1"/>
    <col min="7429" max="7429" width="14.28515625" style="284" bestFit="1" customWidth="1"/>
    <col min="7430" max="7430" width="14" style="284" customWidth="1"/>
    <col min="7431" max="7431" width="14.28515625" style="284" bestFit="1" customWidth="1"/>
    <col min="7432" max="7432" width="18" style="284" bestFit="1" customWidth="1"/>
    <col min="7433" max="7433" width="14.28515625" style="284" bestFit="1" customWidth="1"/>
    <col min="7434" max="7434" width="16.5703125" style="284" bestFit="1" customWidth="1"/>
    <col min="7435" max="7435" width="14.28515625" style="284" bestFit="1" customWidth="1"/>
    <col min="7436" max="7436" width="12.5703125" style="284" bestFit="1" customWidth="1"/>
    <col min="7437" max="7437" width="14.28515625" style="284" bestFit="1" customWidth="1"/>
    <col min="7438" max="7680" width="9.140625" style="284"/>
    <col min="7681" max="7681" width="13" style="284" customWidth="1"/>
    <col min="7682" max="7682" width="17.5703125" style="284" bestFit="1" customWidth="1"/>
    <col min="7683" max="7683" width="14.28515625" style="284" bestFit="1" customWidth="1"/>
    <col min="7684" max="7684" width="19.7109375" style="284" bestFit="1" customWidth="1"/>
    <col min="7685" max="7685" width="14.28515625" style="284" bestFit="1" customWidth="1"/>
    <col min="7686" max="7686" width="14" style="284" customWidth="1"/>
    <col min="7687" max="7687" width="14.28515625" style="284" bestFit="1" customWidth="1"/>
    <col min="7688" max="7688" width="18" style="284" bestFit="1" customWidth="1"/>
    <col min="7689" max="7689" width="14.28515625" style="284" bestFit="1" customWidth="1"/>
    <col min="7690" max="7690" width="16.5703125" style="284" bestFit="1" customWidth="1"/>
    <col min="7691" max="7691" width="14.28515625" style="284" bestFit="1" customWidth="1"/>
    <col min="7692" max="7692" width="12.5703125" style="284" bestFit="1" customWidth="1"/>
    <col min="7693" max="7693" width="14.28515625" style="284" bestFit="1" customWidth="1"/>
    <col min="7694" max="7936" width="9.140625" style="284"/>
    <col min="7937" max="7937" width="13" style="284" customWidth="1"/>
    <col min="7938" max="7938" width="17.5703125" style="284" bestFit="1" customWidth="1"/>
    <col min="7939" max="7939" width="14.28515625" style="284" bestFit="1" customWidth="1"/>
    <col min="7940" max="7940" width="19.7109375" style="284" bestFit="1" customWidth="1"/>
    <col min="7941" max="7941" width="14.28515625" style="284" bestFit="1" customWidth="1"/>
    <col min="7942" max="7942" width="14" style="284" customWidth="1"/>
    <col min="7943" max="7943" width="14.28515625" style="284" bestFit="1" customWidth="1"/>
    <col min="7944" max="7944" width="18" style="284" bestFit="1" customWidth="1"/>
    <col min="7945" max="7945" width="14.28515625" style="284" bestFit="1" customWidth="1"/>
    <col min="7946" max="7946" width="16.5703125" style="284" bestFit="1" customWidth="1"/>
    <col min="7947" max="7947" width="14.28515625" style="284" bestFit="1" customWidth="1"/>
    <col min="7948" max="7948" width="12.5703125" style="284" bestFit="1" customWidth="1"/>
    <col min="7949" max="7949" width="14.28515625" style="284" bestFit="1" customWidth="1"/>
    <col min="7950" max="8192" width="9.140625" style="284"/>
    <col min="8193" max="8193" width="13" style="284" customWidth="1"/>
    <col min="8194" max="8194" width="17.5703125" style="284" bestFit="1" customWidth="1"/>
    <col min="8195" max="8195" width="14.28515625" style="284" bestFit="1" customWidth="1"/>
    <col min="8196" max="8196" width="19.7109375" style="284" bestFit="1" customWidth="1"/>
    <col min="8197" max="8197" width="14.28515625" style="284" bestFit="1" customWidth="1"/>
    <col min="8198" max="8198" width="14" style="284" customWidth="1"/>
    <col min="8199" max="8199" width="14.28515625" style="284" bestFit="1" customWidth="1"/>
    <col min="8200" max="8200" width="18" style="284" bestFit="1" customWidth="1"/>
    <col min="8201" max="8201" width="14.28515625" style="284" bestFit="1" customWidth="1"/>
    <col min="8202" max="8202" width="16.5703125" style="284" bestFit="1" customWidth="1"/>
    <col min="8203" max="8203" width="14.28515625" style="284" bestFit="1" customWidth="1"/>
    <col min="8204" max="8204" width="12.5703125" style="284" bestFit="1" customWidth="1"/>
    <col min="8205" max="8205" width="14.28515625" style="284" bestFit="1" customWidth="1"/>
    <col min="8206" max="8448" width="9.140625" style="284"/>
    <col min="8449" max="8449" width="13" style="284" customWidth="1"/>
    <col min="8450" max="8450" width="17.5703125" style="284" bestFit="1" customWidth="1"/>
    <col min="8451" max="8451" width="14.28515625" style="284" bestFit="1" customWidth="1"/>
    <col min="8452" max="8452" width="19.7109375" style="284" bestFit="1" customWidth="1"/>
    <col min="8453" max="8453" width="14.28515625" style="284" bestFit="1" customWidth="1"/>
    <col min="8454" max="8454" width="14" style="284" customWidth="1"/>
    <col min="8455" max="8455" width="14.28515625" style="284" bestFit="1" customWidth="1"/>
    <col min="8456" max="8456" width="18" style="284" bestFit="1" customWidth="1"/>
    <col min="8457" max="8457" width="14.28515625" style="284" bestFit="1" customWidth="1"/>
    <col min="8458" max="8458" width="16.5703125" style="284" bestFit="1" customWidth="1"/>
    <col min="8459" max="8459" width="14.28515625" style="284" bestFit="1" customWidth="1"/>
    <col min="8460" max="8460" width="12.5703125" style="284" bestFit="1" customWidth="1"/>
    <col min="8461" max="8461" width="14.28515625" style="284" bestFit="1" customWidth="1"/>
    <col min="8462" max="8704" width="9.140625" style="284"/>
    <col min="8705" max="8705" width="13" style="284" customWidth="1"/>
    <col min="8706" max="8706" width="17.5703125" style="284" bestFit="1" customWidth="1"/>
    <col min="8707" max="8707" width="14.28515625" style="284" bestFit="1" customWidth="1"/>
    <col min="8708" max="8708" width="19.7109375" style="284" bestFit="1" customWidth="1"/>
    <col min="8709" max="8709" width="14.28515625" style="284" bestFit="1" customWidth="1"/>
    <col min="8710" max="8710" width="14" style="284" customWidth="1"/>
    <col min="8711" max="8711" width="14.28515625" style="284" bestFit="1" customWidth="1"/>
    <col min="8712" max="8712" width="18" style="284" bestFit="1" customWidth="1"/>
    <col min="8713" max="8713" width="14.28515625" style="284" bestFit="1" customWidth="1"/>
    <col min="8714" max="8714" width="16.5703125" style="284" bestFit="1" customWidth="1"/>
    <col min="8715" max="8715" width="14.28515625" style="284" bestFit="1" customWidth="1"/>
    <col min="8716" max="8716" width="12.5703125" style="284" bestFit="1" customWidth="1"/>
    <col min="8717" max="8717" width="14.28515625" style="284" bestFit="1" customWidth="1"/>
    <col min="8718" max="8960" width="9.140625" style="284"/>
    <col min="8961" max="8961" width="13" style="284" customWidth="1"/>
    <col min="8962" max="8962" width="17.5703125" style="284" bestFit="1" customWidth="1"/>
    <col min="8963" max="8963" width="14.28515625" style="284" bestFit="1" customWidth="1"/>
    <col min="8964" max="8964" width="19.7109375" style="284" bestFit="1" customWidth="1"/>
    <col min="8965" max="8965" width="14.28515625" style="284" bestFit="1" customWidth="1"/>
    <col min="8966" max="8966" width="14" style="284" customWidth="1"/>
    <col min="8967" max="8967" width="14.28515625" style="284" bestFit="1" customWidth="1"/>
    <col min="8968" max="8968" width="18" style="284" bestFit="1" customWidth="1"/>
    <col min="8969" max="8969" width="14.28515625" style="284" bestFit="1" customWidth="1"/>
    <col min="8970" max="8970" width="16.5703125" style="284" bestFit="1" customWidth="1"/>
    <col min="8971" max="8971" width="14.28515625" style="284" bestFit="1" customWidth="1"/>
    <col min="8972" max="8972" width="12.5703125" style="284" bestFit="1" customWidth="1"/>
    <col min="8973" max="8973" width="14.28515625" style="284" bestFit="1" customWidth="1"/>
    <col min="8974" max="9216" width="9.140625" style="284"/>
    <col min="9217" max="9217" width="13" style="284" customWidth="1"/>
    <col min="9218" max="9218" width="17.5703125" style="284" bestFit="1" customWidth="1"/>
    <col min="9219" max="9219" width="14.28515625" style="284" bestFit="1" customWidth="1"/>
    <col min="9220" max="9220" width="19.7109375" style="284" bestFit="1" customWidth="1"/>
    <col min="9221" max="9221" width="14.28515625" style="284" bestFit="1" customWidth="1"/>
    <col min="9222" max="9222" width="14" style="284" customWidth="1"/>
    <col min="9223" max="9223" width="14.28515625" style="284" bestFit="1" customWidth="1"/>
    <col min="9224" max="9224" width="18" style="284" bestFit="1" customWidth="1"/>
    <col min="9225" max="9225" width="14.28515625" style="284" bestFit="1" customWidth="1"/>
    <col min="9226" max="9226" width="16.5703125" style="284" bestFit="1" customWidth="1"/>
    <col min="9227" max="9227" width="14.28515625" style="284" bestFit="1" customWidth="1"/>
    <col min="9228" max="9228" width="12.5703125" style="284" bestFit="1" customWidth="1"/>
    <col min="9229" max="9229" width="14.28515625" style="284" bestFit="1" customWidth="1"/>
    <col min="9230" max="9472" width="9.140625" style="284"/>
    <col min="9473" max="9473" width="13" style="284" customWidth="1"/>
    <col min="9474" max="9474" width="17.5703125" style="284" bestFit="1" customWidth="1"/>
    <col min="9475" max="9475" width="14.28515625" style="284" bestFit="1" customWidth="1"/>
    <col min="9476" max="9476" width="19.7109375" style="284" bestFit="1" customWidth="1"/>
    <col min="9477" max="9477" width="14.28515625" style="284" bestFit="1" customWidth="1"/>
    <col min="9478" max="9478" width="14" style="284" customWidth="1"/>
    <col min="9479" max="9479" width="14.28515625" style="284" bestFit="1" customWidth="1"/>
    <col min="9480" max="9480" width="18" style="284" bestFit="1" customWidth="1"/>
    <col min="9481" max="9481" width="14.28515625" style="284" bestFit="1" customWidth="1"/>
    <col min="9482" max="9482" width="16.5703125" style="284" bestFit="1" customWidth="1"/>
    <col min="9483" max="9483" width="14.28515625" style="284" bestFit="1" customWidth="1"/>
    <col min="9484" max="9484" width="12.5703125" style="284" bestFit="1" customWidth="1"/>
    <col min="9485" max="9485" width="14.28515625" style="284" bestFit="1" customWidth="1"/>
    <col min="9486" max="9728" width="9.140625" style="284"/>
    <col min="9729" max="9729" width="13" style="284" customWidth="1"/>
    <col min="9730" max="9730" width="17.5703125" style="284" bestFit="1" customWidth="1"/>
    <col min="9731" max="9731" width="14.28515625" style="284" bestFit="1" customWidth="1"/>
    <col min="9732" max="9732" width="19.7109375" style="284" bestFit="1" customWidth="1"/>
    <col min="9733" max="9733" width="14.28515625" style="284" bestFit="1" customWidth="1"/>
    <col min="9734" max="9734" width="14" style="284" customWidth="1"/>
    <col min="9735" max="9735" width="14.28515625" style="284" bestFit="1" customWidth="1"/>
    <col min="9736" max="9736" width="18" style="284" bestFit="1" customWidth="1"/>
    <col min="9737" max="9737" width="14.28515625" style="284" bestFit="1" customWidth="1"/>
    <col min="9738" max="9738" width="16.5703125" style="284" bestFit="1" customWidth="1"/>
    <col min="9739" max="9739" width="14.28515625" style="284" bestFit="1" customWidth="1"/>
    <col min="9740" max="9740" width="12.5703125" style="284" bestFit="1" customWidth="1"/>
    <col min="9741" max="9741" width="14.28515625" style="284" bestFit="1" customWidth="1"/>
    <col min="9742" max="9984" width="9.140625" style="284"/>
    <col min="9985" max="9985" width="13" style="284" customWidth="1"/>
    <col min="9986" max="9986" width="17.5703125" style="284" bestFit="1" customWidth="1"/>
    <col min="9987" max="9987" width="14.28515625" style="284" bestFit="1" customWidth="1"/>
    <col min="9988" max="9988" width="19.7109375" style="284" bestFit="1" customWidth="1"/>
    <col min="9989" max="9989" width="14.28515625" style="284" bestFit="1" customWidth="1"/>
    <col min="9990" max="9990" width="14" style="284" customWidth="1"/>
    <col min="9991" max="9991" width="14.28515625" style="284" bestFit="1" customWidth="1"/>
    <col min="9992" max="9992" width="18" style="284" bestFit="1" customWidth="1"/>
    <col min="9993" max="9993" width="14.28515625" style="284" bestFit="1" customWidth="1"/>
    <col min="9994" max="9994" width="16.5703125" style="284" bestFit="1" customWidth="1"/>
    <col min="9995" max="9995" width="14.28515625" style="284" bestFit="1" customWidth="1"/>
    <col min="9996" max="9996" width="12.5703125" style="284" bestFit="1" customWidth="1"/>
    <col min="9997" max="9997" width="14.28515625" style="284" bestFit="1" customWidth="1"/>
    <col min="9998" max="10240" width="9.140625" style="284"/>
    <col min="10241" max="10241" width="13" style="284" customWidth="1"/>
    <col min="10242" max="10242" width="17.5703125" style="284" bestFit="1" customWidth="1"/>
    <col min="10243" max="10243" width="14.28515625" style="284" bestFit="1" customWidth="1"/>
    <col min="10244" max="10244" width="19.7109375" style="284" bestFit="1" customWidth="1"/>
    <col min="10245" max="10245" width="14.28515625" style="284" bestFit="1" customWidth="1"/>
    <col min="10246" max="10246" width="14" style="284" customWidth="1"/>
    <col min="10247" max="10247" width="14.28515625" style="284" bestFit="1" customWidth="1"/>
    <col min="10248" max="10248" width="18" style="284" bestFit="1" customWidth="1"/>
    <col min="10249" max="10249" width="14.28515625" style="284" bestFit="1" customWidth="1"/>
    <col min="10250" max="10250" width="16.5703125" style="284" bestFit="1" customWidth="1"/>
    <col min="10251" max="10251" width="14.28515625" style="284" bestFit="1" customWidth="1"/>
    <col min="10252" max="10252" width="12.5703125" style="284" bestFit="1" customWidth="1"/>
    <col min="10253" max="10253" width="14.28515625" style="284" bestFit="1" customWidth="1"/>
    <col min="10254" max="10496" width="9.140625" style="284"/>
    <col min="10497" max="10497" width="13" style="284" customWidth="1"/>
    <col min="10498" max="10498" width="17.5703125" style="284" bestFit="1" customWidth="1"/>
    <col min="10499" max="10499" width="14.28515625" style="284" bestFit="1" customWidth="1"/>
    <col min="10500" max="10500" width="19.7109375" style="284" bestFit="1" customWidth="1"/>
    <col min="10501" max="10501" width="14.28515625" style="284" bestFit="1" customWidth="1"/>
    <col min="10502" max="10502" width="14" style="284" customWidth="1"/>
    <col min="10503" max="10503" width="14.28515625" style="284" bestFit="1" customWidth="1"/>
    <col min="10504" max="10504" width="18" style="284" bestFit="1" customWidth="1"/>
    <col min="10505" max="10505" width="14.28515625" style="284" bestFit="1" customWidth="1"/>
    <col min="10506" max="10506" width="16.5703125" style="284" bestFit="1" customWidth="1"/>
    <col min="10507" max="10507" width="14.28515625" style="284" bestFit="1" customWidth="1"/>
    <col min="10508" max="10508" width="12.5703125" style="284" bestFit="1" customWidth="1"/>
    <col min="10509" max="10509" width="14.28515625" style="284" bestFit="1" customWidth="1"/>
    <col min="10510" max="10752" width="9.140625" style="284"/>
    <col min="10753" max="10753" width="13" style="284" customWidth="1"/>
    <col min="10754" max="10754" width="17.5703125" style="284" bestFit="1" customWidth="1"/>
    <col min="10755" max="10755" width="14.28515625" style="284" bestFit="1" customWidth="1"/>
    <col min="10756" max="10756" width="19.7109375" style="284" bestFit="1" customWidth="1"/>
    <col min="10757" max="10757" width="14.28515625" style="284" bestFit="1" customWidth="1"/>
    <col min="10758" max="10758" width="14" style="284" customWidth="1"/>
    <col min="10759" max="10759" width="14.28515625" style="284" bestFit="1" customWidth="1"/>
    <col min="10760" max="10760" width="18" style="284" bestFit="1" customWidth="1"/>
    <col min="10761" max="10761" width="14.28515625" style="284" bestFit="1" customWidth="1"/>
    <col min="10762" max="10762" width="16.5703125" style="284" bestFit="1" customWidth="1"/>
    <col min="10763" max="10763" width="14.28515625" style="284" bestFit="1" customWidth="1"/>
    <col min="10764" max="10764" width="12.5703125" style="284" bestFit="1" customWidth="1"/>
    <col min="10765" max="10765" width="14.28515625" style="284" bestFit="1" customWidth="1"/>
    <col min="10766" max="11008" width="9.140625" style="284"/>
    <col min="11009" max="11009" width="13" style="284" customWidth="1"/>
    <col min="11010" max="11010" width="17.5703125" style="284" bestFit="1" customWidth="1"/>
    <col min="11011" max="11011" width="14.28515625" style="284" bestFit="1" customWidth="1"/>
    <col min="11012" max="11012" width="19.7109375" style="284" bestFit="1" customWidth="1"/>
    <col min="11013" max="11013" width="14.28515625" style="284" bestFit="1" customWidth="1"/>
    <col min="11014" max="11014" width="14" style="284" customWidth="1"/>
    <col min="11015" max="11015" width="14.28515625" style="284" bestFit="1" customWidth="1"/>
    <col min="11016" max="11016" width="18" style="284" bestFit="1" customWidth="1"/>
    <col min="11017" max="11017" width="14.28515625" style="284" bestFit="1" customWidth="1"/>
    <col min="11018" max="11018" width="16.5703125" style="284" bestFit="1" customWidth="1"/>
    <col min="11019" max="11019" width="14.28515625" style="284" bestFit="1" customWidth="1"/>
    <col min="11020" max="11020" width="12.5703125" style="284" bestFit="1" customWidth="1"/>
    <col min="11021" max="11021" width="14.28515625" style="284" bestFit="1" customWidth="1"/>
    <col min="11022" max="11264" width="9.140625" style="284"/>
    <col min="11265" max="11265" width="13" style="284" customWidth="1"/>
    <col min="11266" max="11266" width="17.5703125" style="284" bestFit="1" customWidth="1"/>
    <col min="11267" max="11267" width="14.28515625" style="284" bestFit="1" customWidth="1"/>
    <col min="11268" max="11268" width="19.7109375" style="284" bestFit="1" customWidth="1"/>
    <col min="11269" max="11269" width="14.28515625" style="284" bestFit="1" customWidth="1"/>
    <col min="11270" max="11270" width="14" style="284" customWidth="1"/>
    <col min="11271" max="11271" width="14.28515625" style="284" bestFit="1" customWidth="1"/>
    <col min="11272" max="11272" width="18" style="284" bestFit="1" customWidth="1"/>
    <col min="11273" max="11273" width="14.28515625" style="284" bestFit="1" customWidth="1"/>
    <col min="11274" max="11274" width="16.5703125" style="284" bestFit="1" customWidth="1"/>
    <col min="11275" max="11275" width="14.28515625" style="284" bestFit="1" customWidth="1"/>
    <col min="11276" max="11276" width="12.5703125" style="284" bestFit="1" customWidth="1"/>
    <col min="11277" max="11277" width="14.28515625" style="284" bestFit="1" customWidth="1"/>
    <col min="11278" max="11520" width="9.140625" style="284"/>
    <col min="11521" max="11521" width="13" style="284" customWidth="1"/>
    <col min="11522" max="11522" width="17.5703125" style="284" bestFit="1" customWidth="1"/>
    <col min="11523" max="11523" width="14.28515625" style="284" bestFit="1" customWidth="1"/>
    <col min="11524" max="11524" width="19.7109375" style="284" bestFit="1" customWidth="1"/>
    <col min="11525" max="11525" width="14.28515625" style="284" bestFit="1" customWidth="1"/>
    <col min="11526" max="11526" width="14" style="284" customWidth="1"/>
    <col min="11527" max="11527" width="14.28515625" style="284" bestFit="1" customWidth="1"/>
    <col min="11528" max="11528" width="18" style="284" bestFit="1" customWidth="1"/>
    <col min="11529" max="11529" width="14.28515625" style="284" bestFit="1" customWidth="1"/>
    <col min="11530" max="11530" width="16.5703125" style="284" bestFit="1" customWidth="1"/>
    <col min="11531" max="11531" width="14.28515625" style="284" bestFit="1" customWidth="1"/>
    <col min="11532" max="11532" width="12.5703125" style="284" bestFit="1" customWidth="1"/>
    <col min="11533" max="11533" width="14.28515625" style="284" bestFit="1" customWidth="1"/>
    <col min="11534" max="11776" width="9.140625" style="284"/>
    <col min="11777" max="11777" width="13" style="284" customWidth="1"/>
    <col min="11778" max="11778" width="17.5703125" style="284" bestFit="1" customWidth="1"/>
    <col min="11779" max="11779" width="14.28515625" style="284" bestFit="1" customWidth="1"/>
    <col min="11780" max="11780" width="19.7109375" style="284" bestFit="1" customWidth="1"/>
    <col min="11781" max="11781" width="14.28515625" style="284" bestFit="1" customWidth="1"/>
    <col min="11782" max="11782" width="14" style="284" customWidth="1"/>
    <col min="11783" max="11783" width="14.28515625" style="284" bestFit="1" customWidth="1"/>
    <col min="11784" max="11784" width="18" style="284" bestFit="1" customWidth="1"/>
    <col min="11785" max="11785" width="14.28515625" style="284" bestFit="1" customWidth="1"/>
    <col min="11786" max="11786" width="16.5703125" style="284" bestFit="1" customWidth="1"/>
    <col min="11787" max="11787" width="14.28515625" style="284" bestFit="1" customWidth="1"/>
    <col min="11788" max="11788" width="12.5703125" style="284" bestFit="1" customWidth="1"/>
    <col min="11789" max="11789" width="14.28515625" style="284" bestFit="1" customWidth="1"/>
    <col min="11790" max="12032" width="9.140625" style="284"/>
    <col min="12033" max="12033" width="13" style="284" customWidth="1"/>
    <col min="12034" max="12034" width="17.5703125" style="284" bestFit="1" customWidth="1"/>
    <col min="12035" max="12035" width="14.28515625" style="284" bestFit="1" customWidth="1"/>
    <col min="12036" max="12036" width="19.7109375" style="284" bestFit="1" customWidth="1"/>
    <col min="12037" max="12037" width="14.28515625" style="284" bestFit="1" customWidth="1"/>
    <col min="12038" max="12038" width="14" style="284" customWidth="1"/>
    <col min="12039" max="12039" width="14.28515625" style="284" bestFit="1" customWidth="1"/>
    <col min="12040" max="12040" width="18" style="284" bestFit="1" customWidth="1"/>
    <col min="12041" max="12041" width="14.28515625" style="284" bestFit="1" customWidth="1"/>
    <col min="12042" max="12042" width="16.5703125" style="284" bestFit="1" customWidth="1"/>
    <col min="12043" max="12043" width="14.28515625" style="284" bestFit="1" customWidth="1"/>
    <col min="12044" max="12044" width="12.5703125" style="284" bestFit="1" customWidth="1"/>
    <col min="12045" max="12045" width="14.28515625" style="284" bestFit="1" customWidth="1"/>
    <col min="12046" max="12288" width="9.140625" style="284"/>
    <col min="12289" max="12289" width="13" style="284" customWidth="1"/>
    <col min="12290" max="12290" width="17.5703125" style="284" bestFit="1" customWidth="1"/>
    <col min="12291" max="12291" width="14.28515625" style="284" bestFit="1" customWidth="1"/>
    <col min="12292" max="12292" width="19.7109375" style="284" bestFit="1" customWidth="1"/>
    <col min="12293" max="12293" width="14.28515625" style="284" bestFit="1" customWidth="1"/>
    <col min="12294" max="12294" width="14" style="284" customWidth="1"/>
    <col min="12295" max="12295" width="14.28515625" style="284" bestFit="1" customWidth="1"/>
    <col min="12296" max="12296" width="18" style="284" bestFit="1" customWidth="1"/>
    <col min="12297" max="12297" width="14.28515625" style="284" bestFit="1" customWidth="1"/>
    <col min="12298" max="12298" width="16.5703125" style="284" bestFit="1" customWidth="1"/>
    <col min="12299" max="12299" width="14.28515625" style="284" bestFit="1" customWidth="1"/>
    <col min="12300" max="12300" width="12.5703125" style="284" bestFit="1" customWidth="1"/>
    <col min="12301" max="12301" width="14.28515625" style="284" bestFit="1" customWidth="1"/>
    <col min="12302" max="12544" width="9.140625" style="284"/>
    <col min="12545" max="12545" width="13" style="284" customWidth="1"/>
    <col min="12546" max="12546" width="17.5703125" style="284" bestFit="1" customWidth="1"/>
    <col min="12547" max="12547" width="14.28515625" style="284" bestFit="1" customWidth="1"/>
    <col min="12548" max="12548" width="19.7109375" style="284" bestFit="1" customWidth="1"/>
    <col min="12549" max="12549" width="14.28515625" style="284" bestFit="1" customWidth="1"/>
    <col min="12550" max="12550" width="14" style="284" customWidth="1"/>
    <col min="12551" max="12551" width="14.28515625" style="284" bestFit="1" customWidth="1"/>
    <col min="12552" max="12552" width="18" style="284" bestFit="1" customWidth="1"/>
    <col min="12553" max="12553" width="14.28515625" style="284" bestFit="1" customWidth="1"/>
    <col min="12554" max="12554" width="16.5703125" style="284" bestFit="1" customWidth="1"/>
    <col min="12555" max="12555" width="14.28515625" style="284" bestFit="1" customWidth="1"/>
    <col min="12556" max="12556" width="12.5703125" style="284" bestFit="1" customWidth="1"/>
    <col min="12557" max="12557" width="14.28515625" style="284" bestFit="1" customWidth="1"/>
    <col min="12558" max="12800" width="9.140625" style="284"/>
    <col min="12801" max="12801" width="13" style="284" customWidth="1"/>
    <col min="12802" max="12802" width="17.5703125" style="284" bestFit="1" customWidth="1"/>
    <col min="12803" max="12803" width="14.28515625" style="284" bestFit="1" customWidth="1"/>
    <col min="12804" max="12804" width="19.7109375" style="284" bestFit="1" customWidth="1"/>
    <col min="12805" max="12805" width="14.28515625" style="284" bestFit="1" customWidth="1"/>
    <col min="12806" max="12806" width="14" style="284" customWidth="1"/>
    <col min="12807" max="12807" width="14.28515625" style="284" bestFit="1" customWidth="1"/>
    <col min="12808" max="12808" width="18" style="284" bestFit="1" customWidth="1"/>
    <col min="12809" max="12809" width="14.28515625" style="284" bestFit="1" customWidth="1"/>
    <col min="12810" max="12810" width="16.5703125" style="284" bestFit="1" customWidth="1"/>
    <col min="12811" max="12811" width="14.28515625" style="284" bestFit="1" customWidth="1"/>
    <col min="12812" max="12812" width="12.5703125" style="284" bestFit="1" customWidth="1"/>
    <col min="12813" max="12813" width="14.28515625" style="284" bestFit="1" customWidth="1"/>
    <col min="12814" max="13056" width="9.140625" style="284"/>
    <col min="13057" max="13057" width="13" style="284" customWidth="1"/>
    <col min="13058" max="13058" width="17.5703125" style="284" bestFit="1" customWidth="1"/>
    <col min="13059" max="13059" width="14.28515625" style="284" bestFit="1" customWidth="1"/>
    <col min="13060" max="13060" width="19.7109375" style="284" bestFit="1" customWidth="1"/>
    <col min="13061" max="13061" width="14.28515625" style="284" bestFit="1" customWidth="1"/>
    <col min="13062" max="13062" width="14" style="284" customWidth="1"/>
    <col min="13063" max="13063" width="14.28515625" style="284" bestFit="1" customWidth="1"/>
    <col min="13064" max="13064" width="18" style="284" bestFit="1" customWidth="1"/>
    <col min="13065" max="13065" width="14.28515625" style="284" bestFit="1" customWidth="1"/>
    <col min="13066" max="13066" width="16.5703125" style="284" bestFit="1" customWidth="1"/>
    <col min="13067" max="13067" width="14.28515625" style="284" bestFit="1" customWidth="1"/>
    <col min="13068" max="13068" width="12.5703125" style="284" bestFit="1" customWidth="1"/>
    <col min="13069" max="13069" width="14.28515625" style="284" bestFit="1" customWidth="1"/>
    <col min="13070" max="13312" width="9.140625" style="284"/>
    <col min="13313" max="13313" width="13" style="284" customWidth="1"/>
    <col min="13314" max="13314" width="17.5703125" style="284" bestFit="1" customWidth="1"/>
    <col min="13315" max="13315" width="14.28515625" style="284" bestFit="1" customWidth="1"/>
    <col min="13316" max="13316" width="19.7109375" style="284" bestFit="1" customWidth="1"/>
    <col min="13317" max="13317" width="14.28515625" style="284" bestFit="1" customWidth="1"/>
    <col min="13318" max="13318" width="14" style="284" customWidth="1"/>
    <col min="13319" max="13319" width="14.28515625" style="284" bestFit="1" customWidth="1"/>
    <col min="13320" max="13320" width="18" style="284" bestFit="1" customWidth="1"/>
    <col min="13321" max="13321" width="14.28515625" style="284" bestFit="1" customWidth="1"/>
    <col min="13322" max="13322" width="16.5703125" style="284" bestFit="1" customWidth="1"/>
    <col min="13323" max="13323" width="14.28515625" style="284" bestFit="1" customWidth="1"/>
    <col min="13324" max="13324" width="12.5703125" style="284" bestFit="1" customWidth="1"/>
    <col min="13325" max="13325" width="14.28515625" style="284" bestFit="1" customWidth="1"/>
    <col min="13326" max="13568" width="9.140625" style="284"/>
    <col min="13569" max="13569" width="13" style="284" customWidth="1"/>
    <col min="13570" max="13570" width="17.5703125" style="284" bestFit="1" customWidth="1"/>
    <col min="13571" max="13571" width="14.28515625" style="284" bestFit="1" customWidth="1"/>
    <col min="13572" max="13572" width="19.7109375" style="284" bestFit="1" customWidth="1"/>
    <col min="13573" max="13573" width="14.28515625" style="284" bestFit="1" customWidth="1"/>
    <col min="13574" max="13574" width="14" style="284" customWidth="1"/>
    <col min="13575" max="13575" width="14.28515625" style="284" bestFit="1" customWidth="1"/>
    <col min="13576" max="13576" width="18" style="284" bestFit="1" customWidth="1"/>
    <col min="13577" max="13577" width="14.28515625" style="284" bestFit="1" customWidth="1"/>
    <col min="13578" max="13578" width="16.5703125" style="284" bestFit="1" customWidth="1"/>
    <col min="13579" max="13579" width="14.28515625" style="284" bestFit="1" customWidth="1"/>
    <col min="13580" max="13580" width="12.5703125" style="284" bestFit="1" customWidth="1"/>
    <col min="13581" max="13581" width="14.28515625" style="284" bestFit="1" customWidth="1"/>
    <col min="13582" max="13824" width="9.140625" style="284"/>
    <col min="13825" max="13825" width="13" style="284" customWidth="1"/>
    <col min="13826" max="13826" width="17.5703125" style="284" bestFit="1" customWidth="1"/>
    <col min="13827" max="13827" width="14.28515625" style="284" bestFit="1" customWidth="1"/>
    <col min="13828" max="13828" width="19.7109375" style="284" bestFit="1" customWidth="1"/>
    <col min="13829" max="13829" width="14.28515625" style="284" bestFit="1" customWidth="1"/>
    <col min="13830" max="13830" width="14" style="284" customWidth="1"/>
    <col min="13831" max="13831" width="14.28515625" style="284" bestFit="1" customWidth="1"/>
    <col min="13832" max="13832" width="18" style="284" bestFit="1" customWidth="1"/>
    <col min="13833" max="13833" width="14.28515625" style="284" bestFit="1" customWidth="1"/>
    <col min="13834" max="13834" width="16.5703125" style="284" bestFit="1" customWidth="1"/>
    <col min="13835" max="13835" width="14.28515625" style="284" bestFit="1" customWidth="1"/>
    <col min="13836" max="13836" width="12.5703125" style="284" bestFit="1" customWidth="1"/>
    <col min="13837" max="13837" width="14.28515625" style="284" bestFit="1" customWidth="1"/>
    <col min="13838" max="14080" width="9.140625" style="284"/>
    <col min="14081" max="14081" width="13" style="284" customWidth="1"/>
    <col min="14082" max="14082" width="17.5703125" style="284" bestFit="1" customWidth="1"/>
    <col min="14083" max="14083" width="14.28515625" style="284" bestFit="1" customWidth="1"/>
    <col min="14084" max="14084" width="19.7109375" style="284" bestFit="1" customWidth="1"/>
    <col min="14085" max="14085" width="14.28515625" style="284" bestFit="1" customWidth="1"/>
    <col min="14086" max="14086" width="14" style="284" customWidth="1"/>
    <col min="14087" max="14087" width="14.28515625" style="284" bestFit="1" customWidth="1"/>
    <col min="14088" max="14088" width="18" style="284" bestFit="1" customWidth="1"/>
    <col min="14089" max="14089" width="14.28515625" style="284" bestFit="1" customWidth="1"/>
    <col min="14090" max="14090" width="16.5703125" style="284" bestFit="1" customWidth="1"/>
    <col min="14091" max="14091" width="14.28515625" style="284" bestFit="1" customWidth="1"/>
    <col min="14092" max="14092" width="12.5703125" style="284" bestFit="1" customWidth="1"/>
    <col min="14093" max="14093" width="14.28515625" style="284" bestFit="1" customWidth="1"/>
    <col min="14094" max="14336" width="9.140625" style="284"/>
    <col min="14337" max="14337" width="13" style="284" customWidth="1"/>
    <col min="14338" max="14338" width="17.5703125" style="284" bestFit="1" customWidth="1"/>
    <col min="14339" max="14339" width="14.28515625" style="284" bestFit="1" customWidth="1"/>
    <col min="14340" max="14340" width="19.7109375" style="284" bestFit="1" customWidth="1"/>
    <col min="14341" max="14341" width="14.28515625" style="284" bestFit="1" customWidth="1"/>
    <col min="14342" max="14342" width="14" style="284" customWidth="1"/>
    <col min="14343" max="14343" width="14.28515625" style="284" bestFit="1" customWidth="1"/>
    <col min="14344" max="14344" width="18" style="284" bestFit="1" customWidth="1"/>
    <col min="14345" max="14345" width="14.28515625" style="284" bestFit="1" customWidth="1"/>
    <col min="14346" max="14346" width="16.5703125" style="284" bestFit="1" customWidth="1"/>
    <col min="14347" max="14347" width="14.28515625" style="284" bestFit="1" customWidth="1"/>
    <col min="14348" max="14348" width="12.5703125" style="284" bestFit="1" customWidth="1"/>
    <col min="14349" max="14349" width="14.28515625" style="284" bestFit="1" customWidth="1"/>
    <col min="14350" max="14592" width="9.140625" style="284"/>
    <col min="14593" max="14593" width="13" style="284" customWidth="1"/>
    <col min="14594" max="14594" width="17.5703125" style="284" bestFit="1" customWidth="1"/>
    <col min="14595" max="14595" width="14.28515625" style="284" bestFit="1" customWidth="1"/>
    <col min="14596" max="14596" width="19.7109375" style="284" bestFit="1" customWidth="1"/>
    <col min="14597" max="14597" width="14.28515625" style="284" bestFit="1" customWidth="1"/>
    <col min="14598" max="14598" width="14" style="284" customWidth="1"/>
    <col min="14599" max="14599" width="14.28515625" style="284" bestFit="1" customWidth="1"/>
    <col min="14600" max="14600" width="18" style="284" bestFit="1" customWidth="1"/>
    <col min="14601" max="14601" width="14.28515625" style="284" bestFit="1" customWidth="1"/>
    <col min="14602" max="14602" width="16.5703125" style="284" bestFit="1" customWidth="1"/>
    <col min="14603" max="14603" width="14.28515625" style="284" bestFit="1" customWidth="1"/>
    <col min="14604" max="14604" width="12.5703125" style="284" bestFit="1" customWidth="1"/>
    <col min="14605" max="14605" width="14.28515625" style="284" bestFit="1" customWidth="1"/>
    <col min="14606" max="14848" width="9.140625" style="284"/>
    <col min="14849" max="14849" width="13" style="284" customWidth="1"/>
    <col min="14850" max="14850" width="17.5703125" style="284" bestFit="1" customWidth="1"/>
    <col min="14851" max="14851" width="14.28515625" style="284" bestFit="1" customWidth="1"/>
    <col min="14852" max="14852" width="19.7109375" style="284" bestFit="1" customWidth="1"/>
    <col min="14853" max="14853" width="14.28515625" style="284" bestFit="1" customWidth="1"/>
    <col min="14854" max="14854" width="14" style="284" customWidth="1"/>
    <col min="14855" max="14855" width="14.28515625" style="284" bestFit="1" customWidth="1"/>
    <col min="14856" max="14856" width="18" style="284" bestFit="1" customWidth="1"/>
    <col min="14857" max="14857" width="14.28515625" style="284" bestFit="1" customWidth="1"/>
    <col min="14858" max="14858" width="16.5703125" style="284" bestFit="1" customWidth="1"/>
    <col min="14859" max="14859" width="14.28515625" style="284" bestFit="1" customWidth="1"/>
    <col min="14860" max="14860" width="12.5703125" style="284" bestFit="1" customWidth="1"/>
    <col min="14861" max="14861" width="14.28515625" style="284" bestFit="1" customWidth="1"/>
    <col min="14862" max="15104" width="9.140625" style="284"/>
    <col min="15105" max="15105" width="13" style="284" customWidth="1"/>
    <col min="15106" max="15106" width="17.5703125" style="284" bestFit="1" customWidth="1"/>
    <col min="15107" max="15107" width="14.28515625" style="284" bestFit="1" customWidth="1"/>
    <col min="15108" max="15108" width="19.7109375" style="284" bestFit="1" customWidth="1"/>
    <col min="15109" max="15109" width="14.28515625" style="284" bestFit="1" customWidth="1"/>
    <col min="15110" max="15110" width="14" style="284" customWidth="1"/>
    <col min="15111" max="15111" width="14.28515625" style="284" bestFit="1" customWidth="1"/>
    <col min="15112" max="15112" width="18" style="284" bestFit="1" customWidth="1"/>
    <col min="15113" max="15113" width="14.28515625" style="284" bestFit="1" customWidth="1"/>
    <col min="15114" max="15114" width="16.5703125" style="284" bestFit="1" customWidth="1"/>
    <col min="15115" max="15115" width="14.28515625" style="284" bestFit="1" customWidth="1"/>
    <col min="15116" max="15116" width="12.5703125" style="284" bestFit="1" customWidth="1"/>
    <col min="15117" max="15117" width="14.28515625" style="284" bestFit="1" customWidth="1"/>
    <col min="15118" max="15360" width="9.140625" style="284"/>
    <col min="15361" max="15361" width="13" style="284" customWidth="1"/>
    <col min="15362" max="15362" width="17.5703125" style="284" bestFit="1" customWidth="1"/>
    <col min="15363" max="15363" width="14.28515625" style="284" bestFit="1" customWidth="1"/>
    <col min="15364" max="15364" width="19.7109375" style="284" bestFit="1" customWidth="1"/>
    <col min="15365" max="15365" width="14.28515625" style="284" bestFit="1" customWidth="1"/>
    <col min="15366" max="15366" width="14" style="284" customWidth="1"/>
    <col min="15367" max="15367" width="14.28515625" style="284" bestFit="1" customWidth="1"/>
    <col min="15368" max="15368" width="18" style="284" bestFit="1" customWidth="1"/>
    <col min="15369" max="15369" width="14.28515625" style="284" bestFit="1" customWidth="1"/>
    <col min="15370" max="15370" width="16.5703125" style="284" bestFit="1" customWidth="1"/>
    <col min="15371" max="15371" width="14.28515625" style="284" bestFit="1" customWidth="1"/>
    <col min="15372" max="15372" width="12.5703125" style="284" bestFit="1" customWidth="1"/>
    <col min="15373" max="15373" width="14.28515625" style="284" bestFit="1" customWidth="1"/>
    <col min="15374" max="15616" width="9.140625" style="284"/>
    <col min="15617" max="15617" width="13" style="284" customWidth="1"/>
    <col min="15618" max="15618" width="17.5703125" style="284" bestFit="1" customWidth="1"/>
    <col min="15619" max="15619" width="14.28515625" style="284" bestFit="1" customWidth="1"/>
    <col min="15620" max="15620" width="19.7109375" style="284" bestFit="1" customWidth="1"/>
    <col min="15621" max="15621" width="14.28515625" style="284" bestFit="1" customWidth="1"/>
    <col min="15622" max="15622" width="14" style="284" customWidth="1"/>
    <col min="15623" max="15623" width="14.28515625" style="284" bestFit="1" customWidth="1"/>
    <col min="15624" max="15624" width="18" style="284" bestFit="1" customWidth="1"/>
    <col min="15625" max="15625" width="14.28515625" style="284" bestFit="1" customWidth="1"/>
    <col min="15626" max="15626" width="16.5703125" style="284" bestFit="1" customWidth="1"/>
    <col min="15627" max="15627" width="14.28515625" style="284" bestFit="1" customWidth="1"/>
    <col min="15628" max="15628" width="12.5703125" style="284" bestFit="1" customWidth="1"/>
    <col min="15629" max="15629" width="14.28515625" style="284" bestFit="1" customWidth="1"/>
    <col min="15630" max="15872" width="9.140625" style="284"/>
    <col min="15873" max="15873" width="13" style="284" customWidth="1"/>
    <col min="15874" max="15874" width="17.5703125" style="284" bestFit="1" customWidth="1"/>
    <col min="15875" max="15875" width="14.28515625" style="284" bestFit="1" customWidth="1"/>
    <col min="15876" max="15876" width="19.7109375" style="284" bestFit="1" customWidth="1"/>
    <col min="15877" max="15877" width="14.28515625" style="284" bestFit="1" customWidth="1"/>
    <col min="15878" max="15878" width="14" style="284" customWidth="1"/>
    <col min="15879" max="15879" width="14.28515625" style="284" bestFit="1" customWidth="1"/>
    <col min="15880" max="15880" width="18" style="284" bestFit="1" customWidth="1"/>
    <col min="15881" max="15881" width="14.28515625" style="284" bestFit="1" customWidth="1"/>
    <col min="15882" max="15882" width="16.5703125" style="284" bestFit="1" customWidth="1"/>
    <col min="15883" max="15883" width="14.28515625" style="284" bestFit="1" customWidth="1"/>
    <col min="15884" max="15884" width="12.5703125" style="284" bestFit="1" customWidth="1"/>
    <col min="15885" max="15885" width="14.28515625" style="284" bestFit="1" customWidth="1"/>
    <col min="15886" max="16128" width="9.140625" style="284"/>
    <col min="16129" max="16129" width="13" style="284" customWidth="1"/>
    <col min="16130" max="16130" width="17.5703125" style="284" bestFit="1" customWidth="1"/>
    <col min="16131" max="16131" width="14.28515625" style="284" bestFit="1" customWidth="1"/>
    <col min="16132" max="16132" width="19.7109375" style="284" bestFit="1" customWidth="1"/>
    <col min="16133" max="16133" width="14.28515625" style="284" bestFit="1" customWidth="1"/>
    <col min="16134" max="16134" width="14" style="284" customWidth="1"/>
    <col min="16135" max="16135" width="14.28515625" style="284" bestFit="1" customWidth="1"/>
    <col min="16136" max="16136" width="18" style="284" bestFit="1" customWidth="1"/>
    <col min="16137" max="16137" width="14.28515625" style="284" bestFit="1" customWidth="1"/>
    <col min="16138" max="16138" width="16.5703125" style="284" bestFit="1" customWidth="1"/>
    <col min="16139" max="16139" width="14.28515625" style="284" bestFit="1" customWidth="1"/>
    <col min="16140" max="16140" width="12.5703125" style="284" bestFit="1" customWidth="1"/>
    <col min="16141" max="16141" width="14.28515625" style="284" bestFit="1" customWidth="1"/>
    <col min="16142" max="16384" width="9.140625" style="284"/>
  </cols>
  <sheetData>
    <row r="1" spans="1:13">
      <c r="A1" s="1165" t="s">
        <v>45</v>
      </c>
      <c r="B1" s="1165"/>
      <c r="C1" s="1165"/>
      <c r="D1" s="1165"/>
      <c r="E1" s="1165"/>
      <c r="F1" s="1165"/>
      <c r="G1" s="1165"/>
      <c r="H1" s="1165"/>
      <c r="I1" s="1165"/>
      <c r="J1" s="1165"/>
      <c r="K1" s="1165"/>
      <c r="L1" s="1165"/>
      <c r="M1" s="1165"/>
    </row>
    <row r="2" spans="1:13">
      <c r="A2" s="1165" t="s">
        <v>110</v>
      </c>
      <c r="B2" s="1165"/>
      <c r="C2" s="1165"/>
      <c r="D2" s="1165"/>
      <c r="E2" s="1165"/>
      <c r="F2" s="1165"/>
      <c r="G2" s="1165"/>
      <c r="H2" s="1165"/>
      <c r="I2" s="1165"/>
      <c r="J2" s="1165"/>
      <c r="K2" s="1165"/>
      <c r="L2" s="1165"/>
      <c r="M2" s="1165"/>
    </row>
    <row r="3" spans="1:13" ht="16.5" thickBot="1">
      <c r="A3" s="285"/>
      <c r="B3" s="285"/>
      <c r="C3" s="285"/>
      <c r="D3" s="285"/>
      <c r="E3" s="285"/>
      <c r="F3" s="285"/>
      <c r="G3" s="285"/>
      <c r="H3" s="285"/>
      <c r="I3" s="285"/>
      <c r="J3" s="1166"/>
      <c r="K3" s="1166"/>
      <c r="L3" s="1166" t="s">
        <v>64</v>
      </c>
      <c r="M3" s="1166"/>
    </row>
    <row r="4" spans="1:13" ht="21" customHeight="1" thickTop="1">
      <c r="A4" s="1167" t="s">
        <v>350</v>
      </c>
      <c r="B4" s="1169" t="s">
        <v>410</v>
      </c>
      <c r="C4" s="1170"/>
      <c r="D4" s="1170"/>
      <c r="E4" s="1170"/>
      <c r="F4" s="1170"/>
      <c r="G4" s="1171"/>
      <c r="H4" s="1170" t="s">
        <v>411</v>
      </c>
      <c r="I4" s="1170"/>
      <c r="J4" s="1170"/>
      <c r="K4" s="1170"/>
      <c r="L4" s="1170"/>
      <c r="M4" s="1172"/>
    </row>
    <row r="5" spans="1:13" ht="21" customHeight="1">
      <c r="A5" s="1168"/>
      <c r="B5" s="1173" t="s">
        <v>4</v>
      </c>
      <c r="C5" s="1174"/>
      <c r="D5" s="1173" t="s">
        <v>44</v>
      </c>
      <c r="E5" s="1174"/>
      <c r="F5" s="1175" t="s">
        <v>118</v>
      </c>
      <c r="G5" s="1174"/>
      <c r="H5" s="1160" t="s">
        <v>4</v>
      </c>
      <c r="I5" s="1160"/>
      <c r="J5" s="1161" t="s">
        <v>44</v>
      </c>
      <c r="K5" s="1162"/>
      <c r="L5" s="1161" t="s">
        <v>118</v>
      </c>
      <c r="M5" s="1163"/>
    </row>
    <row r="6" spans="1:13" ht="21" customHeight="1" thickBot="1">
      <c r="A6" s="1168"/>
      <c r="B6" s="286" t="s">
        <v>3</v>
      </c>
      <c r="C6" s="287" t="s">
        <v>412</v>
      </c>
      <c r="D6" s="288" t="s">
        <v>3</v>
      </c>
      <c r="E6" s="287" t="s">
        <v>412</v>
      </c>
      <c r="F6" s="287" t="s">
        <v>3</v>
      </c>
      <c r="G6" s="287" t="s">
        <v>412</v>
      </c>
      <c r="H6" s="289" t="s">
        <v>3</v>
      </c>
      <c r="I6" s="290" t="s">
        <v>412</v>
      </c>
      <c r="J6" s="286" t="s">
        <v>3</v>
      </c>
      <c r="K6" s="287" t="s">
        <v>412</v>
      </c>
      <c r="L6" s="286" t="s">
        <v>3</v>
      </c>
      <c r="M6" s="291" t="s">
        <v>412</v>
      </c>
    </row>
    <row r="7" spans="1:13" ht="21" customHeight="1">
      <c r="A7" s="292" t="s">
        <v>164</v>
      </c>
      <c r="B7" s="293">
        <v>74532.06</v>
      </c>
      <c r="C7" s="294">
        <v>0.82350000000000001</v>
      </c>
      <c r="D7" s="293">
        <v>35750</v>
      </c>
      <c r="E7" s="294">
        <v>0.28740629370629367</v>
      </c>
      <c r="F7" s="295">
        <v>67999</v>
      </c>
      <c r="G7" s="294">
        <v>1.8801234929925437</v>
      </c>
      <c r="H7" s="296">
        <v>26350.12</v>
      </c>
      <c r="I7" s="297">
        <v>3.1572</v>
      </c>
      <c r="J7" s="298">
        <v>7000</v>
      </c>
      <c r="K7" s="299">
        <v>3.5605727142857146</v>
      </c>
      <c r="L7" s="300">
        <v>5770</v>
      </c>
      <c r="M7" s="301">
        <v>4.3208799999999998</v>
      </c>
    </row>
    <row r="8" spans="1:13" ht="21" customHeight="1">
      <c r="A8" s="302" t="s">
        <v>165</v>
      </c>
      <c r="B8" s="303">
        <v>93260.44</v>
      </c>
      <c r="C8" s="304">
        <v>2.56</v>
      </c>
      <c r="D8" s="303">
        <v>58180.9</v>
      </c>
      <c r="E8" s="304">
        <v>0.39290000000000003</v>
      </c>
      <c r="F8" s="305"/>
      <c r="G8" s="304"/>
      <c r="H8" s="306">
        <v>19240.13</v>
      </c>
      <c r="I8" s="307">
        <v>3.5777000000000001</v>
      </c>
      <c r="J8" s="245">
        <v>80</v>
      </c>
      <c r="K8" s="308">
        <v>4.25</v>
      </c>
      <c r="L8" s="246"/>
      <c r="M8" s="309"/>
    </row>
    <row r="9" spans="1:13" ht="21" customHeight="1">
      <c r="A9" s="302" t="s">
        <v>166</v>
      </c>
      <c r="B9" s="310">
        <v>112777.51000000001</v>
      </c>
      <c r="C9" s="304">
        <v>3.2654353261213163</v>
      </c>
      <c r="D9" s="303">
        <v>108468.29</v>
      </c>
      <c r="E9" s="304">
        <v>1.1338999999999999</v>
      </c>
      <c r="F9" s="305"/>
      <c r="G9" s="304"/>
      <c r="H9" s="311">
        <v>42780.54</v>
      </c>
      <c r="I9" s="307">
        <v>4.1276929722252218</v>
      </c>
      <c r="J9" s="245">
        <v>0</v>
      </c>
      <c r="K9" s="308">
        <v>0</v>
      </c>
      <c r="L9" s="246"/>
      <c r="M9" s="309"/>
    </row>
    <row r="10" spans="1:13" ht="21" customHeight="1">
      <c r="A10" s="302" t="s">
        <v>167</v>
      </c>
      <c r="B10" s="310">
        <v>119761.42000000001</v>
      </c>
      <c r="C10" s="304">
        <v>3.5897992254016362</v>
      </c>
      <c r="D10" s="303">
        <v>118700.81</v>
      </c>
      <c r="E10" s="304">
        <v>2.6753</v>
      </c>
      <c r="F10" s="305"/>
      <c r="G10" s="304"/>
      <c r="H10" s="311">
        <v>32375.370000000003</v>
      </c>
      <c r="I10" s="307">
        <v>5.0840074514360767</v>
      </c>
      <c r="J10" s="245">
        <v>100</v>
      </c>
      <c r="K10" s="308">
        <v>3.5</v>
      </c>
      <c r="L10" s="246"/>
      <c r="M10" s="309"/>
    </row>
    <row r="11" spans="1:13" ht="21" customHeight="1">
      <c r="A11" s="302" t="s">
        <v>168</v>
      </c>
      <c r="B11" s="310">
        <v>86370.65</v>
      </c>
      <c r="C11" s="304">
        <v>2.672718214439743</v>
      </c>
      <c r="D11" s="303">
        <v>122227.5</v>
      </c>
      <c r="E11" s="304">
        <v>4.8301971251968672</v>
      </c>
      <c r="F11" s="305"/>
      <c r="G11" s="304"/>
      <c r="H11" s="312">
        <v>31129.22</v>
      </c>
      <c r="I11" s="307">
        <v>5.2248389755991305</v>
      </c>
      <c r="J11" s="245">
        <v>0.9</v>
      </c>
      <c r="K11" s="308">
        <v>1.2</v>
      </c>
      <c r="L11" s="246"/>
      <c r="M11" s="309"/>
    </row>
    <row r="12" spans="1:13" ht="21" customHeight="1">
      <c r="A12" s="302" t="s">
        <v>169</v>
      </c>
      <c r="B12" s="310">
        <v>108890.69</v>
      </c>
      <c r="C12" s="304">
        <v>2.71</v>
      </c>
      <c r="D12" s="303">
        <v>141951.71</v>
      </c>
      <c r="E12" s="304">
        <v>4.4027000000000003</v>
      </c>
      <c r="F12" s="305"/>
      <c r="G12" s="304"/>
      <c r="H12" s="312">
        <v>46055.28</v>
      </c>
      <c r="I12" s="307">
        <v>5.53</v>
      </c>
      <c r="J12" s="245">
        <v>2450</v>
      </c>
      <c r="K12" s="308">
        <v>5.1094999999999997</v>
      </c>
      <c r="L12" s="246"/>
      <c r="M12" s="309"/>
    </row>
    <row r="13" spans="1:13" ht="21" customHeight="1">
      <c r="A13" s="302" t="s">
        <v>170</v>
      </c>
      <c r="B13" s="310">
        <v>103429.5</v>
      </c>
      <c r="C13" s="304">
        <v>4.1268000000000002</v>
      </c>
      <c r="D13" s="303">
        <v>108882</v>
      </c>
      <c r="E13" s="304">
        <v>4.3061999999999996</v>
      </c>
      <c r="F13" s="305"/>
      <c r="G13" s="304"/>
      <c r="H13" s="312">
        <v>41950</v>
      </c>
      <c r="I13" s="307">
        <v>7.0519999999999996</v>
      </c>
      <c r="J13" s="313">
        <v>4750</v>
      </c>
      <c r="K13" s="308">
        <v>5.3541999999999996</v>
      </c>
      <c r="L13" s="314"/>
      <c r="M13" s="309"/>
    </row>
    <row r="14" spans="1:13" ht="21" customHeight="1">
      <c r="A14" s="302" t="s">
        <v>171</v>
      </c>
      <c r="B14" s="303">
        <v>51465.06</v>
      </c>
      <c r="C14" s="304">
        <v>0.89629999999999999</v>
      </c>
      <c r="D14" s="303">
        <v>97952</v>
      </c>
      <c r="E14" s="304">
        <v>4.8701999999999996</v>
      </c>
      <c r="F14" s="305"/>
      <c r="G14" s="304"/>
      <c r="H14" s="312">
        <v>35965.33</v>
      </c>
      <c r="I14" s="307">
        <v>7.9599000000000002</v>
      </c>
      <c r="J14" s="313">
        <v>4820</v>
      </c>
      <c r="K14" s="308">
        <v>5.7742000000000004</v>
      </c>
      <c r="L14" s="314"/>
      <c r="M14" s="309"/>
    </row>
    <row r="15" spans="1:13" ht="21" customHeight="1">
      <c r="A15" s="302" t="s">
        <v>172</v>
      </c>
      <c r="B15" s="303">
        <v>21562.539999999997</v>
      </c>
      <c r="C15" s="304">
        <v>0.747</v>
      </c>
      <c r="D15" s="303">
        <v>90757</v>
      </c>
      <c r="E15" s="304">
        <v>4.1199000000000003</v>
      </c>
      <c r="F15" s="305"/>
      <c r="G15" s="304"/>
      <c r="H15" s="305">
        <v>20935</v>
      </c>
      <c r="I15" s="315">
        <v>7.2720000000000002</v>
      </c>
      <c r="J15" s="313">
        <v>8210</v>
      </c>
      <c r="K15" s="308">
        <v>5.7297000000000002</v>
      </c>
      <c r="L15" s="314"/>
      <c r="M15" s="309"/>
    </row>
    <row r="16" spans="1:13" ht="21" customHeight="1">
      <c r="A16" s="302" t="s">
        <v>173</v>
      </c>
      <c r="B16" s="303">
        <v>118780.26</v>
      </c>
      <c r="C16" s="304">
        <v>2.7259000000000002</v>
      </c>
      <c r="D16" s="303">
        <v>89462</v>
      </c>
      <c r="E16" s="304">
        <v>4.5331224005723101</v>
      </c>
      <c r="F16" s="305"/>
      <c r="G16" s="304"/>
      <c r="H16" s="305">
        <v>25031.5</v>
      </c>
      <c r="I16" s="315">
        <v>3.9184000000000001</v>
      </c>
      <c r="J16" s="313">
        <v>7100</v>
      </c>
      <c r="K16" s="308">
        <v>5.8808640845070421</v>
      </c>
      <c r="L16" s="314"/>
      <c r="M16" s="309"/>
    </row>
    <row r="17" spans="1:13" ht="21" customHeight="1">
      <c r="A17" s="302" t="s">
        <v>174</v>
      </c>
      <c r="B17" s="303">
        <v>115766.1</v>
      </c>
      <c r="C17" s="304">
        <v>2.46</v>
      </c>
      <c r="D17" s="303">
        <v>110063</v>
      </c>
      <c r="E17" s="304">
        <v>4.1825550203065518</v>
      </c>
      <c r="F17" s="305"/>
      <c r="G17" s="304"/>
      <c r="H17" s="305">
        <v>38970.300000000003</v>
      </c>
      <c r="I17" s="315">
        <v>4.4800000000000004</v>
      </c>
      <c r="J17" s="313">
        <v>8770</v>
      </c>
      <c r="K17" s="308">
        <v>5.6951330672748011</v>
      </c>
      <c r="L17" s="314"/>
      <c r="M17" s="309"/>
    </row>
    <row r="18" spans="1:13" ht="21" customHeight="1" thickBot="1">
      <c r="A18" s="316" t="s">
        <v>175</v>
      </c>
      <c r="B18" s="317">
        <v>55440.06</v>
      </c>
      <c r="C18" s="318">
        <v>0.6364510804822362</v>
      </c>
      <c r="D18" s="317">
        <v>78919</v>
      </c>
      <c r="E18" s="318">
        <v>2.9625572473041983</v>
      </c>
      <c r="F18" s="319"/>
      <c r="G18" s="318"/>
      <c r="H18" s="319">
        <v>20234.22</v>
      </c>
      <c r="I18" s="320">
        <v>4.4662400074724902</v>
      </c>
      <c r="J18" s="321">
        <v>6150</v>
      </c>
      <c r="K18" s="322">
        <v>5.4048780487804882</v>
      </c>
      <c r="L18" s="323"/>
      <c r="M18" s="324"/>
    </row>
    <row r="19" spans="1:13" ht="21" customHeight="1" thickBot="1">
      <c r="A19" s="325" t="s">
        <v>349</v>
      </c>
      <c r="B19" s="326">
        <f>SUM(B7:B18)</f>
        <v>1062036.29</v>
      </c>
      <c r="C19" s="327">
        <v>2.6</v>
      </c>
      <c r="D19" s="328">
        <f>SUM(D7:D18)</f>
        <v>1161314.21</v>
      </c>
      <c r="E19" s="329">
        <v>3.54</v>
      </c>
      <c r="F19" s="330">
        <f>SUM(F7:F18)</f>
        <v>67999</v>
      </c>
      <c r="G19" s="329"/>
      <c r="H19" s="331">
        <f>SUM(H7:H18)</f>
        <v>381017.01</v>
      </c>
      <c r="I19" s="332">
        <v>5.27</v>
      </c>
      <c r="J19" s="328">
        <f>SUM(J7:J18)</f>
        <v>49430.9</v>
      </c>
      <c r="K19" s="329">
        <v>5.33</v>
      </c>
      <c r="L19" s="330">
        <f>SUM(L7:L18)</f>
        <v>5770</v>
      </c>
      <c r="M19" s="333"/>
    </row>
    <row r="20" spans="1:13" ht="16.5" thickTop="1">
      <c r="A20" s="1164" t="s">
        <v>413</v>
      </c>
      <c r="B20" s="1164"/>
      <c r="C20" s="1164"/>
      <c r="D20" s="1164"/>
      <c r="E20" s="1164"/>
      <c r="F20" s="1164"/>
      <c r="G20" s="1164"/>
      <c r="H20" s="1164"/>
      <c r="I20" s="1164"/>
      <c r="J20" s="1164"/>
      <c r="K20" s="1164"/>
      <c r="L20" s="1164"/>
      <c r="M20" s="1164"/>
    </row>
    <row r="21" spans="1:13">
      <c r="A21" s="334"/>
    </row>
    <row r="25" spans="1:13">
      <c r="B25" s="335"/>
    </row>
    <row r="34" spans="4:8">
      <c r="D34" s="336"/>
    </row>
    <row r="35" spans="4:8">
      <c r="D35" s="336"/>
      <c r="H35" s="336"/>
    </row>
    <row r="36" spans="4:8">
      <c r="D36" s="336"/>
      <c r="H36" s="336"/>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58" orientation="landscape" r:id="rId1"/>
</worksheet>
</file>

<file path=xl/worksheets/sheet24.xml><?xml version="1.0" encoding="utf-8"?>
<worksheet xmlns="http://schemas.openxmlformats.org/spreadsheetml/2006/main" xmlns:r="http://schemas.openxmlformats.org/officeDocument/2006/relationships">
  <sheetPr>
    <pageSetUpPr fitToPage="1"/>
  </sheetPr>
  <dimension ref="A1:X31"/>
  <sheetViews>
    <sheetView zoomScale="80" zoomScaleNormal="80" zoomScaleSheetLayoutView="84" workbookViewId="0">
      <pane xSplit="7" ySplit="5" topLeftCell="H6" activePane="bottomRight" state="frozen"/>
      <selection activeCell="N16" sqref="N16"/>
      <selection pane="topRight" activeCell="N16" sqref="N16"/>
      <selection pane="bottomLeft" activeCell="N16" sqref="N16"/>
      <selection pane="bottomRight" activeCell="Z20" sqref="Z20"/>
    </sheetView>
  </sheetViews>
  <sheetFormatPr defaultRowHeight="15.75"/>
  <cols>
    <col min="1" max="1" width="71" style="247" bestFit="1" customWidth="1"/>
    <col min="2" max="11" width="12.85546875" style="247" hidden="1" customWidth="1"/>
    <col min="12" max="12" width="12.85546875" style="247" bestFit="1" customWidth="1"/>
    <col min="13" max="13" width="12" style="247" bestFit="1" customWidth="1"/>
    <col min="14" max="14" width="12.85546875" style="247" bestFit="1" customWidth="1"/>
    <col min="15" max="15" width="12.5703125" style="247" customWidth="1"/>
    <col min="16" max="24" width="12" style="247" bestFit="1" customWidth="1"/>
    <col min="25" max="257" width="9.140625" style="247"/>
    <col min="258" max="258" width="53.28515625" style="247" customWidth="1"/>
    <col min="259" max="264" width="0" style="247" hidden="1" customWidth="1"/>
    <col min="265" max="267" width="12.85546875" style="247" customWidth="1"/>
    <col min="268" max="273" width="12.85546875" style="247" bestFit="1" customWidth="1"/>
    <col min="274" max="275" width="12.85546875" style="247" customWidth="1"/>
    <col min="276" max="277" width="11.140625" style="247" customWidth="1"/>
    <col min="278" max="513" width="9.140625" style="247"/>
    <col min="514" max="514" width="53.28515625" style="247" customWidth="1"/>
    <col min="515" max="520" width="0" style="247" hidden="1" customWidth="1"/>
    <col min="521" max="523" width="12.85546875" style="247" customWidth="1"/>
    <col min="524" max="529" width="12.85546875" style="247" bestFit="1" customWidth="1"/>
    <col min="530" max="531" width="12.85546875" style="247" customWidth="1"/>
    <col min="532" max="533" width="11.140625" style="247" customWidth="1"/>
    <col min="534" max="769" width="9.140625" style="247"/>
    <col min="770" max="770" width="53.28515625" style="247" customWidth="1"/>
    <col min="771" max="776" width="0" style="247" hidden="1" customWidth="1"/>
    <col min="777" max="779" width="12.85546875" style="247" customWidth="1"/>
    <col min="780" max="785" width="12.85546875" style="247" bestFit="1" customWidth="1"/>
    <col min="786" max="787" width="12.85546875" style="247" customWidth="1"/>
    <col min="788" max="789" width="11.140625" style="247" customWidth="1"/>
    <col min="790" max="1025" width="9.140625" style="247"/>
    <col min="1026" max="1026" width="53.28515625" style="247" customWidth="1"/>
    <col min="1027" max="1032" width="0" style="247" hidden="1" customWidth="1"/>
    <col min="1033" max="1035" width="12.85546875" style="247" customWidth="1"/>
    <col min="1036" max="1041" width="12.85546875" style="247" bestFit="1" customWidth="1"/>
    <col min="1042" max="1043" width="12.85546875" style="247" customWidth="1"/>
    <col min="1044" max="1045" width="11.140625" style="247" customWidth="1"/>
    <col min="1046" max="1281" width="9.140625" style="247"/>
    <col min="1282" max="1282" width="53.28515625" style="247" customWidth="1"/>
    <col min="1283" max="1288" width="0" style="247" hidden="1" customWidth="1"/>
    <col min="1289" max="1291" width="12.85546875" style="247" customWidth="1"/>
    <col min="1292" max="1297" width="12.85546875" style="247" bestFit="1" customWidth="1"/>
    <col min="1298" max="1299" width="12.85546875" style="247" customWidth="1"/>
    <col min="1300" max="1301" width="11.140625" style="247" customWidth="1"/>
    <col min="1302" max="1537" width="9.140625" style="247"/>
    <col min="1538" max="1538" width="53.28515625" style="247" customWidth="1"/>
    <col min="1539" max="1544" width="0" style="247" hidden="1" customWidth="1"/>
    <col min="1545" max="1547" width="12.85546875" style="247" customWidth="1"/>
    <col min="1548" max="1553" width="12.85546875" style="247" bestFit="1" customWidth="1"/>
    <col min="1554" max="1555" width="12.85546875" style="247" customWidth="1"/>
    <col min="1556" max="1557" width="11.140625" style="247" customWidth="1"/>
    <col min="1558" max="1793" width="9.140625" style="247"/>
    <col min="1794" max="1794" width="53.28515625" style="247" customWidth="1"/>
    <col min="1795" max="1800" width="0" style="247" hidden="1" customWidth="1"/>
    <col min="1801" max="1803" width="12.85546875" style="247" customWidth="1"/>
    <col min="1804" max="1809" width="12.85546875" style="247" bestFit="1" customWidth="1"/>
    <col min="1810" max="1811" width="12.85546875" style="247" customWidth="1"/>
    <col min="1812" max="1813" width="11.140625" style="247" customWidth="1"/>
    <col min="1814" max="2049" width="9.140625" style="247"/>
    <col min="2050" max="2050" width="53.28515625" style="247" customWidth="1"/>
    <col min="2051" max="2056" width="0" style="247" hidden="1" customWidth="1"/>
    <col min="2057" max="2059" width="12.85546875" style="247" customWidth="1"/>
    <col min="2060" max="2065" width="12.85546875" style="247" bestFit="1" customWidth="1"/>
    <col min="2066" max="2067" width="12.85546875" style="247" customWidth="1"/>
    <col min="2068" max="2069" width="11.140625" style="247" customWidth="1"/>
    <col min="2070" max="2305" width="9.140625" style="247"/>
    <col min="2306" max="2306" width="53.28515625" style="247" customWidth="1"/>
    <col min="2307" max="2312" width="0" style="247" hidden="1" customWidth="1"/>
    <col min="2313" max="2315" width="12.85546875" style="247" customWidth="1"/>
    <col min="2316" max="2321" width="12.85546875" style="247" bestFit="1" customWidth="1"/>
    <col min="2322" max="2323" width="12.85546875" style="247" customWidth="1"/>
    <col min="2324" max="2325" width="11.140625" style="247" customWidth="1"/>
    <col min="2326" max="2561" width="9.140625" style="247"/>
    <col min="2562" max="2562" width="53.28515625" style="247" customWidth="1"/>
    <col min="2563" max="2568" width="0" style="247" hidden="1" customWidth="1"/>
    <col min="2569" max="2571" width="12.85546875" style="247" customWidth="1"/>
    <col min="2572" max="2577" width="12.85546875" style="247" bestFit="1" customWidth="1"/>
    <col min="2578" max="2579" width="12.85546875" style="247" customWidth="1"/>
    <col min="2580" max="2581" width="11.140625" style="247" customWidth="1"/>
    <col min="2582" max="2817" width="9.140625" style="247"/>
    <col min="2818" max="2818" width="53.28515625" style="247" customWidth="1"/>
    <col min="2819" max="2824" width="0" style="247" hidden="1" customWidth="1"/>
    <col min="2825" max="2827" width="12.85546875" style="247" customWidth="1"/>
    <col min="2828" max="2833" width="12.85546875" style="247" bestFit="1" customWidth="1"/>
    <col min="2834" max="2835" width="12.85546875" style="247" customWidth="1"/>
    <col min="2836" max="2837" width="11.140625" style="247" customWidth="1"/>
    <col min="2838" max="3073" width="9.140625" style="247"/>
    <col min="3074" max="3074" width="53.28515625" style="247" customWidth="1"/>
    <col min="3075" max="3080" width="0" style="247" hidden="1" customWidth="1"/>
    <col min="3081" max="3083" width="12.85546875" style="247" customWidth="1"/>
    <col min="3084" max="3089" width="12.85546875" style="247" bestFit="1" customWidth="1"/>
    <col min="3090" max="3091" width="12.85546875" style="247" customWidth="1"/>
    <col min="3092" max="3093" width="11.140625" style="247" customWidth="1"/>
    <col min="3094" max="3329" width="9.140625" style="247"/>
    <col min="3330" max="3330" width="53.28515625" style="247" customWidth="1"/>
    <col min="3331" max="3336" width="0" style="247" hidden="1" customWidth="1"/>
    <col min="3337" max="3339" width="12.85546875" style="247" customWidth="1"/>
    <col min="3340" max="3345" width="12.85546875" style="247" bestFit="1" customWidth="1"/>
    <col min="3346" max="3347" width="12.85546875" style="247" customWidth="1"/>
    <col min="3348" max="3349" width="11.140625" style="247" customWidth="1"/>
    <col min="3350" max="3585" width="9.140625" style="247"/>
    <col min="3586" max="3586" width="53.28515625" style="247" customWidth="1"/>
    <col min="3587" max="3592" width="0" style="247" hidden="1" customWidth="1"/>
    <col min="3593" max="3595" width="12.85546875" style="247" customWidth="1"/>
    <col min="3596" max="3601" width="12.85546875" style="247" bestFit="1" customWidth="1"/>
    <col min="3602" max="3603" width="12.85546875" style="247" customWidth="1"/>
    <col min="3604" max="3605" width="11.140625" style="247" customWidth="1"/>
    <col min="3606" max="3841" width="9.140625" style="247"/>
    <col min="3842" max="3842" width="53.28515625" style="247" customWidth="1"/>
    <col min="3843" max="3848" width="0" style="247" hidden="1" customWidth="1"/>
    <col min="3849" max="3851" width="12.85546875" style="247" customWidth="1"/>
    <col min="3852" max="3857" width="12.85546875" style="247" bestFit="1" customWidth="1"/>
    <col min="3858" max="3859" width="12.85546875" style="247" customWidth="1"/>
    <col min="3860" max="3861" width="11.140625" style="247" customWidth="1"/>
    <col min="3862" max="4097" width="9.140625" style="247"/>
    <col min="4098" max="4098" width="53.28515625" style="247" customWidth="1"/>
    <col min="4099" max="4104" width="0" style="247" hidden="1" customWidth="1"/>
    <col min="4105" max="4107" width="12.85546875" style="247" customWidth="1"/>
    <col min="4108" max="4113" width="12.85546875" style="247" bestFit="1" customWidth="1"/>
    <col min="4114" max="4115" width="12.85546875" style="247" customWidth="1"/>
    <col min="4116" max="4117" width="11.140625" style="247" customWidth="1"/>
    <col min="4118" max="4353" width="9.140625" style="247"/>
    <col min="4354" max="4354" width="53.28515625" style="247" customWidth="1"/>
    <col min="4355" max="4360" width="0" style="247" hidden="1" customWidth="1"/>
    <col min="4361" max="4363" width="12.85546875" style="247" customWidth="1"/>
    <col min="4364" max="4369" width="12.85546875" style="247" bestFit="1" customWidth="1"/>
    <col min="4370" max="4371" width="12.85546875" style="247" customWidth="1"/>
    <col min="4372" max="4373" width="11.140625" style="247" customWidth="1"/>
    <col min="4374" max="4609" width="9.140625" style="247"/>
    <col min="4610" max="4610" width="53.28515625" style="247" customWidth="1"/>
    <col min="4611" max="4616" width="0" style="247" hidden="1" customWidth="1"/>
    <col min="4617" max="4619" width="12.85546875" style="247" customWidth="1"/>
    <col min="4620" max="4625" width="12.85546875" style="247" bestFit="1" customWidth="1"/>
    <col min="4626" max="4627" width="12.85546875" style="247" customWidth="1"/>
    <col min="4628" max="4629" width="11.140625" style="247" customWidth="1"/>
    <col min="4630" max="4865" width="9.140625" style="247"/>
    <col min="4866" max="4866" width="53.28515625" style="247" customWidth="1"/>
    <col min="4867" max="4872" width="0" style="247" hidden="1" customWidth="1"/>
    <col min="4873" max="4875" width="12.85546875" style="247" customWidth="1"/>
    <col min="4876" max="4881" width="12.85546875" style="247" bestFit="1" customWidth="1"/>
    <col min="4882" max="4883" width="12.85546875" style="247" customWidth="1"/>
    <col min="4884" max="4885" width="11.140625" style="247" customWidth="1"/>
    <col min="4886" max="5121" width="9.140625" style="247"/>
    <col min="5122" max="5122" width="53.28515625" style="247" customWidth="1"/>
    <col min="5123" max="5128" width="0" style="247" hidden="1" customWidth="1"/>
    <col min="5129" max="5131" width="12.85546875" style="247" customWidth="1"/>
    <col min="5132" max="5137" width="12.85546875" style="247" bestFit="1" customWidth="1"/>
    <col min="5138" max="5139" width="12.85546875" style="247" customWidth="1"/>
    <col min="5140" max="5141" width="11.140625" style="247" customWidth="1"/>
    <col min="5142" max="5377" width="9.140625" style="247"/>
    <col min="5378" max="5378" width="53.28515625" style="247" customWidth="1"/>
    <col min="5379" max="5384" width="0" style="247" hidden="1" customWidth="1"/>
    <col min="5385" max="5387" width="12.85546875" style="247" customWidth="1"/>
    <col min="5388" max="5393" width="12.85546875" style="247" bestFit="1" customWidth="1"/>
    <col min="5394" max="5395" width="12.85546875" style="247" customWidth="1"/>
    <col min="5396" max="5397" width="11.140625" style="247" customWidth="1"/>
    <col min="5398" max="5633" width="9.140625" style="247"/>
    <col min="5634" max="5634" width="53.28515625" style="247" customWidth="1"/>
    <col min="5635" max="5640" width="0" style="247" hidden="1" customWidth="1"/>
    <col min="5641" max="5643" width="12.85546875" style="247" customWidth="1"/>
    <col min="5644" max="5649" width="12.85546875" style="247" bestFit="1" customWidth="1"/>
    <col min="5650" max="5651" width="12.85546875" style="247" customWidth="1"/>
    <col min="5652" max="5653" width="11.140625" style="247" customWidth="1"/>
    <col min="5654" max="5889" width="9.140625" style="247"/>
    <col min="5890" max="5890" width="53.28515625" style="247" customWidth="1"/>
    <col min="5891" max="5896" width="0" style="247" hidden="1" customWidth="1"/>
    <col min="5897" max="5899" width="12.85546875" style="247" customWidth="1"/>
    <col min="5900" max="5905" width="12.85546875" style="247" bestFit="1" customWidth="1"/>
    <col min="5906" max="5907" width="12.85546875" style="247" customWidth="1"/>
    <col min="5908" max="5909" width="11.140625" style="247" customWidth="1"/>
    <col min="5910" max="6145" width="9.140625" style="247"/>
    <col min="6146" max="6146" width="53.28515625" style="247" customWidth="1"/>
    <col min="6147" max="6152" width="0" style="247" hidden="1" customWidth="1"/>
    <col min="6153" max="6155" width="12.85546875" style="247" customWidth="1"/>
    <col min="6156" max="6161" width="12.85546875" style="247" bestFit="1" customWidth="1"/>
    <col min="6162" max="6163" width="12.85546875" style="247" customWidth="1"/>
    <col min="6164" max="6165" width="11.140625" style="247" customWidth="1"/>
    <col min="6166" max="6401" width="9.140625" style="247"/>
    <col min="6402" max="6402" width="53.28515625" style="247" customWidth="1"/>
    <col min="6403" max="6408" width="0" style="247" hidden="1" customWidth="1"/>
    <col min="6409" max="6411" width="12.85546875" style="247" customWidth="1"/>
    <col min="6412" max="6417" width="12.85546875" style="247" bestFit="1" customWidth="1"/>
    <col min="6418" max="6419" width="12.85546875" style="247" customWidth="1"/>
    <col min="6420" max="6421" width="11.140625" style="247" customWidth="1"/>
    <col min="6422" max="6657" width="9.140625" style="247"/>
    <col min="6658" max="6658" width="53.28515625" style="247" customWidth="1"/>
    <col min="6659" max="6664" width="0" style="247" hidden="1" customWidth="1"/>
    <col min="6665" max="6667" width="12.85546875" style="247" customWidth="1"/>
    <col min="6668" max="6673" width="12.85546875" style="247" bestFit="1" customWidth="1"/>
    <col min="6674" max="6675" width="12.85546875" style="247" customWidth="1"/>
    <col min="6676" max="6677" width="11.140625" style="247" customWidth="1"/>
    <col min="6678" max="6913" width="9.140625" style="247"/>
    <col min="6914" max="6914" width="53.28515625" style="247" customWidth="1"/>
    <col min="6915" max="6920" width="0" style="247" hidden="1" customWidth="1"/>
    <col min="6921" max="6923" width="12.85546875" style="247" customWidth="1"/>
    <col min="6924" max="6929" width="12.85546875" style="247" bestFit="1" customWidth="1"/>
    <col min="6930" max="6931" width="12.85546875" style="247" customWidth="1"/>
    <col min="6932" max="6933" width="11.140625" style="247" customWidth="1"/>
    <col min="6934" max="7169" width="9.140625" style="247"/>
    <col min="7170" max="7170" width="53.28515625" style="247" customWidth="1"/>
    <col min="7171" max="7176" width="0" style="247" hidden="1" customWidth="1"/>
    <col min="7177" max="7179" width="12.85546875" style="247" customWidth="1"/>
    <col min="7180" max="7185" width="12.85546875" style="247" bestFit="1" customWidth="1"/>
    <col min="7186" max="7187" width="12.85546875" style="247" customWidth="1"/>
    <col min="7188" max="7189" width="11.140625" style="247" customWidth="1"/>
    <col min="7190" max="7425" width="9.140625" style="247"/>
    <col min="7426" max="7426" width="53.28515625" style="247" customWidth="1"/>
    <col min="7427" max="7432" width="0" style="247" hidden="1" customWidth="1"/>
    <col min="7433" max="7435" width="12.85546875" style="247" customWidth="1"/>
    <col min="7436" max="7441" width="12.85546875" style="247" bestFit="1" customWidth="1"/>
    <col min="7442" max="7443" width="12.85546875" style="247" customWidth="1"/>
    <col min="7444" max="7445" width="11.140625" style="247" customWidth="1"/>
    <col min="7446" max="7681" width="9.140625" style="247"/>
    <col min="7682" max="7682" width="53.28515625" style="247" customWidth="1"/>
    <col min="7683" max="7688" width="0" style="247" hidden="1" customWidth="1"/>
    <col min="7689" max="7691" width="12.85546875" style="247" customWidth="1"/>
    <col min="7692" max="7697" width="12.85546875" style="247" bestFit="1" customWidth="1"/>
    <col min="7698" max="7699" width="12.85546875" style="247" customWidth="1"/>
    <col min="7700" max="7701" width="11.140625" style="247" customWidth="1"/>
    <col min="7702" max="7937" width="9.140625" style="247"/>
    <col min="7938" max="7938" width="53.28515625" style="247" customWidth="1"/>
    <col min="7939" max="7944" width="0" style="247" hidden="1" customWidth="1"/>
    <col min="7945" max="7947" width="12.85546875" style="247" customWidth="1"/>
    <col min="7948" max="7953" width="12.85546875" style="247" bestFit="1" customWidth="1"/>
    <col min="7954" max="7955" width="12.85546875" style="247" customWidth="1"/>
    <col min="7956" max="7957" width="11.140625" style="247" customWidth="1"/>
    <col min="7958" max="8193" width="9.140625" style="247"/>
    <col min="8194" max="8194" width="53.28515625" style="247" customWidth="1"/>
    <col min="8195" max="8200" width="0" style="247" hidden="1" customWidth="1"/>
    <col min="8201" max="8203" width="12.85546875" style="247" customWidth="1"/>
    <col min="8204" max="8209" width="12.85546875" style="247" bestFit="1" customWidth="1"/>
    <col min="8210" max="8211" width="12.85546875" style="247" customWidth="1"/>
    <col min="8212" max="8213" width="11.140625" style="247" customWidth="1"/>
    <col min="8214" max="8449" width="9.140625" style="247"/>
    <col min="8450" max="8450" width="53.28515625" style="247" customWidth="1"/>
    <col min="8451" max="8456" width="0" style="247" hidden="1" customWidth="1"/>
    <col min="8457" max="8459" width="12.85546875" style="247" customWidth="1"/>
    <col min="8460" max="8465" width="12.85546875" style="247" bestFit="1" customWidth="1"/>
    <col min="8466" max="8467" width="12.85546875" style="247" customWidth="1"/>
    <col min="8468" max="8469" width="11.140625" style="247" customWidth="1"/>
    <col min="8470" max="8705" width="9.140625" style="247"/>
    <col min="8706" max="8706" width="53.28515625" style="247" customWidth="1"/>
    <col min="8707" max="8712" width="0" style="247" hidden="1" customWidth="1"/>
    <col min="8713" max="8715" width="12.85546875" style="247" customWidth="1"/>
    <col min="8716" max="8721" width="12.85546875" style="247" bestFit="1" customWidth="1"/>
    <col min="8722" max="8723" width="12.85546875" style="247" customWidth="1"/>
    <col min="8724" max="8725" width="11.140625" style="247" customWidth="1"/>
    <col min="8726" max="8961" width="9.140625" style="247"/>
    <col min="8962" max="8962" width="53.28515625" style="247" customWidth="1"/>
    <col min="8963" max="8968" width="0" style="247" hidden="1" customWidth="1"/>
    <col min="8969" max="8971" width="12.85546875" style="247" customWidth="1"/>
    <col min="8972" max="8977" width="12.85546875" style="247" bestFit="1" customWidth="1"/>
    <col min="8978" max="8979" width="12.85546875" style="247" customWidth="1"/>
    <col min="8980" max="8981" width="11.140625" style="247" customWidth="1"/>
    <col min="8982" max="9217" width="9.140625" style="247"/>
    <col min="9218" max="9218" width="53.28515625" style="247" customWidth="1"/>
    <col min="9219" max="9224" width="0" style="247" hidden="1" customWidth="1"/>
    <col min="9225" max="9227" width="12.85546875" style="247" customWidth="1"/>
    <col min="9228" max="9233" width="12.85546875" style="247" bestFit="1" customWidth="1"/>
    <col min="9234" max="9235" width="12.85546875" style="247" customWidth="1"/>
    <col min="9236" max="9237" width="11.140625" style="247" customWidth="1"/>
    <col min="9238" max="9473" width="9.140625" style="247"/>
    <col min="9474" max="9474" width="53.28515625" style="247" customWidth="1"/>
    <col min="9475" max="9480" width="0" style="247" hidden="1" customWidth="1"/>
    <col min="9481" max="9483" width="12.85546875" style="247" customWidth="1"/>
    <col min="9484" max="9489" width="12.85546875" style="247" bestFit="1" customWidth="1"/>
    <col min="9490" max="9491" width="12.85546875" style="247" customWidth="1"/>
    <col min="9492" max="9493" width="11.140625" style="247" customWidth="1"/>
    <col min="9494" max="9729" width="9.140625" style="247"/>
    <col min="9730" max="9730" width="53.28515625" style="247" customWidth="1"/>
    <col min="9731" max="9736" width="0" style="247" hidden="1" customWidth="1"/>
    <col min="9737" max="9739" width="12.85546875" style="247" customWidth="1"/>
    <col min="9740" max="9745" width="12.85546875" style="247" bestFit="1" customWidth="1"/>
    <col min="9746" max="9747" width="12.85546875" style="247" customWidth="1"/>
    <col min="9748" max="9749" width="11.140625" style="247" customWidth="1"/>
    <col min="9750" max="9985" width="9.140625" style="247"/>
    <col min="9986" max="9986" width="53.28515625" style="247" customWidth="1"/>
    <col min="9987" max="9992" width="0" style="247" hidden="1" customWidth="1"/>
    <col min="9993" max="9995" width="12.85546875" style="247" customWidth="1"/>
    <col min="9996" max="10001" width="12.85546875" style="247" bestFit="1" customWidth="1"/>
    <col min="10002" max="10003" width="12.85546875" style="247" customWidth="1"/>
    <col min="10004" max="10005" width="11.140625" style="247" customWidth="1"/>
    <col min="10006" max="10241" width="9.140625" style="247"/>
    <col min="10242" max="10242" width="53.28515625" style="247" customWidth="1"/>
    <col min="10243" max="10248" width="0" style="247" hidden="1" customWidth="1"/>
    <col min="10249" max="10251" width="12.85546875" style="247" customWidth="1"/>
    <col min="10252" max="10257" width="12.85546875" style="247" bestFit="1" customWidth="1"/>
    <col min="10258" max="10259" width="12.85546875" style="247" customWidth="1"/>
    <col min="10260" max="10261" width="11.140625" style="247" customWidth="1"/>
    <col min="10262" max="10497" width="9.140625" style="247"/>
    <col min="10498" max="10498" width="53.28515625" style="247" customWidth="1"/>
    <col min="10499" max="10504" width="0" style="247" hidden="1" customWidth="1"/>
    <col min="10505" max="10507" width="12.85546875" style="247" customWidth="1"/>
    <col min="10508" max="10513" width="12.85546875" style="247" bestFit="1" customWidth="1"/>
    <col min="10514" max="10515" width="12.85546875" style="247" customWidth="1"/>
    <col min="10516" max="10517" width="11.140625" style="247" customWidth="1"/>
    <col min="10518" max="10753" width="9.140625" style="247"/>
    <col min="10754" max="10754" width="53.28515625" style="247" customWidth="1"/>
    <col min="10755" max="10760" width="0" style="247" hidden="1" customWidth="1"/>
    <col min="10761" max="10763" width="12.85546875" style="247" customWidth="1"/>
    <col min="10764" max="10769" width="12.85546875" style="247" bestFit="1" customWidth="1"/>
    <col min="10770" max="10771" width="12.85546875" style="247" customWidth="1"/>
    <col min="10772" max="10773" width="11.140625" style="247" customWidth="1"/>
    <col min="10774" max="11009" width="9.140625" style="247"/>
    <col min="11010" max="11010" width="53.28515625" style="247" customWidth="1"/>
    <col min="11011" max="11016" width="0" style="247" hidden="1" customWidth="1"/>
    <col min="11017" max="11019" width="12.85546875" style="247" customWidth="1"/>
    <col min="11020" max="11025" width="12.85546875" style="247" bestFit="1" customWidth="1"/>
    <col min="11026" max="11027" width="12.85546875" style="247" customWidth="1"/>
    <col min="11028" max="11029" width="11.140625" style="247" customWidth="1"/>
    <col min="11030" max="11265" width="9.140625" style="247"/>
    <col min="11266" max="11266" width="53.28515625" style="247" customWidth="1"/>
    <col min="11267" max="11272" width="0" style="247" hidden="1" customWidth="1"/>
    <col min="11273" max="11275" width="12.85546875" style="247" customWidth="1"/>
    <col min="11276" max="11281" width="12.85546875" style="247" bestFit="1" customWidth="1"/>
    <col min="11282" max="11283" width="12.85546875" style="247" customWidth="1"/>
    <col min="11284" max="11285" width="11.140625" style="247" customWidth="1"/>
    <col min="11286" max="11521" width="9.140625" style="247"/>
    <col min="11522" max="11522" width="53.28515625" style="247" customWidth="1"/>
    <col min="11523" max="11528" width="0" style="247" hidden="1" customWidth="1"/>
    <col min="11529" max="11531" width="12.85546875" style="247" customWidth="1"/>
    <col min="11532" max="11537" width="12.85546875" style="247" bestFit="1" customWidth="1"/>
    <col min="11538" max="11539" width="12.85546875" style="247" customWidth="1"/>
    <col min="11540" max="11541" width="11.140625" style="247" customWidth="1"/>
    <col min="11542" max="11777" width="9.140625" style="247"/>
    <col min="11778" max="11778" width="53.28515625" style="247" customWidth="1"/>
    <col min="11779" max="11784" width="0" style="247" hidden="1" customWidth="1"/>
    <col min="11785" max="11787" width="12.85546875" style="247" customWidth="1"/>
    <col min="11788" max="11793" width="12.85546875" style="247" bestFit="1" customWidth="1"/>
    <col min="11794" max="11795" width="12.85546875" style="247" customWidth="1"/>
    <col min="11796" max="11797" width="11.140625" style="247" customWidth="1"/>
    <col min="11798" max="12033" width="9.140625" style="247"/>
    <col min="12034" max="12034" width="53.28515625" style="247" customWidth="1"/>
    <col min="12035" max="12040" width="0" style="247" hidden="1" customWidth="1"/>
    <col min="12041" max="12043" width="12.85546875" style="247" customWidth="1"/>
    <col min="12044" max="12049" width="12.85546875" style="247" bestFit="1" customWidth="1"/>
    <col min="12050" max="12051" width="12.85546875" style="247" customWidth="1"/>
    <col min="12052" max="12053" width="11.140625" style="247" customWidth="1"/>
    <col min="12054" max="12289" width="9.140625" style="247"/>
    <col min="12290" max="12290" width="53.28515625" style="247" customWidth="1"/>
    <col min="12291" max="12296" width="0" style="247" hidden="1" customWidth="1"/>
    <col min="12297" max="12299" width="12.85546875" style="247" customWidth="1"/>
    <col min="12300" max="12305" width="12.85546875" style="247" bestFit="1" customWidth="1"/>
    <col min="12306" max="12307" width="12.85546875" style="247" customWidth="1"/>
    <col min="12308" max="12309" width="11.140625" style="247" customWidth="1"/>
    <col min="12310" max="12545" width="9.140625" style="247"/>
    <col min="12546" max="12546" width="53.28515625" style="247" customWidth="1"/>
    <col min="12547" max="12552" width="0" style="247" hidden="1" customWidth="1"/>
    <col min="12553" max="12555" width="12.85546875" style="247" customWidth="1"/>
    <col min="12556" max="12561" width="12.85546875" style="247" bestFit="1" customWidth="1"/>
    <col min="12562" max="12563" width="12.85546875" style="247" customWidth="1"/>
    <col min="12564" max="12565" width="11.140625" style="247" customWidth="1"/>
    <col min="12566" max="12801" width="9.140625" style="247"/>
    <col min="12802" max="12802" width="53.28515625" style="247" customWidth="1"/>
    <col min="12803" max="12808" width="0" style="247" hidden="1" customWidth="1"/>
    <col min="12809" max="12811" width="12.85546875" style="247" customWidth="1"/>
    <col min="12812" max="12817" width="12.85546875" style="247" bestFit="1" customWidth="1"/>
    <col min="12818" max="12819" width="12.85546875" style="247" customWidth="1"/>
    <col min="12820" max="12821" width="11.140625" style="247" customWidth="1"/>
    <col min="12822" max="13057" width="9.140625" style="247"/>
    <col min="13058" max="13058" width="53.28515625" style="247" customWidth="1"/>
    <col min="13059" max="13064" width="0" style="247" hidden="1" customWidth="1"/>
    <col min="13065" max="13067" width="12.85546875" style="247" customWidth="1"/>
    <col min="13068" max="13073" width="12.85546875" style="247" bestFit="1" customWidth="1"/>
    <col min="13074" max="13075" width="12.85546875" style="247" customWidth="1"/>
    <col min="13076" max="13077" width="11.140625" style="247" customWidth="1"/>
    <col min="13078" max="13313" width="9.140625" style="247"/>
    <col min="13314" max="13314" width="53.28515625" style="247" customWidth="1"/>
    <col min="13315" max="13320" width="0" style="247" hidden="1" customWidth="1"/>
    <col min="13321" max="13323" width="12.85546875" style="247" customWidth="1"/>
    <col min="13324" max="13329" width="12.85546875" style="247" bestFit="1" customWidth="1"/>
    <col min="13330" max="13331" width="12.85546875" style="247" customWidth="1"/>
    <col min="13332" max="13333" width="11.140625" style="247" customWidth="1"/>
    <col min="13334" max="13569" width="9.140625" style="247"/>
    <col min="13570" max="13570" width="53.28515625" style="247" customWidth="1"/>
    <col min="13571" max="13576" width="0" style="247" hidden="1" customWidth="1"/>
    <col min="13577" max="13579" width="12.85546875" style="247" customWidth="1"/>
    <col min="13580" max="13585" width="12.85546875" style="247" bestFit="1" customWidth="1"/>
    <col min="13586" max="13587" width="12.85546875" style="247" customWidth="1"/>
    <col min="13588" max="13589" width="11.140625" style="247" customWidth="1"/>
    <col min="13590" max="13825" width="9.140625" style="247"/>
    <col min="13826" max="13826" width="53.28515625" style="247" customWidth="1"/>
    <col min="13827" max="13832" width="0" style="247" hidden="1" customWidth="1"/>
    <col min="13833" max="13835" width="12.85546875" style="247" customWidth="1"/>
    <col min="13836" max="13841" width="12.85546875" style="247" bestFit="1" customWidth="1"/>
    <col min="13842" max="13843" width="12.85546875" style="247" customWidth="1"/>
    <col min="13844" max="13845" width="11.140625" style="247" customWidth="1"/>
    <col min="13846" max="14081" width="9.140625" style="247"/>
    <col min="14082" max="14082" width="53.28515625" style="247" customWidth="1"/>
    <col min="14083" max="14088" width="0" style="247" hidden="1" customWidth="1"/>
    <col min="14089" max="14091" width="12.85546875" style="247" customWidth="1"/>
    <col min="14092" max="14097" width="12.85546875" style="247" bestFit="1" customWidth="1"/>
    <col min="14098" max="14099" width="12.85546875" style="247" customWidth="1"/>
    <col min="14100" max="14101" width="11.140625" style="247" customWidth="1"/>
    <col min="14102" max="14337" width="9.140625" style="247"/>
    <col min="14338" max="14338" width="53.28515625" style="247" customWidth="1"/>
    <col min="14339" max="14344" width="0" style="247" hidden="1" customWidth="1"/>
    <col min="14345" max="14347" width="12.85546875" style="247" customWidth="1"/>
    <col min="14348" max="14353" width="12.85546875" style="247" bestFit="1" customWidth="1"/>
    <col min="14354" max="14355" width="12.85546875" style="247" customWidth="1"/>
    <col min="14356" max="14357" width="11.140625" style="247" customWidth="1"/>
    <col min="14358" max="14593" width="9.140625" style="247"/>
    <col min="14594" max="14594" width="53.28515625" style="247" customWidth="1"/>
    <col min="14595" max="14600" width="0" style="247" hidden="1" customWidth="1"/>
    <col min="14601" max="14603" width="12.85546875" style="247" customWidth="1"/>
    <col min="14604" max="14609" width="12.85546875" style="247" bestFit="1" customWidth="1"/>
    <col min="14610" max="14611" width="12.85546875" style="247" customWidth="1"/>
    <col min="14612" max="14613" width="11.140625" style="247" customWidth="1"/>
    <col min="14614" max="14849" width="9.140625" style="247"/>
    <col min="14850" max="14850" width="53.28515625" style="247" customWidth="1"/>
    <col min="14851" max="14856" width="0" style="247" hidden="1" customWidth="1"/>
    <col min="14857" max="14859" width="12.85546875" style="247" customWidth="1"/>
    <col min="14860" max="14865" width="12.85546875" style="247" bestFit="1" customWidth="1"/>
    <col min="14866" max="14867" width="12.85546875" style="247" customWidth="1"/>
    <col min="14868" max="14869" width="11.140625" style="247" customWidth="1"/>
    <col min="14870" max="15105" width="9.140625" style="247"/>
    <col min="15106" max="15106" width="53.28515625" style="247" customWidth="1"/>
    <col min="15107" max="15112" width="0" style="247" hidden="1" customWidth="1"/>
    <col min="15113" max="15115" width="12.85546875" style="247" customWidth="1"/>
    <col min="15116" max="15121" width="12.85546875" style="247" bestFit="1" customWidth="1"/>
    <col min="15122" max="15123" width="12.85546875" style="247" customWidth="1"/>
    <col min="15124" max="15125" width="11.140625" style="247" customWidth="1"/>
    <col min="15126" max="15361" width="9.140625" style="247"/>
    <col min="15362" max="15362" width="53.28515625" style="247" customWidth="1"/>
    <col min="15363" max="15368" width="0" style="247" hidden="1" customWidth="1"/>
    <col min="15369" max="15371" width="12.85546875" style="247" customWidth="1"/>
    <col min="15372" max="15377" width="12.85546875" style="247" bestFit="1" customWidth="1"/>
    <col min="15378" max="15379" width="12.85546875" style="247" customWidth="1"/>
    <col min="15380" max="15381" width="11.140625" style="247" customWidth="1"/>
    <col min="15382" max="15617" width="9.140625" style="247"/>
    <col min="15618" max="15618" width="53.28515625" style="247" customWidth="1"/>
    <col min="15619" max="15624" width="0" style="247" hidden="1" customWidth="1"/>
    <col min="15625" max="15627" width="12.85546875" style="247" customWidth="1"/>
    <col min="15628" max="15633" width="12.85546875" style="247" bestFit="1" customWidth="1"/>
    <col min="15634" max="15635" width="12.85546875" style="247" customWidth="1"/>
    <col min="15636" max="15637" width="11.140625" style="247" customWidth="1"/>
    <col min="15638" max="15873" width="9.140625" style="247"/>
    <col min="15874" max="15874" width="53.28515625" style="247" customWidth="1"/>
    <col min="15875" max="15880" width="0" style="247" hidden="1" customWidth="1"/>
    <col min="15881" max="15883" width="12.85546875" style="247" customWidth="1"/>
    <col min="15884" max="15889" width="12.85546875" style="247" bestFit="1" customWidth="1"/>
    <col min="15890" max="15891" width="12.85546875" style="247" customWidth="1"/>
    <col min="15892" max="15893" width="11.140625" style="247" customWidth="1"/>
    <col min="15894" max="16129" width="9.140625" style="247"/>
    <col min="16130" max="16130" width="53.28515625" style="247" customWidth="1"/>
    <col min="16131" max="16136" width="0" style="247" hidden="1" customWidth="1"/>
    <col min="16137" max="16139" width="12.85546875" style="247" customWidth="1"/>
    <col min="16140" max="16145" width="12.85546875" style="247" bestFit="1" customWidth="1"/>
    <col min="16146" max="16147" width="12.85546875" style="247" customWidth="1"/>
    <col min="16148" max="16149" width="11.140625" style="247" customWidth="1"/>
    <col min="16150" max="16384" width="9.140625" style="247"/>
  </cols>
  <sheetData>
    <row r="1" spans="1:24">
      <c r="A1" s="1176" t="s">
        <v>675</v>
      </c>
      <c r="B1" s="1176"/>
      <c r="C1" s="1176"/>
      <c r="D1" s="1176"/>
      <c r="E1" s="1176"/>
      <c r="F1" s="1176"/>
      <c r="G1" s="1176"/>
      <c r="H1" s="1176"/>
      <c r="I1" s="1176"/>
      <c r="J1" s="1176"/>
      <c r="K1" s="1176"/>
      <c r="L1" s="1176"/>
      <c r="M1" s="1176"/>
      <c r="N1" s="1176"/>
      <c r="O1" s="1176"/>
      <c r="P1" s="1176"/>
      <c r="Q1" s="1176"/>
      <c r="R1" s="1176"/>
      <c r="S1" s="1176"/>
      <c r="T1" s="919"/>
    </row>
    <row r="2" spans="1:24">
      <c r="A2" s="1177" t="s">
        <v>111</v>
      </c>
      <c r="B2" s="1177"/>
      <c r="C2" s="1177"/>
      <c r="D2" s="1177"/>
      <c r="E2" s="1177"/>
      <c r="F2" s="1177"/>
      <c r="G2" s="1177"/>
      <c r="H2" s="1177"/>
      <c r="I2" s="1177"/>
      <c r="J2" s="1177"/>
      <c r="K2" s="1177"/>
      <c r="L2" s="1177"/>
      <c r="M2" s="1177"/>
      <c r="N2" s="1177"/>
      <c r="O2" s="1177"/>
      <c r="P2" s="1177"/>
      <c r="Q2" s="1177"/>
      <c r="R2" s="1177"/>
      <c r="S2" s="1177"/>
      <c r="T2" s="920"/>
    </row>
    <row r="3" spans="1:24" ht="16.5" thickBot="1">
      <c r="A3" s="248"/>
    </row>
    <row r="4" spans="1:24" ht="32.25" thickTop="1">
      <c r="A4" s="249" t="s">
        <v>352</v>
      </c>
      <c r="B4" s="250" t="s">
        <v>353</v>
      </c>
      <c r="C4" s="250" t="s">
        <v>354</v>
      </c>
      <c r="D4" s="250" t="s">
        <v>355</v>
      </c>
      <c r="E4" s="250" t="s">
        <v>356</v>
      </c>
      <c r="F4" s="250" t="s">
        <v>357</v>
      </c>
      <c r="G4" s="250" t="s">
        <v>358</v>
      </c>
      <c r="H4" s="250" t="s">
        <v>359</v>
      </c>
      <c r="I4" s="250" t="s">
        <v>360</v>
      </c>
      <c r="J4" s="250" t="s">
        <v>361</v>
      </c>
      <c r="K4" s="250" t="s">
        <v>362</v>
      </c>
      <c r="L4" s="250" t="s">
        <v>363</v>
      </c>
      <c r="M4" s="250" t="s">
        <v>364</v>
      </c>
      <c r="N4" s="250" t="s">
        <v>365</v>
      </c>
      <c r="O4" s="250" t="s">
        <v>366</v>
      </c>
      <c r="P4" s="250" t="s">
        <v>367</v>
      </c>
      <c r="Q4" s="250" t="s">
        <v>368</v>
      </c>
      <c r="R4" s="250" t="s">
        <v>369</v>
      </c>
      <c r="S4" s="250" t="s">
        <v>370</v>
      </c>
      <c r="T4" s="250" t="s">
        <v>371</v>
      </c>
      <c r="U4" s="250" t="s">
        <v>372</v>
      </c>
      <c r="V4" s="250" t="s">
        <v>373</v>
      </c>
      <c r="W4" s="250" t="s">
        <v>374</v>
      </c>
      <c r="X4" s="251" t="s">
        <v>375</v>
      </c>
    </row>
    <row r="5" spans="1:24" ht="20.25" customHeight="1" thickBot="1">
      <c r="A5" s="252" t="s">
        <v>376</v>
      </c>
      <c r="B5" s="253"/>
      <c r="C5" s="253"/>
      <c r="D5" s="253"/>
      <c r="E5" s="253"/>
      <c r="F5" s="254"/>
      <c r="G5" s="254"/>
      <c r="H5" s="254"/>
      <c r="I5" s="254"/>
      <c r="J5" s="254"/>
      <c r="K5" s="254"/>
      <c r="L5" s="254"/>
      <c r="M5" s="254"/>
      <c r="N5" s="254"/>
      <c r="O5" s="254"/>
      <c r="P5" s="254"/>
      <c r="Q5" s="254"/>
      <c r="R5" s="254"/>
      <c r="S5" s="254"/>
      <c r="T5" s="254"/>
      <c r="U5" s="254"/>
      <c r="V5" s="254"/>
      <c r="W5" s="254"/>
      <c r="X5" s="255"/>
    </row>
    <row r="6" spans="1:24" ht="20.25" customHeight="1">
      <c r="A6" s="256" t="s">
        <v>377</v>
      </c>
      <c r="B6" s="257"/>
      <c r="C6" s="257"/>
      <c r="D6" s="257"/>
      <c r="E6" s="257"/>
      <c r="F6" s="258"/>
      <c r="G6" s="258"/>
      <c r="H6" s="258"/>
      <c r="I6" s="258"/>
      <c r="J6" s="258"/>
      <c r="K6" s="257">
        <v>5</v>
      </c>
      <c r="L6" s="257">
        <v>5</v>
      </c>
      <c r="M6" s="257">
        <v>5</v>
      </c>
      <c r="N6" s="257">
        <v>5</v>
      </c>
      <c r="O6" s="257">
        <v>5</v>
      </c>
      <c r="P6" s="257">
        <v>5</v>
      </c>
      <c r="Q6" s="257">
        <v>5</v>
      </c>
      <c r="R6" s="257">
        <v>5</v>
      </c>
      <c r="S6" s="257">
        <v>5</v>
      </c>
      <c r="T6" s="257">
        <v>5</v>
      </c>
      <c r="U6" s="257">
        <v>5</v>
      </c>
      <c r="V6" s="257">
        <v>5</v>
      </c>
      <c r="W6" s="257">
        <v>5</v>
      </c>
      <c r="X6" s="259">
        <v>5</v>
      </c>
    </row>
    <row r="7" spans="1:24" ht="20.25" customHeight="1">
      <c r="A7" s="260" t="s">
        <v>378</v>
      </c>
      <c r="B7" s="261"/>
      <c r="C7" s="261"/>
      <c r="D7" s="261"/>
      <c r="E7" s="261"/>
      <c r="F7" s="262"/>
      <c r="G7" s="262"/>
      <c r="H7" s="262"/>
      <c r="I7" s="262"/>
      <c r="J7" s="262"/>
      <c r="K7" s="261">
        <v>3</v>
      </c>
      <c r="L7" s="261">
        <v>3</v>
      </c>
      <c r="M7" s="261">
        <v>3</v>
      </c>
      <c r="N7" s="261">
        <v>3</v>
      </c>
      <c r="O7" s="261">
        <v>3</v>
      </c>
      <c r="P7" s="261">
        <v>3</v>
      </c>
      <c r="Q7" s="261">
        <v>3</v>
      </c>
      <c r="R7" s="261">
        <v>3</v>
      </c>
      <c r="S7" s="261">
        <v>3</v>
      </c>
      <c r="T7" s="261">
        <v>3</v>
      </c>
      <c r="U7" s="261">
        <v>3</v>
      </c>
      <c r="V7" s="261">
        <v>3</v>
      </c>
      <c r="W7" s="261">
        <v>3</v>
      </c>
      <c r="X7" s="263">
        <v>3.5</v>
      </c>
    </row>
    <row r="8" spans="1:24" ht="20.25" customHeight="1">
      <c r="A8" s="260" t="s">
        <v>379</v>
      </c>
      <c r="B8" s="264">
        <v>7</v>
      </c>
      <c r="C8" s="264">
        <v>7</v>
      </c>
      <c r="D8" s="264">
        <v>7</v>
      </c>
      <c r="E8" s="261">
        <v>7</v>
      </c>
      <c r="F8" s="261">
        <v>7</v>
      </c>
      <c r="G8" s="261">
        <v>7</v>
      </c>
      <c r="H8" s="261">
        <v>7</v>
      </c>
      <c r="I8" s="261">
        <v>7</v>
      </c>
      <c r="J8" s="261">
        <v>7</v>
      </c>
      <c r="K8" s="261">
        <v>7</v>
      </c>
      <c r="L8" s="261">
        <v>7</v>
      </c>
      <c r="M8" s="261">
        <v>7</v>
      </c>
      <c r="N8" s="261">
        <v>7</v>
      </c>
      <c r="O8" s="261">
        <v>7</v>
      </c>
      <c r="P8" s="261">
        <v>7</v>
      </c>
      <c r="Q8" s="261">
        <v>7</v>
      </c>
      <c r="R8" s="261">
        <v>7</v>
      </c>
      <c r="S8" s="261">
        <v>7</v>
      </c>
      <c r="T8" s="261">
        <v>7</v>
      </c>
      <c r="U8" s="261">
        <v>7</v>
      </c>
      <c r="V8" s="261">
        <v>7</v>
      </c>
      <c r="W8" s="261">
        <v>7</v>
      </c>
      <c r="X8" s="263">
        <v>6.5</v>
      </c>
    </row>
    <row r="9" spans="1:24" ht="20.25" customHeight="1">
      <c r="A9" s="260" t="s">
        <v>380</v>
      </c>
      <c r="B9" s="264">
        <v>7</v>
      </c>
      <c r="C9" s="264">
        <v>7</v>
      </c>
      <c r="D9" s="264">
        <v>7</v>
      </c>
      <c r="E9" s="261">
        <v>7</v>
      </c>
      <c r="F9" s="261">
        <v>7</v>
      </c>
      <c r="G9" s="261">
        <v>7</v>
      </c>
      <c r="H9" s="261">
        <v>7</v>
      </c>
      <c r="I9" s="261">
        <v>7</v>
      </c>
      <c r="J9" s="261">
        <v>7</v>
      </c>
      <c r="K9" s="261">
        <v>7</v>
      </c>
      <c r="L9" s="261">
        <v>7</v>
      </c>
      <c r="M9" s="261">
        <v>7</v>
      </c>
      <c r="N9" s="261">
        <v>7</v>
      </c>
      <c r="O9" s="261">
        <v>7</v>
      </c>
      <c r="P9" s="261">
        <v>7</v>
      </c>
      <c r="Q9" s="261">
        <v>7</v>
      </c>
      <c r="R9" s="261">
        <v>7</v>
      </c>
      <c r="S9" s="261">
        <v>7</v>
      </c>
      <c r="T9" s="261">
        <v>7</v>
      </c>
      <c r="U9" s="261">
        <v>7</v>
      </c>
      <c r="V9" s="261">
        <v>7</v>
      </c>
      <c r="W9" s="261">
        <v>7</v>
      </c>
      <c r="X9" s="263">
        <v>6.5</v>
      </c>
    </row>
    <row r="10" spans="1:24" s="248" customFormat="1" ht="20.25" customHeight="1">
      <c r="A10" s="265" t="s">
        <v>381</v>
      </c>
      <c r="B10" s="266"/>
      <c r="C10" s="266"/>
      <c r="D10" s="266"/>
      <c r="E10" s="266"/>
      <c r="F10" s="267"/>
      <c r="G10" s="267"/>
      <c r="H10" s="267"/>
      <c r="I10" s="267"/>
      <c r="J10" s="267"/>
      <c r="K10" s="267"/>
      <c r="L10" s="267"/>
      <c r="M10" s="267"/>
      <c r="N10" s="267"/>
      <c r="O10" s="267"/>
      <c r="P10" s="267"/>
      <c r="Q10" s="267"/>
      <c r="R10" s="267"/>
      <c r="S10" s="267"/>
      <c r="T10" s="267"/>
      <c r="U10" s="267"/>
      <c r="V10" s="267"/>
      <c r="W10" s="267"/>
      <c r="X10" s="268"/>
    </row>
    <row r="11" spans="1:24" s="248" customFormat="1" ht="20.25" customHeight="1">
      <c r="A11" s="260" t="s">
        <v>382</v>
      </c>
      <c r="B11" s="264">
        <v>1</v>
      </c>
      <c r="C11" s="264">
        <v>1</v>
      </c>
      <c r="D11" s="264">
        <v>1</v>
      </c>
      <c r="E11" s="261">
        <v>1</v>
      </c>
      <c r="F11" s="261">
        <v>1</v>
      </c>
      <c r="G11" s="261">
        <v>1</v>
      </c>
      <c r="H11" s="261">
        <v>1</v>
      </c>
      <c r="I11" s="261">
        <v>1</v>
      </c>
      <c r="J11" s="261">
        <v>1</v>
      </c>
      <c r="K11" s="261">
        <v>1</v>
      </c>
      <c r="L11" s="261">
        <v>1</v>
      </c>
      <c r="M11" s="261">
        <v>1</v>
      </c>
      <c r="N11" s="261">
        <v>1</v>
      </c>
      <c r="O11" s="261">
        <v>1</v>
      </c>
      <c r="P11" s="261">
        <v>1</v>
      </c>
      <c r="Q11" s="261">
        <v>1</v>
      </c>
      <c r="R11" s="261">
        <v>1</v>
      </c>
      <c r="S11" s="261">
        <v>1</v>
      </c>
      <c r="T11" s="261">
        <v>1</v>
      </c>
      <c r="U11" s="261">
        <v>1</v>
      </c>
      <c r="V11" s="261">
        <v>1</v>
      </c>
      <c r="W11" s="261">
        <v>1</v>
      </c>
      <c r="X11" s="263">
        <v>1</v>
      </c>
    </row>
    <row r="12" spans="1:24" s="248" customFormat="1" ht="20.25" customHeight="1">
      <c r="A12" s="260" t="s">
        <v>383</v>
      </c>
      <c r="B12" s="261">
        <v>4</v>
      </c>
      <c r="C12" s="261">
        <v>4</v>
      </c>
      <c r="D12" s="261">
        <v>4</v>
      </c>
      <c r="E12" s="261">
        <v>4</v>
      </c>
      <c r="F12" s="261">
        <v>4</v>
      </c>
      <c r="G12" s="261">
        <v>4</v>
      </c>
      <c r="H12" s="261">
        <v>4</v>
      </c>
      <c r="I12" s="261">
        <v>4</v>
      </c>
      <c r="J12" s="261">
        <v>4</v>
      </c>
      <c r="K12" s="261">
        <v>4</v>
      </c>
      <c r="L12" s="261">
        <v>4</v>
      </c>
      <c r="M12" s="261">
        <v>4</v>
      </c>
      <c r="N12" s="261">
        <v>4</v>
      </c>
      <c r="O12" s="261">
        <v>4</v>
      </c>
      <c r="P12" s="261">
        <v>4</v>
      </c>
      <c r="Q12" s="261">
        <v>4</v>
      </c>
      <c r="R12" s="261">
        <v>4</v>
      </c>
      <c r="S12" s="261">
        <v>4</v>
      </c>
      <c r="T12" s="261">
        <v>4</v>
      </c>
      <c r="U12" s="261">
        <v>4</v>
      </c>
      <c r="V12" s="261">
        <v>4</v>
      </c>
      <c r="W12" s="261">
        <v>4</v>
      </c>
      <c r="X12" s="263">
        <v>4</v>
      </c>
    </row>
    <row r="13" spans="1:24" s="248" customFormat="1" ht="20.25" customHeight="1">
      <c r="A13" s="260" t="s">
        <v>384</v>
      </c>
      <c r="B13" s="921" t="s">
        <v>385</v>
      </c>
      <c r="C13" s="921" t="s">
        <v>385</v>
      </c>
      <c r="D13" s="922" t="s">
        <v>385</v>
      </c>
      <c r="E13" s="269" t="s">
        <v>385</v>
      </c>
      <c r="F13" s="269" t="s">
        <v>385</v>
      </c>
      <c r="G13" s="269" t="s">
        <v>385</v>
      </c>
      <c r="H13" s="269" t="s">
        <v>385</v>
      </c>
      <c r="I13" s="269" t="s">
        <v>385</v>
      </c>
      <c r="J13" s="269" t="s">
        <v>385</v>
      </c>
      <c r="K13" s="269" t="s">
        <v>385</v>
      </c>
      <c r="L13" s="269" t="s">
        <v>385</v>
      </c>
      <c r="M13" s="269" t="s">
        <v>385</v>
      </c>
      <c r="N13" s="269" t="s">
        <v>385</v>
      </c>
      <c r="O13" s="269" t="s">
        <v>385</v>
      </c>
      <c r="P13" s="269" t="s">
        <v>385</v>
      </c>
      <c r="Q13" s="269" t="s">
        <v>385</v>
      </c>
      <c r="R13" s="269" t="s">
        <v>385</v>
      </c>
      <c r="S13" s="269" t="s">
        <v>385</v>
      </c>
      <c r="T13" s="269" t="s">
        <v>385</v>
      </c>
      <c r="U13" s="269" t="s">
        <v>385</v>
      </c>
      <c r="V13" s="269" t="s">
        <v>385</v>
      </c>
      <c r="W13" s="269" t="s">
        <v>385</v>
      </c>
      <c r="X13" s="270" t="s">
        <v>385</v>
      </c>
    </row>
    <row r="14" spans="1:24" s="248" customFormat="1" ht="20.25" customHeight="1">
      <c r="A14" s="265" t="s">
        <v>386</v>
      </c>
      <c r="B14" s="266"/>
      <c r="C14" s="266"/>
      <c r="D14" s="266"/>
      <c r="E14" s="271"/>
      <c r="F14" s="271"/>
      <c r="G14" s="271"/>
      <c r="H14" s="271"/>
      <c r="I14" s="271"/>
      <c r="J14" s="271"/>
      <c r="K14" s="271"/>
      <c r="L14" s="271"/>
      <c r="M14" s="271"/>
      <c r="N14" s="271"/>
      <c r="O14" s="271"/>
      <c r="P14" s="271"/>
      <c r="Q14" s="271"/>
      <c r="R14" s="271"/>
      <c r="S14" s="271"/>
      <c r="T14" s="271"/>
      <c r="U14" s="271"/>
      <c r="V14" s="271"/>
      <c r="W14" s="271"/>
      <c r="X14" s="272"/>
    </row>
    <row r="15" spans="1:24" ht="20.25" customHeight="1">
      <c r="A15" s="260" t="s">
        <v>387</v>
      </c>
      <c r="B15" s="264">
        <v>6</v>
      </c>
      <c r="C15" s="264">
        <v>6</v>
      </c>
      <c r="D15" s="264">
        <v>6</v>
      </c>
      <c r="E15" s="261">
        <v>6</v>
      </c>
      <c r="F15" s="261">
        <v>6</v>
      </c>
      <c r="G15" s="261">
        <v>6</v>
      </c>
      <c r="H15" s="261">
        <v>6</v>
      </c>
      <c r="I15" s="261">
        <v>6</v>
      </c>
      <c r="J15" s="261">
        <v>6</v>
      </c>
      <c r="K15" s="261">
        <v>6</v>
      </c>
      <c r="L15" s="261">
        <v>6</v>
      </c>
      <c r="M15" s="261">
        <v>6</v>
      </c>
      <c r="N15" s="261">
        <v>6</v>
      </c>
      <c r="O15" s="261">
        <v>6</v>
      </c>
      <c r="P15" s="261">
        <v>6</v>
      </c>
      <c r="Q15" s="261">
        <v>6</v>
      </c>
      <c r="R15" s="261">
        <v>6</v>
      </c>
      <c r="S15" s="261">
        <v>6</v>
      </c>
      <c r="T15" s="261">
        <v>6</v>
      </c>
      <c r="U15" s="261">
        <v>6</v>
      </c>
      <c r="V15" s="261">
        <v>6</v>
      </c>
      <c r="W15" s="261">
        <v>6</v>
      </c>
      <c r="X15" s="263">
        <v>4</v>
      </c>
    </row>
    <row r="16" spans="1:24" ht="20.25" customHeight="1">
      <c r="A16" s="260" t="s">
        <v>388</v>
      </c>
      <c r="B16" s="264">
        <v>5</v>
      </c>
      <c r="C16" s="264">
        <v>5</v>
      </c>
      <c r="D16" s="264">
        <v>5</v>
      </c>
      <c r="E16" s="261">
        <v>5</v>
      </c>
      <c r="F16" s="261">
        <v>5</v>
      </c>
      <c r="G16" s="261">
        <v>5</v>
      </c>
      <c r="H16" s="261">
        <v>5</v>
      </c>
      <c r="I16" s="261">
        <v>5</v>
      </c>
      <c r="J16" s="261">
        <v>5</v>
      </c>
      <c r="K16" s="261">
        <v>5</v>
      </c>
      <c r="L16" s="261">
        <v>5</v>
      </c>
      <c r="M16" s="261">
        <v>5</v>
      </c>
      <c r="N16" s="261">
        <v>5</v>
      </c>
      <c r="O16" s="261">
        <v>5</v>
      </c>
      <c r="P16" s="261">
        <v>5</v>
      </c>
      <c r="Q16" s="261">
        <v>5</v>
      </c>
      <c r="R16" s="261">
        <v>5</v>
      </c>
      <c r="S16" s="261">
        <v>5</v>
      </c>
      <c r="T16" s="261">
        <v>5</v>
      </c>
      <c r="U16" s="261">
        <v>5</v>
      </c>
      <c r="V16" s="261">
        <v>5</v>
      </c>
      <c r="W16" s="261">
        <v>5</v>
      </c>
      <c r="X16" s="263">
        <v>4</v>
      </c>
    </row>
    <row r="17" spans="1:24" ht="20.25" customHeight="1">
      <c r="A17" s="260" t="s">
        <v>389</v>
      </c>
      <c r="B17" s="264">
        <v>4</v>
      </c>
      <c r="C17" s="264">
        <v>4</v>
      </c>
      <c r="D17" s="264">
        <v>4</v>
      </c>
      <c r="E17" s="261">
        <v>4</v>
      </c>
      <c r="F17" s="261">
        <v>4</v>
      </c>
      <c r="G17" s="261">
        <v>4</v>
      </c>
      <c r="H17" s="261">
        <v>4</v>
      </c>
      <c r="I17" s="261">
        <v>4</v>
      </c>
      <c r="J17" s="261">
        <v>4</v>
      </c>
      <c r="K17" s="261">
        <v>4</v>
      </c>
      <c r="L17" s="261">
        <v>4</v>
      </c>
      <c r="M17" s="261">
        <v>4</v>
      </c>
      <c r="N17" s="261">
        <v>4</v>
      </c>
      <c r="O17" s="261">
        <v>4</v>
      </c>
      <c r="P17" s="261">
        <v>4</v>
      </c>
      <c r="Q17" s="261">
        <v>4</v>
      </c>
      <c r="R17" s="261">
        <v>4</v>
      </c>
      <c r="S17" s="261">
        <v>4</v>
      </c>
      <c r="T17" s="261">
        <v>4</v>
      </c>
      <c r="U17" s="261">
        <v>4</v>
      </c>
      <c r="V17" s="261">
        <v>4</v>
      </c>
      <c r="W17" s="261">
        <v>4</v>
      </c>
      <c r="X17" s="263">
        <v>4</v>
      </c>
    </row>
    <row r="18" spans="1:24" ht="20.25" customHeight="1">
      <c r="A18" s="265" t="s">
        <v>390</v>
      </c>
      <c r="B18" s="266"/>
      <c r="C18" s="266"/>
      <c r="D18" s="266"/>
      <c r="E18" s="266"/>
      <c r="F18" s="267"/>
      <c r="G18" s="267"/>
      <c r="H18" s="267"/>
      <c r="I18" s="267"/>
      <c r="J18" s="267"/>
      <c r="K18" s="267"/>
      <c r="L18" s="267"/>
      <c r="M18" s="267"/>
      <c r="N18" s="267"/>
      <c r="O18" s="267"/>
      <c r="P18" s="267"/>
      <c r="Q18" s="267"/>
      <c r="R18" s="267"/>
      <c r="S18" s="267"/>
      <c r="T18" s="267"/>
      <c r="U18" s="267"/>
      <c r="V18" s="267"/>
      <c r="W18" s="267"/>
      <c r="X18" s="268"/>
    </row>
    <row r="19" spans="1:24" ht="20.25" customHeight="1">
      <c r="A19" s="273" t="s">
        <v>391</v>
      </c>
      <c r="B19" s="274" t="s">
        <v>392</v>
      </c>
      <c r="C19" s="274" t="s">
        <v>392</v>
      </c>
      <c r="D19" s="274" t="s">
        <v>392</v>
      </c>
      <c r="E19" s="274" t="s">
        <v>392</v>
      </c>
      <c r="F19" s="274" t="s">
        <v>392</v>
      </c>
      <c r="G19" s="274" t="s">
        <v>392</v>
      </c>
      <c r="H19" s="274" t="s">
        <v>392</v>
      </c>
      <c r="I19" s="274" t="s">
        <v>392</v>
      </c>
      <c r="J19" s="274" t="s">
        <v>392</v>
      </c>
      <c r="K19" s="274" t="s">
        <v>392</v>
      </c>
      <c r="L19" s="274">
        <v>0.24049999999999999</v>
      </c>
      <c r="M19" s="274">
        <v>0.35549999999999998</v>
      </c>
      <c r="N19" s="274">
        <v>1.11008</v>
      </c>
      <c r="O19" s="274">
        <v>1.3104</v>
      </c>
      <c r="P19" s="274">
        <v>4.9694454545454549</v>
      </c>
      <c r="Q19" s="274">
        <v>4.2769000000000004</v>
      </c>
      <c r="R19" s="274">
        <v>3.6447159090909089</v>
      </c>
      <c r="S19" s="274">
        <v>4.63</v>
      </c>
      <c r="T19" s="274">
        <v>4.6928000000000001</v>
      </c>
      <c r="U19" s="274">
        <v>4.78</v>
      </c>
      <c r="V19" s="274">
        <v>4.5482199999999997</v>
      </c>
      <c r="W19" s="274">
        <v>3.0712999999999999</v>
      </c>
      <c r="X19" s="275">
        <v>2.4499</v>
      </c>
    </row>
    <row r="20" spans="1:24" ht="20.25" customHeight="1">
      <c r="A20" s="273" t="s">
        <v>393</v>
      </c>
      <c r="B20" s="274">
        <v>2.12</v>
      </c>
      <c r="C20" s="274">
        <v>3.004</v>
      </c>
      <c r="D20" s="274">
        <v>2.3420000000000001</v>
      </c>
      <c r="E20" s="274">
        <v>1.74</v>
      </c>
      <c r="F20" s="274">
        <v>2.6432000000000002</v>
      </c>
      <c r="G20" s="274">
        <v>0.74419999999999997</v>
      </c>
      <c r="H20" s="274">
        <v>0.92610000000000003</v>
      </c>
      <c r="I20" s="274">
        <v>0.77629999999999999</v>
      </c>
      <c r="J20" s="274">
        <v>1.03</v>
      </c>
      <c r="K20" s="274">
        <v>0.71033567156063082</v>
      </c>
      <c r="L20" s="274">
        <v>0.55069999999999997</v>
      </c>
      <c r="M20" s="274">
        <v>0.48110000000000003</v>
      </c>
      <c r="N20" s="274">
        <v>1.1832</v>
      </c>
      <c r="O20" s="274">
        <v>2.5548000000000002</v>
      </c>
      <c r="P20" s="274">
        <v>5.5149176531715014</v>
      </c>
      <c r="Q20" s="274">
        <v>5.8220000000000001</v>
      </c>
      <c r="R20" s="274">
        <v>3.9250794520547947</v>
      </c>
      <c r="S20" s="274">
        <v>4.7</v>
      </c>
      <c r="T20" s="274">
        <v>4.9848999999999997</v>
      </c>
      <c r="U20" s="274">
        <v>5.15</v>
      </c>
      <c r="V20" s="274">
        <v>4.3784369186716257</v>
      </c>
      <c r="W20" s="274">
        <v>3.7410999999999999</v>
      </c>
      <c r="X20" s="275">
        <v>3.34</v>
      </c>
    </row>
    <row r="21" spans="1:24" ht="20.25" customHeight="1">
      <c r="A21" s="273" t="s">
        <v>394</v>
      </c>
      <c r="B21" s="274">
        <v>2.2999999999999998</v>
      </c>
      <c r="C21" s="274">
        <v>3.1621084055017827</v>
      </c>
      <c r="D21" s="274" t="s">
        <v>392</v>
      </c>
      <c r="E21" s="274">
        <v>2.23</v>
      </c>
      <c r="F21" s="274" t="s">
        <v>392</v>
      </c>
      <c r="G21" s="274">
        <v>2.8525</v>
      </c>
      <c r="H21" s="274">
        <v>1.4455</v>
      </c>
      <c r="I21" s="274">
        <v>1.3360000000000001</v>
      </c>
      <c r="J21" s="274">
        <v>2.02</v>
      </c>
      <c r="K21" s="274">
        <v>1.7079</v>
      </c>
      <c r="L21" s="274" t="s">
        <v>395</v>
      </c>
      <c r="M21" s="274">
        <v>2.0487000000000002</v>
      </c>
      <c r="N21" s="274">
        <v>1.7726</v>
      </c>
      <c r="O21" s="274">
        <v>2.9860000000000002</v>
      </c>
      <c r="P21" s="274" t="s">
        <v>395</v>
      </c>
      <c r="Q21" s="274">
        <v>5.0168999999999997</v>
      </c>
      <c r="R21" s="274" t="s">
        <v>395</v>
      </c>
      <c r="S21" s="274" t="s">
        <v>395</v>
      </c>
      <c r="T21" s="274">
        <v>5.0824999999999996</v>
      </c>
      <c r="U21" s="274">
        <v>5.25</v>
      </c>
      <c r="V21" s="274">
        <v>4.9190006711409398</v>
      </c>
      <c r="W21" s="274">
        <v>4.3910999999999998</v>
      </c>
      <c r="X21" s="275" t="s">
        <v>392</v>
      </c>
    </row>
    <row r="22" spans="1:24" ht="20.25" customHeight="1">
      <c r="A22" s="273" t="s">
        <v>396</v>
      </c>
      <c r="B22" s="274">
        <v>2.74</v>
      </c>
      <c r="C22" s="274">
        <v>3.6509999999999998</v>
      </c>
      <c r="D22" s="274">
        <v>3.25</v>
      </c>
      <c r="E22" s="274">
        <v>2.7</v>
      </c>
      <c r="F22" s="274" t="s">
        <v>392</v>
      </c>
      <c r="G22" s="274">
        <v>2.2334999999999998</v>
      </c>
      <c r="H22" s="274">
        <v>2.3067000000000002</v>
      </c>
      <c r="I22" s="274">
        <v>2.8351000000000002</v>
      </c>
      <c r="J22" s="274">
        <v>2.1</v>
      </c>
      <c r="K22" s="274" t="s">
        <v>395</v>
      </c>
      <c r="L22" s="274">
        <v>1.3228599999999999</v>
      </c>
      <c r="M22" s="274">
        <v>1.5144</v>
      </c>
      <c r="N22" s="274">
        <v>2.0476999999999999</v>
      </c>
      <c r="O22" s="274">
        <v>3.1175000000000002</v>
      </c>
      <c r="P22" s="274">
        <v>4.9699</v>
      </c>
      <c r="Q22" s="274">
        <v>5.7587999999999999</v>
      </c>
      <c r="R22" s="274" t="s">
        <v>395</v>
      </c>
      <c r="S22" s="274">
        <v>5.17</v>
      </c>
      <c r="T22" s="274">
        <v>5.1997</v>
      </c>
      <c r="U22" s="274">
        <v>5.32</v>
      </c>
      <c r="V22" s="274">
        <v>4.8255237762237764</v>
      </c>
      <c r="W22" s="274" t="s">
        <v>392</v>
      </c>
      <c r="X22" s="275">
        <v>3.93</v>
      </c>
    </row>
    <row r="23" spans="1:24" s="248" customFormat="1" ht="20.25" customHeight="1">
      <c r="A23" s="260" t="s">
        <v>74</v>
      </c>
      <c r="B23" s="274" t="s">
        <v>397</v>
      </c>
      <c r="C23" s="274" t="s">
        <v>397</v>
      </c>
      <c r="D23" s="274" t="s">
        <v>397</v>
      </c>
      <c r="E23" s="274" t="s">
        <v>397</v>
      </c>
      <c r="F23" s="274" t="s">
        <v>397</v>
      </c>
      <c r="G23" s="274" t="s">
        <v>397</v>
      </c>
      <c r="H23" s="274" t="s">
        <v>397</v>
      </c>
      <c r="I23" s="274" t="s">
        <v>397</v>
      </c>
      <c r="J23" s="274" t="s">
        <v>397</v>
      </c>
      <c r="K23" s="274" t="s">
        <v>397</v>
      </c>
      <c r="L23" s="274" t="s">
        <v>398</v>
      </c>
      <c r="M23" s="274" t="s">
        <v>398</v>
      </c>
      <c r="N23" s="274" t="s">
        <v>398</v>
      </c>
      <c r="O23" s="274" t="s">
        <v>398</v>
      </c>
      <c r="P23" s="274" t="s">
        <v>398</v>
      </c>
      <c r="Q23" s="274" t="s">
        <v>398</v>
      </c>
      <c r="R23" s="274" t="s">
        <v>398</v>
      </c>
      <c r="S23" s="274" t="s">
        <v>398</v>
      </c>
      <c r="T23" s="274" t="s">
        <v>398</v>
      </c>
      <c r="U23" s="274" t="s">
        <v>398</v>
      </c>
      <c r="V23" s="274" t="s">
        <v>398</v>
      </c>
      <c r="W23" s="274" t="s">
        <v>398</v>
      </c>
      <c r="X23" s="275" t="s">
        <v>398</v>
      </c>
    </row>
    <row r="24" spans="1:24" ht="20.25" customHeight="1">
      <c r="A24" s="260" t="s">
        <v>399</v>
      </c>
      <c r="B24" s="274" t="s">
        <v>400</v>
      </c>
      <c r="C24" s="274" t="s">
        <v>400</v>
      </c>
      <c r="D24" s="274" t="s">
        <v>400</v>
      </c>
      <c r="E24" s="274" t="s">
        <v>400</v>
      </c>
      <c r="F24" s="274" t="s">
        <v>400</v>
      </c>
      <c r="G24" s="274" t="s">
        <v>400</v>
      </c>
      <c r="H24" s="274" t="s">
        <v>400</v>
      </c>
      <c r="I24" s="274" t="s">
        <v>400</v>
      </c>
      <c r="J24" s="274" t="s">
        <v>400</v>
      </c>
      <c r="K24" s="274" t="s">
        <v>400</v>
      </c>
      <c r="L24" s="274" t="s">
        <v>401</v>
      </c>
      <c r="M24" s="274" t="s">
        <v>401</v>
      </c>
      <c r="N24" s="274" t="s">
        <v>401</v>
      </c>
      <c r="O24" s="274" t="s">
        <v>402</v>
      </c>
      <c r="P24" s="274" t="s">
        <v>402</v>
      </c>
      <c r="Q24" s="274" t="s">
        <v>402</v>
      </c>
      <c r="R24" s="274" t="s">
        <v>402</v>
      </c>
      <c r="S24" s="274" t="s">
        <v>402</v>
      </c>
      <c r="T24" s="274" t="s">
        <v>402</v>
      </c>
      <c r="U24" s="274" t="s">
        <v>402</v>
      </c>
      <c r="V24" s="274" t="s">
        <v>402</v>
      </c>
      <c r="W24" s="274" t="s">
        <v>402</v>
      </c>
      <c r="X24" s="275" t="s">
        <v>402</v>
      </c>
    </row>
    <row r="25" spans="1:24" s="277" customFormat="1" ht="20.25" customHeight="1">
      <c r="A25" s="276" t="s">
        <v>403</v>
      </c>
      <c r="B25" s="274">
        <v>3.2654353261213163</v>
      </c>
      <c r="C25" s="274">
        <v>3.5897992254016362</v>
      </c>
      <c r="D25" s="274">
        <v>2.6726999999999999</v>
      </c>
      <c r="E25" s="274">
        <v>2.71</v>
      </c>
      <c r="F25" s="274">
        <v>4.1268000000000002</v>
      </c>
      <c r="G25" s="274">
        <v>0.89629999999999999</v>
      </c>
      <c r="H25" s="274">
        <v>0.75</v>
      </c>
      <c r="I25" s="274">
        <v>2.7259000000000002</v>
      </c>
      <c r="J25" s="274">
        <v>2.46</v>
      </c>
      <c r="K25" s="274">
        <v>0.6364510804822362</v>
      </c>
      <c r="L25" s="274">
        <v>0.28739999999999999</v>
      </c>
      <c r="M25" s="274">
        <v>0.39</v>
      </c>
      <c r="N25" s="274">
        <v>1.1299999999999999</v>
      </c>
      <c r="O25" s="274">
        <v>2.6753</v>
      </c>
      <c r="P25" s="274">
        <v>4.8301971251968672</v>
      </c>
      <c r="Q25" s="274">
        <v>4.4000000000000004</v>
      </c>
      <c r="R25" s="274">
        <v>4.3062330467845928</v>
      </c>
      <c r="S25" s="274">
        <v>4.87</v>
      </c>
      <c r="T25" s="274">
        <v>4.1199000000000003</v>
      </c>
      <c r="U25" s="274">
        <v>4.53</v>
      </c>
      <c r="V25" s="274">
        <v>4.1825550203065518</v>
      </c>
      <c r="W25" s="274">
        <v>2.9626000000000001</v>
      </c>
      <c r="X25" s="275">
        <v>1.88</v>
      </c>
    </row>
    <row r="26" spans="1:24" ht="20.25" customHeight="1">
      <c r="A26" s="278" t="s">
        <v>404</v>
      </c>
      <c r="B26" s="274">
        <v>3.3</v>
      </c>
      <c r="C26" s="274">
        <v>3.46</v>
      </c>
      <c r="D26" s="274">
        <v>3.74</v>
      </c>
      <c r="E26" s="274">
        <v>3.98</v>
      </c>
      <c r="F26" s="274">
        <v>4.7</v>
      </c>
      <c r="G26" s="274">
        <v>5.04</v>
      </c>
      <c r="H26" s="274">
        <v>5.0843628028065915</v>
      </c>
      <c r="I26" s="274">
        <v>5.51</v>
      </c>
      <c r="J26" s="274">
        <v>5.91</v>
      </c>
      <c r="K26" s="274">
        <v>6.15</v>
      </c>
      <c r="L26" s="274">
        <v>6.25</v>
      </c>
      <c r="M26" s="274">
        <v>6.19</v>
      </c>
      <c r="N26" s="274">
        <v>6.17</v>
      </c>
      <c r="O26" s="274">
        <v>6.1</v>
      </c>
      <c r="P26" s="274">
        <v>6.17</v>
      </c>
      <c r="Q26" s="274">
        <v>6.21</v>
      </c>
      <c r="R26" s="274">
        <v>6.38</v>
      </c>
      <c r="S26" s="274">
        <v>6.45</v>
      </c>
      <c r="T26" s="274">
        <v>6.64</v>
      </c>
      <c r="U26" s="274">
        <v>6.6100840639480261</v>
      </c>
      <c r="V26" s="274">
        <v>6.61</v>
      </c>
      <c r="W26" s="274">
        <v>6.49</v>
      </c>
      <c r="X26" s="275">
        <v>6.3993076371430346</v>
      </c>
    </row>
    <row r="27" spans="1:24" ht="20.25" customHeight="1">
      <c r="A27" s="278" t="s">
        <v>405</v>
      </c>
      <c r="B27" s="274">
        <v>8.6199999999999992</v>
      </c>
      <c r="C27" s="274">
        <v>8.8800000000000008</v>
      </c>
      <c r="D27" s="274">
        <v>9.11</v>
      </c>
      <c r="E27" s="274">
        <v>9.31</v>
      </c>
      <c r="F27" s="274">
        <v>10.119999999999999</v>
      </c>
      <c r="G27" s="274">
        <v>10.6</v>
      </c>
      <c r="H27" s="274">
        <v>10.768996824709188</v>
      </c>
      <c r="I27" s="274">
        <v>10.69</v>
      </c>
      <c r="J27" s="274">
        <v>11.29</v>
      </c>
      <c r="K27" s="274">
        <v>11.33</v>
      </c>
      <c r="L27" s="274">
        <v>11.68</v>
      </c>
      <c r="M27" s="274">
        <v>11.78</v>
      </c>
      <c r="N27" s="274">
        <v>11.1</v>
      </c>
      <c r="O27" s="264">
        <v>11.64</v>
      </c>
      <c r="P27" s="264">
        <v>11.25</v>
      </c>
      <c r="Q27" s="264">
        <v>11.79</v>
      </c>
      <c r="R27" s="264">
        <v>11.9</v>
      </c>
      <c r="S27" s="274">
        <v>11.96</v>
      </c>
      <c r="T27" s="274">
        <v>12.1</v>
      </c>
      <c r="U27" s="274">
        <v>12.317973192508507</v>
      </c>
      <c r="V27" s="274">
        <v>12.42</v>
      </c>
      <c r="W27" s="274">
        <v>12.47</v>
      </c>
      <c r="X27" s="275">
        <v>12.474039051717256</v>
      </c>
    </row>
    <row r="28" spans="1:24" ht="20.25" customHeight="1" thickBot="1">
      <c r="A28" s="279" t="s">
        <v>406</v>
      </c>
      <c r="B28" s="280">
        <v>6.43</v>
      </c>
      <c r="C28" s="280">
        <v>6.55</v>
      </c>
      <c r="D28" s="280">
        <v>6.78</v>
      </c>
      <c r="E28" s="280">
        <v>7.1</v>
      </c>
      <c r="F28" s="280">
        <v>7.8</v>
      </c>
      <c r="G28" s="280">
        <v>8.3000000000000007</v>
      </c>
      <c r="H28" s="280">
        <v>8.6</v>
      </c>
      <c r="I28" s="280">
        <v>9</v>
      </c>
      <c r="J28" s="280">
        <v>9.4</v>
      </c>
      <c r="K28" s="280">
        <v>9.89</v>
      </c>
      <c r="L28" s="280">
        <v>9.67</v>
      </c>
      <c r="M28" s="280">
        <v>10.130000000000001</v>
      </c>
      <c r="N28" s="280">
        <v>10.08</v>
      </c>
      <c r="O28" s="280">
        <v>10.11</v>
      </c>
      <c r="P28" s="280">
        <v>9.8699999999999992</v>
      </c>
      <c r="Q28" s="280">
        <v>9.94</v>
      </c>
      <c r="R28" s="280">
        <v>10.19</v>
      </c>
      <c r="S28" s="280">
        <v>10.36</v>
      </c>
      <c r="T28" s="280">
        <v>10.4</v>
      </c>
      <c r="U28" s="280">
        <v>10.32</v>
      </c>
      <c r="V28" s="280">
        <v>10.41</v>
      </c>
      <c r="W28" s="281">
        <v>10.47</v>
      </c>
      <c r="X28" s="282">
        <v>10.119999999999999</v>
      </c>
    </row>
    <row r="29" spans="1:24" ht="16.5" customHeight="1" thickTop="1">
      <c r="A29" s="283" t="s">
        <v>407</v>
      </c>
      <c r="B29" s="283"/>
      <c r="C29" s="283"/>
      <c r="D29" s="283"/>
      <c r="E29" s="283"/>
      <c r="F29" s="283"/>
      <c r="G29" s="283"/>
      <c r="H29" s="283"/>
      <c r="I29" s="283"/>
      <c r="J29" s="283"/>
      <c r="K29" s="283"/>
      <c r="L29" s="283"/>
      <c r="M29" s="283"/>
      <c r="N29" s="283"/>
      <c r="O29" s="283"/>
      <c r="P29" s="283"/>
      <c r="Q29" s="248"/>
      <c r="R29" s="248"/>
      <c r="S29" s="248"/>
      <c r="T29" s="248"/>
      <c r="U29" s="248"/>
      <c r="V29" s="248"/>
      <c r="W29" s="248"/>
      <c r="X29" s="248"/>
    </row>
    <row r="30" spans="1:24">
      <c r="A30" s="1178" t="s">
        <v>408</v>
      </c>
      <c r="B30" s="1178"/>
      <c r="C30" s="1178"/>
      <c r="D30" s="1178"/>
      <c r="E30" s="1178"/>
      <c r="F30" s="1178"/>
      <c r="G30" s="1178"/>
      <c r="H30" s="1178"/>
      <c r="I30" s="1178"/>
      <c r="J30" s="1178"/>
      <c r="K30" s="1178"/>
      <c r="L30" s="1178"/>
      <c r="M30" s="1178"/>
      <c r="N30" s="1178"/>
      <c r="O30" s="1178"/>
      <c r="P30" s="1178"/>
      <c r="Q30" s="248"/>
      <c r="R30" s="248"/>
      <c r="S30" s="248"/>
      <c r="T30" s="248"/>
      <c r="U30" s="248"/>
      <c r="V30" s="248"/>
      <c r="W30" s="248"/>
      <c r="X30" s="248"/>
    </row>
    <row r="31" spans="1:24">
      <c r="A31" s="1178" t="s">
        <v>409</v>
      </c>
      <c r="B31" s="1178"/>
      <c r="C31" s="1178"/>
      <c r="D31" s="1178"/>
      <c r="E31" s="1178"/>
      <c r="F31" s="1178"/>
      <c r="G31" s="1178"/>
      <c r="H31" s="1178"/>
      <c r="I31" s="1178"/>
      <c r="J31" s="1178"/>
      <c r="K31" s="1178"/>
      <c r="L31" s="1178"/>
      <c r="M31" s="1178"/>
      <c r="N31" s="1178"/>
      <c r="O31" s="1178"/>
      <c r="P31" s="1178"/>
      <c r="Q31" s="248"/>
      <c r="R31" s="248"/>
      <c r="S31" s="248"/>
      <c r="T31" s="248"/>
      <c r="U31" s="248"/>
      <c r="V31" s="248"/>
      <c r="W31" s="248"/>
      <c r="X31" s="248"/>
    </row>
  </sheetData>
  <mergeCells count="4">
    <mergeCell ref="A1:S1"/>
    <mergeCell ref="A2:S2"/>
    <mergeCell ref="A30:P30"/>
    <mergeCell ref="A31:P31"/>
  </mergeCells>
  <pageMargins left="0.7" right="0.7" top="1" bottom="1" header="0.5" footer="0.5"/>
  <pageSetup paperSize="9" scale="57" orientation="landscape"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B1:M37"/>
  <sheetViews>
    <sheetView zoomScaleSheetLayoutView="96" workbookViewId="0">
      <selection activeCell="H8" sqref="H8"/>
    </sheetView>
  </sheetViews>
  <sheetFormatPr defaultRowHeight="15.75"/>
  <cols>
    <col min="1" max="1" width="9.140625" style="338"/>
    <col min="2" max="2" width="9.140625" style="339"/>
    <col min="3" max="3" width="21.28515625" style="339" customWidth="1"/>
    <col min="4" max="6" width="11" style="338" customWidth="1"/>
    <col min="7" max="8" width="10.7109375" style="338" customWidth="1"/>
    <col min="9" max="9" width="11.7109375" style="338" customWidth="1"/>
    <col min="10" max="10" width="10.7109375" style="338" customWidth="1"/>
    <col min="11" max="11" width="11.28515625" style="338" customWidth="1"/>
    <col min="12" max="12" width="11.42578125" style="338" customWidth="1"/>
    <col min="13" max="13" width="12.42578125" style="338" customWidth="1"/>
    <col min="14" max="258" width="9.140625" style="338"/>
    <col min="259" max="259" width="16.140625" style="338" bestFit="1" customWidth="1"/>
    <col min="260" max="262" width="11" style="338" customWidth="1"/>
    <col min="263" max="264" width="10.7109375" style="338" customWidth="1"/>
    <col min="265" max="265" width="11.7109375" style="338" customWidth="1"/>
    <col min="266" max="266" width="10.7109375" style="338" customWidth="1"/>
    <col min="267" max="267" width="11.28515625" style="338" customWidth="1"/>
    <col min="268" max="268" width="11.42578125" style="338" customWidth="1"/>
    <col min="269" max="269" width="12.42578125" style="338" customWidth="1"/>
    <col min="270" max="514" width="9.140625" style="338"/>
    <col min="515" max="515" width="16.140625" style="338" bestFit="1" customWidth="1"/>
    <col min="516" max="518" width="11" style="338" customWidth="1"/>
    <col min="519" max="520" width="10.7109375" style="338" customWidth="1"/>
    <col min="521" max="521" width="11.7109375" style="338" customWidth="1"/>
    <col min="522" max="522" width="10.7109375" style="338" customWidth="1"/>
    <col min="523" max="523" width="11.28515625" style="338" customWidth="1"/>
    <col min="524" max="524" width="11.42578125" style="338" customWidth="1"/>
    <col min="525" max="525" width="12.42578125" style="338" customWidth="1"/>
    <col min="526" max="770" width="9.140625" style="338"/>
    <col min="771" max="771" width="16.140625" style="338" bestFit="1" customWidth="1"/>
    <col min="772" max="774" width="11" style="338" customWidth="1"/>
    <col min="775" max="776" width="10.7109375" style="338" customWidth="1"/>
    <col min="777" max="777" width="11.7109375" style="338" customWidth="1"/>
    <col min="778" max="778" width="10.7109375" style="338" customWidth="1"/>
    <col min="779" max="779" width="11.28515625" style="338" customWidth="1"/>
    <col min="780" max="780" width="11.42578125" style="338" customWidth="1"/>
    <col min="781" max="781" width="12.42578125" style="338" customWidth="1"/>
    <col min="782" max="1026" width="9.140625" style="338"/>
    <col min="1027" max="1027" width="16.140625" style="338" bestFit="1" customWidth="1"/>
    <col min="1028" max="1030" width="11" style="338" customWidth="1"/>
    <col min="1031" max="1032" width="10.7109375" style="338" customWidth="1"/>
    <col min="1033" max="1033" width="11.7109375" style="338" customWidth="1"/>
    <col min="1034" max="1034" width="10.7109375" style="338" customWidth="1"/>
    <col min="1035" max="1035" width="11.28515625" style="338" customWidth="1"/>
    <col min="1036" max="1036" width="11.42578125" style="338" customWidth="1"/>
    <col min="1037" max="1037" width="12.42578125" style="338" customWidth="1"/>
    <col min="1038" max="1282" width="9.140625" style="338"/>
    <col min="1283" max="1283" width="16.140625" style="338" bestFit="1" customWidth="1"/>
    <col min="1284" max="1286" width="11" style="338" customWidth="1"/>
    <col min="1287" max="1288" width="10.7109375" style="338" customWidth="1"/>
    <col min="1289" max="1289" width="11.7109375" style="338" customWidth="1"/>
    <col min="1290" max="1290" width="10.7109375" style="338" customWidth="1"/>
    <col min="1291" max="1291" width="11.28515625" style="338" customWidth="1"/>
    <col min="1292" max="1292" width="11.42578125" style="338" customWidth="1"/>
    <col min="1293" max="1293" width="12.42578125" style="338" customWidth="1"/>
    <col min="1294" max="1538" width="9.140625" style="338"/>
    <col min="1539" max="1539" width="16.140625" style="338" bestFit="1" customWidth="1"/>
    <col min="1540" max="1542" width="11" style="338" customWidth="1"/>
    <col min="1543" max="1544" width="10.7109375" style="338" customWidth="1"/>
    <col min="1545" max="1545" width="11.7109375" style="338" customWidth="1"/>
    <col min="1546" max="1546" width="10.7109375" style="338" customWidth="1"/>
    <col min="1547" max="1547" width="11.28515625" style="338" customWidth="1"/>
    <col min="1548" max="1548" width="11.42578125" style="338" customWidth="1"/>
    <col min="1549" max="1549" width="12.42578125" style="338" customWidth="1"/>
    <col min="1550" max="1794" width="9.140625" style="338"/>
    <col min="1795" max="1795" width="16.140625" style="338" bestFit="1" customWidth="1"/>
    <col min="1796" max="1798" width="11" style="338" customWidth="1"/>
    <col min="1799" max="1800" width="10.7109375" style="338" customWidth="1"/>
    <col min="1801" max="1801" width="11.7109375" style="338" customWidth="1"/>
    <col min="1802" max="1802" width="10.7109375" style="338" customWidth="1"/>
    <col min="1803" max="1803" width="11.28515625" style="338" customWidth="1"/>
    <col min="1804" max="1804" width="11.42578125" style="338" customWidth="1"/>
    <col min="1805" max="1805" width="12.42578125" style="338" customWidth="1"/>
    <col min="1806" max="2050" width="9.140625" style="338"/>
    <col min="2051" max="2051" width="16.140625" style="338" bestFit="1" customWidth="1"/>
    <col min="2052" max="2054" width="11" style="338" customWidth="1"/>
    <col min="2055" max="2056" width="10.7109375" style="338" customWidth="1"/>
    <col min="2057" max="2057" width="11.7109375" style="338" customWidth="1"/>
    <col min="2058" max="2058" width="10.7109375" style="338" customWidth="1"/>
    <col min="2059" max="2059" width="11.28515625" style="338" customWidth="1"/>
    <col min="2060" max="2060" width="11.42578125" style="338" customWidth="1"/>
    <col min="2061" max="2061" width="12.42578125" style="338" customWidth="1"/>
    <col min="2062" max="2306" width="9.140625" style="338"/>
    <col min="2307" max="2307" width="16.140625" style="338" bestFit="1" customWidth="1"/>
    <col min="2308" max="2310" width="11" style="338" customWidth="1"/>
    <col min="2311" max="2312" width="10.7109375" style="338" customWidth="1"/>
    <col min="2313" max="2313" width="11.7109375" style="338" customWidth="1"/>
    <col min="2314" max="2314" width="10.7109375" style="338" customWidth="1"/>
    <col min="2315" max="2315" width="11.28515625" style="338" customWidth="1"/>
    <col min="2316" max="2316" width="11.42578125" style="338" customWidth="1"/>
    <col min="2317" max="2317" width="12.42578125" style="338" customWidth="1"/>
    <col min="2318" max="2562" width="9.140625" style="338"/>
    <col min="2563" max="2563" width="16.140625" style="338" bestFit="1" customWidth="1"/>
    <col min="2564" max="2566" width="11" style="338" customWidth="1"/>
    <col min="2567" max="2568" width="10.7109375" style="338" customWidth="1"/>
    <col min="2569" max="2569" width="11.7109375" style="338" customWidth="1"/>
    <col min="2570" max="2570" width="10.7109375" style="338" customWidth="1"/>
    <col min="2571" max="2571" width="11.28515625" style="338" customWidth="1"/>
    <col min="2572" max="2572" width="11.42578125" style="338" customWidth="1"/>
    <col min="2573" max="2573" width="12.42578125" style="338" customWidth="1"/>
    <col min="2574" max="2818" width="9.140625" style="338"/>
    <col min="2819" max="2819" width="16.140625" style="338" bestFit="1" customWidth="1"/>
    <col min="2820" max="2822" width="11" style="338" customWidth="1"/>
    <col min="2823" max="2824" width="10.7109375" style="338" customWidth="1"/>
    <col min="2825" max="2825" width="11.7109375" style="338" customWidth="1"/>
    <col min="2826" max="2826" width="10.7109375" style="338" customWidth="1"/>
    <col min="2827" max="2827" width="11.28515625" style="338" customWidth="1"/>
    <col min="2828" max="2828" width="11.42578125" style="338" customWidth="1"/>
    <col min="2829" max="2829" width="12.42578125" style="338" customWidth="1"/>
    <col min="2830" max="3074" width="9.140625" style="338"/>
    <col min="3075" max="3075" width="16.140625" style="338" bestFit="1" customWidth="1"/>
    <col min="3076" max="3078" width="11" style="338" customWidth="1"/>
    <col min="3079" max="3080" width="10.7109375" style="338" customWidth="1"/>
    <col min="3081" max="3081" width="11.7109375" style="338" customWidth="1"/>
    <col min="3082" max="3082" width="10.7109375" style="338" customWidth="1"/>
    <col min="3083" max="3083" width="11.28515625" style="338" customWidth="1"/>
    <col min="3084" max="3084" width="11.42578125" style="338" customWidth="1"/>
    <col min="3085" max="3085" width="12.42578125" style="338" customWidth="1"/>
    <col min="3086" max="3330" width="9.140625" style="338"/>
    <col min="3331" max="3331" width="16.140625" style="338" bestFit="1" customWidth="1"/>
    <col min="3332" max="3334" width="11" style="338" customWidth="1"/>
    <col min="3335" max="3336" width="10.7109375" style="338" customWidth="1"/>
    <col min="3337" max="3337" width="11.7109375" style="338" customWidth="1"/>
    <col min="3338" max="3338" width="10.7109375" style="338" customWidth="1"/>
    <col min="3339" max="3339" width="11.28515625" style="338" customWidth="1"/>
    <col min="3340" max="3340" width="11.42578125" style="338" customWidth="1"/>
    <col min="3341" max="3341" width="12.42578125" style="338" customWidth="1"/>
    <col min="3342" max="3586" width="9.140625" style="338"/>
    <col min="3587" max="3587" width="16.140625" style="338" bestFit="1" customWidth="1"/>
    <col min="3588" max="3590" width="11" style="338" customWidth="1"/>
    <col min="3591" max="3592" width="10.7109375" style="338" customWidth="1"/>
    <col min="3593" max="3593" width="11.7109375" style="338" customWidth="1"/>
    <col min="3594" max="3594" width="10.7109375" style="338" customWidth="1"/>
    <col min="3595" max="3595" width="11.28515625" style="338" customWidth="1"/>
    <col min="3596" max="3596" width="11.42578125" style="338" customWidth="1"/>
    <col min="3597" max="3597" width="12.42578125" style="338" customWidth="1"/>
    <col min="3598" max="3842" width="9.140625" style="338"/>
    <col min="3843" max="3843" width="16.140625" style="338" bestFit="1" customWidth="1"/>
    <col min="3844" max="3846" width="11" style="338" customWidth="1"/>
    <col min="3847" max="3848" width="10.7109375" style="338" customWidth="1"/>
    <col min="3849" max="3849" width="11.7109375" style="338" customWidth="1"/>
    <col min="3850" max="3850" width="10.7109375" style="338" customWidth="1"/>
    <col min="3851" max="3851" width="11.28515625" style="338" customWidth="1"/>
    <col min="3852" max="3852" width="11.42578125" style="338" customWidth="1"/>
    <col min="3853" max="3853" width="12.42578125" style="338" customWidth="1"/>
    <col min="3854" max="4098" width="9.140625" style="338"/>
    <col min="4099" max="4099" width="16.140625" style="338" bestFit="1" customWidth="1"/>
    <col min="4100" max="4102" width="11" style="338" customWidth="1"/>
    <col min="4103" max="4104" width="10.7109375" style="338" customWidth="1"/>
    <col min="4105" max="4105" width="11.7109375" style="338" customWidth="1"/>
    <col min="4106" max="4106" width="10.7109375" style="338" customWidth="1"/>
    <col min="4107" max="4107" width="11.28515625" style="338" customWidth="1"/>
    <col min="4108" max="4108" width="11.42578125" style="338" customWidth="1"/>
    <col min="4109" max="4109" width="12.42578125" style="338" customWidth="1"/>
    <col min="4110" max="4354" width="9.140625" style="338"/>
    <col min="4355" max="4355" width="16.140625" style="338" bestFit="1" customWidth="1"/>
    <col min="4356" max="4358" width="11" style="338" customWidth="1"/>
    <col min="4359" max="4360" width="10.7109375" style="338" customWidth="1"/>
    <col min="4361" max="4361" width="11.7109375" style="338" customWidth="1"/>
    <col min="4362" max="4362" width="10.7109375" style="338" customWidth="1"/>
    <col min="4363" max="4363" width="11.28515625" style="338" customWidth="1"/>
    <col min="4364" max="4364" width="11.42578125" style="338" customWidth="1"/>
    <col min="4365" max="4365" width="12.42578125" style="338" customWidth="1"/>
    <col min="4366" max="4610" width="9.140625" style="338"/>
    <col min="4611" max="4611" width="16.140625" style="338" bestFit="1" customWidth="1"/>
    <col min="4612" max="4614" width="11" style="338" customWidth="1"/>
    <col min="4615" max="4616" width="10.7109375" style="338" customWidth="1"/>
    <col min="4617" max="4617" width="11.7109375" style="338" customWidth="1"/>
    <col min="4618" max="4618" width="10.7109375" style="338" customWidth="1"/>
    <col min="4619" max="4619" width="11.28515625" style="338" customWidth="1"/>
    <col min="4620" max="4620" width="11.42578125" style="338" customWidth="1"/>
    <col min="4621" max="4621" width="12.42578125" style="338" customWidth="1"/>
    <col min="4622" max="4866" width="9.140625" style="338"/>
    <col min="4867" max="4867" width="16.140625" style="338" bestFit="1" customWidth="1"/>
    <col min="4868" max="4870" width="11" style="338" customWidth="1"/>
    <col min="4871" max="4872" width="10.7109375" style="338" customWidth="1"/>
    <col min="4873" max="4873" width="11.7109375" style="338" customWidth="1"/>
    <col min="4874" max="4874" width="10.7109375" style="338" customWidth="1"/>
    <col min="4875" max="4875" width="11.28515625" style="338" customWidth="1"/>
    <col min="4876" max="4876" width="11.42578125" style="338" customWidth="1"/>
    <col min="4877" max="4877" width="12.42578125" style="338" customWidth="1"/>
    <col min="4878" max="5122" width="9.140625" style="338"/>
    <col min="5123" max="5123" width="16.140625" style="338" bestFit="1" customWidth="1"/>
    <col min="5124" max="5126" width="11" style="338" customWidth="1"/>
    <col min="5127" max="5128" width="10.7109375" style="338" customWidth="1"/>
    <col min="5129" max="5129" width="11.7109375" style="338" customWidth="1"/>
    <col min="5130" max="5130" width="10.7109375" style="338" customWidth="1"/>
    <col min="5131" max="5131" width="11.28515625" style="338" customWidth="1"/>
    <col min="5132" max="5132" width="11.42578125" style="338" customWidth="1"/>
    <col min="5133" max="5133" width="12.42578125" style="338" customWidth="1"/>
    <col min="5134" max="5378" width="9.140625" style="338"/>
    <col min="5379" max="5379" width="16.140625" style="338" bestFit="1" customWidth="1"/>
    <col min="5380" max="5382" width="11" style="338" customWidth="1"/>
    <col min="5383" max="5384" width="10.7109375" style="338" customWidth="1"/>
    <col min="5385" max="5385" width="11.7109375" style="338" customWidth="1"/>
    <col min="5386" max="5386" width="10.7109375" style="338" customWidth="1"/>
    <col min="5387" max="5387" width="11.28515625" style="338" customWidth="1"/>
    <col min="5388" max="5388" width="11.42578125" style="338" customWidth="1"/>
    <col min="5389" max="5389" width="12.42578125" style="338" customWidth="1"/>
    <col min="5390" max="5634" width="9.140625" style="338"/>
    <col min="5635" max="5635" width="16.140625" style="338" bestFit="1" customWidth="1"/>
    <col min="5636" max="5638" width="11" style="338" customWidth="1"/>
    <col min="5639" max="5640" width="10.7109375" style="338" customWidth="1"/>
    <col min="5641" max="5641" width="11.7109375" style="338" customWidth="1"/>
    <col min="5642" max="5642" width="10.7109375" style="338" customWidth="1"/>
    <col min="5643" max="5643" width="11.28515625" style="338" customWidth="1"/>
    <col min="5644" max="5644" width="11.42578125" style="338" customWidth="1"/>
    <col min="5645" max="5645" width="12.42578125" style="338" customWidth="1"/>
    <col min="5646" max="5890" width="9.140625" style="338"/>
    <col min="5891" max="5891" width="16.140625" style="338" bestFit="1" customWidth="1"/>
    <col min="5892" max="5894" width="11" style="338" customWidth="1"/>
    <col min="5895" max="5896" width="10.7109375" style="338" customWidth="1"/>
    <col min="5897" max="5897" width="11.7109375" style="338" customWidth="1"/>
    <col min="5898" max="5898" width="10.7109375" style="338" customWidth="1"/>
    <col min="5899" max="5899" width="11.28515625" style="338" customWidth="1"/>
    <col min="5900" max="5900" width="11.42578125" style="338" customWidth="1"/>
    <col min="5901" max="5901" width="12.42578125" style="338" customWidth="1"/>
    <col min="5902" max="6146" width="9.140625" style="338"/>
    <col min="6147" max="6147" width="16.140625" style="338" bestFit="1" customWidth="1"/>
    <col min="6148" max="6150" width="11" style="338" customWidth="1"/>
    <col min="6151" max="6152" width="10.7109375" style="338" customWidth="1"/>
    <col min="6153" max="6153" width="11.7109375" style="338" customWidth="1"/>
    <col min="6154" max="6154" width="10.7109375" style="338" customWidth="1"/>
    <col min="6155" max="6155" width="11.28515625" style="338" customWidth="1"/>
    <col min="6156" max="6156" width="11.42578125" style="338" customWidth="1"/>
    <col min="6157" max="6157" width="12.42578125" style="338" customWidth="1"/>
    <col min="6158" max="6402" width="9.140625" style="338"/>
    <col min="6403" max="6403" width="16.140625" style="338" bestFit="1" customWidth="1"/>
    <col min="6404" max="6406" width="11" style="338" customWidth="1"/>
    <col min="6407" max="6408" width="10.7109375" style="338" customWidth="1"/>
    <col min="6409" max="6409" width="11.7109375" style="338" customWidth="1"/>
    <col min="6410" max="6410" width="10.7109375" style="338" customWidth="1"/>
    <col min="6411" max="6411" width="11.28515625" style="338" customWidth="1"/>
    <col min="6412" max="6412" width="11.42578125" style="338" customWidth="1"/>
    <col min="6413" max="6413" width="12.42578125" style="338" customWidth="1"/>
    <col min="6414" max="6658" width="9.140625" style="338"/>
    <col min="6659" max="6659" width="16.140625" style="338" bestFit="1" customWidth="1"/>
    <col min="6660" max="6662" width="11" style="338" customWidth="1"/>
    <col min="6663" max="6664" width="10.7109375" style="338" customWidth="1"/>
    <col min="6665" max="6665" width="11.7109375" style="338" customWidth="1"/>
    <col min="6666" max="6666" width="10.7109375" style="338" customWidth="1"/>
    <col min="6667" max="6667" width="11.28515625" style="338" customWidth="1"/>
    <col min="6668" max="6668" width="11.42578125" style="338" customWidth="1"/>
    <col min="6669" max="6669" width="12.42578125" style="338" customWidth="1"/>
    <col min="6670" max="6914" width="9.140625" style="338"/>
    <col min="6915" max="6915" width="16.140625" style="338" bestFit="1" customWidth="1"/>
    <col min="6916" max="6918" width="11" style="338" customWidth="1"/>
    <col min="6919" max="6920" width="10.7109375" style="338" customWidth="1"/>
    <col min="6921" max="6921" width="11.7109375" style="338" customWidth="1"/>
    <col min="6922" max="6922" width="10.7109375" style="338" customWidth="1"/>
    <col min="6923" max="6923" width="11.28515625" style="338" customWidth="1"/>
    <col min="6924" max="6924" width="11.42578125" style="338" customWidth="1"/>
    <col min="6925" max="6925" width="12.42578125" style="338" customWidth="1"/>
    <col min="6926" max="7170" width="9.140625" style="338"/>
    <col min="7171" max="7171" width="16.140625" style="338" bestFit="1" customWidth="1"/>
    <col min="7172" max="7174" width="11" style="338" customWidth="1"/>
    <col min="7175" max="7176" width="10.7109375" style="338" customWidth="1"/>
    <col min="7177" max="7177" width="11.7109375" style="338" customWidth="1"/>
    <col min="7178" max="7178" width="10.7109375" style="338" customWidth="1"/>
    <col min="7179" max="7179" width="11.28515625" style="338" customWidth="1"/>
    <col min="7180" max="7180" width="11.42578125" style="338" customWidth="1"/>
    <col min="7181" max="7181" width="12.42578125" style="338" customWidth="1"/>
    <col min="7182" max="7426" width="9.140625" style="338"/>
    <col min="7427" max="7427" width="16.140625" style="338" bestFit="1" customWidth="1"/>
    <col min="7428" max="7430" width="11" style="338" customWidth="1"/>
    <col min="7431" max="7432" width="10.7109375" style="338" customWidth="1"/>
    <col min="7433" max="7433" width="11.7109375" style="338" customWidth="1"/>
    <col min="7434" max="7434" width="10.7109375" style="338" customWidth="1"/>
    <col min="7435" max="7435" width="11.28515625" style="338" customWidth="1"/>
    <col min="7436" max="7436" width="11.42578125" style="338" customWidth="1"/>
    <col min="7437" max="7437" width="12.42578125" style="338" customWidth="1"/>
    <col min="7438" max="7682" width="9.140625" style="338"/>
    <col min="7683" max="7683" width="16.140625" style="338" bestFit="1" customWidth="1"/>
    <col min="7684" max="7686" width="11" style="338" customWidth="1"/>
    <col min="7687" max="7688" width="10.7109375" style="338" customWidth="1"/>
    <col min="7689" max="7689" width="11.7109375" style="338" customWidth="1"/>
    <col min="7690" max="7690" width="10.7109375" style="338" customWidth="1"/>
    <col min="7691" max="7691" width="11.28515625" style="338" customWidth="1"/>
    <col min="7692" max="7692" width="11.42578125" style="338" customWidth="1"/>
    <col min="7693" max="7693" width="12.42578125" style="338" customWidth="1"/>
    <col min="7694" max="7938" width="9.140625" style="338"/>
    <col min="7939" max="7939" width="16.140625" style="338" bestFit="1" customWidth="1"/>
    <col min="7940" max="7942" width="11" style="338" customWidth="1"/>
    <col min="7943" max="7944" width="10.7109375" style="338" customWidth="1"/>
    <col min="7945" max="7945" width="11.7109375" style="338" customWidth="1"/>
    <col min="7946" max="7946" width="10.7109375" style="338" customWidth="1"/>
    <col min="7947" max="7947" width="11.28515625" style="338" customWidth="1"/>
    <col min="7948" max="7948" width="11.42578125" style="338" customWidth="1"/>
    <col min="7949" max="7949" width="12.42578125" style="338" customWidth="1"/>
    <col min="7950" max="8194" width="9.140625" style="338"/>
    <col min="8195" max="8195" width="16.140625" style="338" bestFit="1" customWidth="1"/>
    <col min="8196" max="8198" width="11" style="338" customWidth="1"/>
    <col min="8199" max="8200" width="10.7109375" style="338" customWidth="1"/>
    <col min="8201" max="8201" width="11.7109375" style="338" customWidth="1"/>
    <col min="8202" max="8202" width="10.7109375" style="338" customWidth="1"/>
    <col min="8203" max="8203" width="11.28515625" style="338" customWidth="1"/>
    <col min="8204" max="8204" width="11.42578125" style="338" customWidth="1"/>
    <col min="8205" max="8205" width="12.42578125" style="338" customWidth="1"/>
    <col min="8206" max="8450" width="9.140625" style="338"/>
    <col min="8451" max="8451" width="16.140625" style="338" bestFit="1" customWidth="1"/>
    <col min="8452" max="8454" width="11" style="338" customWidth="1"/>
    <col min="8455" max="8456" width="10.7109375" style="338" customWidth="1"/>
    <col min="8457" max="8457" width="11.7109375" style="338" customWidth="1"/>
    <col min="8458" max="8458" width="10.7109375" style="338" customWidth="1"/>
    <col min="8459" max="8459" width="11.28515625" style="338" customWidth="1"/>
    <col min="8460" max="8460" width="11.42578125" style="338" customWidth="1"/>
    <col min="8461" max="8461" width="12.42578125" style="338" customWidth="1"/>
    <col min="8462" max="8706" width="9.140625" style="338"/>
    <col min="8707" max="8707" width="16.140625" style="338" bestFit="1" customWidth="1"/>
    <col min="8708" max="8710" width="11" style="338" customWidth="1"/>
    <col min="8711" max="8712" width="10.7109375" style="338" customWidth="1"/>
    <col min="8713" max="8713" width="11.7109375" style="338" customWidth="1"/>
    <col min="8714" max="8714" width="10.7109375" style="338" customWidth="1"/>
    <col min="8715" max="8715" width="11.28515625" style="338" customWidth="1"/>
    <col min="8716" max="8716" width="11.42578125" style="338" customWidth="1"/>
    <col min="8717" max="8717" width="12.42578125" style="338" customWidth="1"/>
    <col min="8718" max="8962" width="9.140625" style="338"/>
    <col min="8963" max="8963" width="16.140625" style="338" bestFit="1" customWidth="1"/>
    <col min="8964" max="8966" width="11" style="338" customWidth="1"/>
    <col min="8967" max="8968" width="10.7109375" style="338" customWidth="1"/>
    <col min="8969" max="8969" width="11.7109375" style="338" customWidth="1"/>
    <col min="8970" max="8970" width="10.7109375" style="338" customWidth="1"/>
    <col min="8971" max="8971" width="11.28515625" style="338" customWidth="1"/>
    <col min="8972" max="8972" width="11.42578125" style="338" customWidth="1"/>
    <col min="8973" max="8973" width="12.42578125" style="338" customWidth="1"/>
    <col min="8974" max="9218" width="9.140625" style="338"/>
    <col min="9219" max="9219" width="16.140625" style="338" bestFit="1" customWidth="1"/>
    <col min="9220" max="9222" width="11" style="338" customWidth="1"/>
    <col min="9223" max="9224" width="10.7109375" style="338" customWidth="1"/>
    <col min="9225" max="9225" width="11.7109375" style="338" customWidth="1"/>
    <col min="9226" max="9226" width="10.7109375" style="338" customWidth="1"/>
    <col min="9227" max="9227" width="11.28515625" style="338" customWidth="1"/>
    <col min="9228" max="9228" width="11.42578125" style="338" customWidth="1"/>
    <col min="9229" max="9229" width="12.42578125" style="338" customWidth="1"/>
    <col min="9230" max="9474" width="9.140625" style="338"/>
    <col min="9475" max="9475" width="16.140625" style="338" bestFit="1" customWidth="1"/>
    <col min="9476" max="9478" width="11" style="338" customWidth="1"/>
    <col min="9479" max="9480" width="10.7109375" style="338" customWidth="1"/>
    <col min="9481" max="9481" width="11.7109375" style="338" customWidth="1"/>
    <col min="9482" max="9482" width="10.7109375" style="338" customWidth="1"/>
    <col min="9483" max="9483" width="11.28515625" style="338" customWidth="1"/>
    <col min="9484" max="9484" width="11.42578125" style="338" customWidth="1"/>
    <col min="9485" max="9485" width="12.42578125" style="338" customWidth="1"/>
    <col min="9486" max="9730" width="9.140625" style="338"/>
    <col min="9731" max="9731" width="16.140625" style="338" bestFit="1" customWidth="1"/>
    <col min="9732" max="9734" width="11" style="338" customWidth="1"/>
    <col min="9735" max="9736" width="10.7109375" style="338" customWidth="1"/>
    <col min="9737" max="9737" width="11.7109375" style="338" customWidth="1"/>
    <col min="9738" max="9738" width="10.7109375" style="338" customWidth="1"/>
    <col min="9739" max="9739" width="11.28515625" style="338" customWidth="1"/>
    <col min="9740" max="9740" width="11.42578125" style="338" customWidth="1"/>
    <col min="9741" max="9741" width="12.42578125" style="338" customWidth="1"/>
    <col min="9742" max="9986" width="9.140625" style="338"/>
    <col min="9987" max="9987" width="16.140625" style="338" bestFit="1" customWidth="1"/>
    <col min="9988" max="9990" width="11" style="338" customWidth="1"/>
    <col min="9991" max="9992" width="10.7109375" style="338" customWidth="1"/>
    <col min="9993" max="9993" width="11.7109375" style="338" customWidth="1"/>
    <col min="9994" max="9994" width="10.7109375" style="338" customWidth="1"/>
    <col min="9995" max="9995" width="11.28515625" style="338" customWidth="1"/>
    <col min="9996" max="9996" width="11.42578125" style="338" customWidth="1"/>
    <col min="9997" max="9997" width="12.42578125" style="338" customWidth="1"/>
    <col min="9998" max="10242" width="9.140625" style="338"/>
    <col min="10243" max="10243" width="16.140625" style="338" bestFit="1" customWidth="1"/>
    <col min="10244" max="10246" width="11" style="338" customWidth="1"/>
    <col min="10247" max="10248" width="10.7109375" style="338" customWidth="1"/>
    <col min="10249" max="10249" width="11.7109375" style="338" customWidth="1"/>
    <col min="10250" max="10250" width="10.7109375" style="338" customWidth="1"/>
    <col min="10251" max="10251" width="11.28515625" style="338" customWidth="1"/>
    <col min="10252" max="10252" width="11.42578125" style="338" customWidth="1"/>
    <col min="10253" max="10253" width="12.42578125" style="338" customWidth="1"/>
    <col min="10254" max="10498" width="9.140625" style="338"/>
    <col min="10499" max="10499" width="16.140625" style="338" bestFit="1" customWidth="1"/>
    <col min="10500" max="10502" width="11" style="338" customWidth="1"/>
    <col min="10503" max="10504" width="10.7109375" style="338" customWidth="1"/>
    <col min="10505" max="10505" width="11.7109375" style="338" customWidth="1"/>
    <col min="10506" max="10506" width="10.7109375" style="338" customWidth="1"/>
    <col min="10507" max="10507" width="11.28515625" style="338" customWidth="1"/>
    <col min="10508" max="10508" width="11.42578125" style="338" customWidth="1"/>
    <col min="10509" max="10509" width="12.42578125" style="338" customWidth="1"/>
    <col min="10510" max="10754" width="9.140625" style="338"/>
    <col min="10755" max="10755" width="16.140625" style="338" bestFit="1" customWidth="1"/>
    <col min="10756" max="10758" width="11" style="338" customWidth="1"/>
    <col min="10759" max="10760" width="10.7109375" style="338" customWidth="1"/>
    <col min="10761" max="10761" width="11.7109375" style="338" customWidth="1"/>
    <col min="10762" max="10762" width="10.7109375" style="338" customWidth="1"/>
    <col min="10763" max="10763" width="11.28515625" style="338" customWidth="1"/>
    <col min="10764" max="10764" width="11.42578125" style="338" customWidth="1"/>
    <col min="10765" max="10765" width="12.42578125" style="338" customWidth="1"/>
    <col min="10766" max="11010" width="9.140625" style="338"/>
    <col min="11011" max="11011" width="16.140625" style="338" bestFit="1" customWidth="1"/>
    <col min="11012" max="11014" width="11" style="338" customWidth="1"/>
    <col min="11015" max="11016" width="10.7109375" style="338" customWidth="1"/>
    <col min="11017" max="11017" width="11.7109375" style="338" customWidth="1"/>
    <col min="11018" max="11018" width="10.7109375" style="338" customWidth="1"/>
    <col min="11019" max="11019" width="11.28515625" style="338" customWidth="1"/>
    <col min="11020" max="11020" width="11.42578125" style="338" customWidth="1"/>
    <col min="11021" max="11021" width="12.42578125" style="338" customWidth="1"/>
    <col min="11022" max="11266" width="9.140625" style="338"/>
    <col min="11267" max="11267" width="16.140625" style="338" bestFit="1" customWidth="1"/>
    <col min="11268" max="11270" width="11" style="338" customWidth="1"/>
    <col min="11271" max="11272" width="10.7109375" style="338" customWidth="1"/>
    <col min="11273" max="11273" width="11.7109375" style="338" customWidth="1"/>
    <col min="11274" max="11274" width="10.7109375" style="338" customWidth="1"/>
    <col min="11275" max="11275" width="11.28515625" style="338" customWidth="1"/>
    <col min="11276" max="11276" width="11.42578125" style="338" customWidth="1"/>
    <col min="11277" max="11277" width="12.42578125" style="338" customWidth="1"/>
    <col min="11278" max="11522" width="9.140625" style="338"/>
    <col min="11523" max="11523" width="16.140625" style="338" bestFit="1" customWidth="1"/>
    <col min="11524" max="11526" width="11" style="338" customWidth="1"/>
    <col min="11527" max="11528" width="10.7109375" style="338" customWidth="1"/>
    <col min="11529" max="11529" width="11.7109375" style="338" customWidth="1"/>
    <col min="11530" max="11530" width="10.7109375" style="338" customWidth="1"/>
    <col min="11531" max="11531" width="11.28515625" style="338" customWidth="1"/>
    <col min="11532" max="11532" width="11.42578125" style="338" customWidth="1"/>
    <col min="11533" max="11533" width="12.42578125" style="338" customWidth="1"/>
    <col min="11534" max="11778" width="9.140625" style="338"/>
    <col min="11779" max="11779" width="16.140625" style="338" bestFit="1" customWidth="1"/>
    <col min="11780" max="11782" width="11" style="338" customWidth="1"/>
    <col min="11783" max="11784" width="10.7109375" style="338" customWidth="1"/>
    <col min="11785" max="11785" width="11.7109375" style="338" customWidth="1"/>
    <col min="11786" max="11786" width="10.7109375" style="338" customWidth="1"/>
    <col min="11787" max="11787" width="11.28515625" style="338" customWidth="1"/>
    <col min="11788" max="11788" width="11.42578125" style="338" customWidth="1"/>
    <col min="11789" max="11789" width="12.42578125" style="338" customWidth="1"/>
    <col min="11790" max="12034" width="9.140625" style="338"/>
    <col min="12035" max="12035" width="16.140625" style="338" bestFit="1" customWidth="1"/>
    <col min="12036" max="12038" width="11" style="338" customWidth="1"/>
    <col min="12039" max="12040" width="10.7109375" style="338" customWidth="1"/>
    <col min="12041" max="12041" width="11.7109375" style="338" customWidth="1"/>
    <col min="12042" max="12042" width="10.7109375" style="338" customWidth="1"/>
    <col min="12043" max="12043" width="11.28515625" style="338" customWidth="1"/>
    <col min="12044" max="12044" width="11.42578125" style="338" customWidth="1"/>
    <col min="12045" max="12045" width="12.42578125" style="338" customWidth="1"/>
    <col min="12046" max="12290" width="9.140625" style="338"/>
    <col min="12291" max="12291" width="16.140625" style="338" bestFit="1" customWidth="1"/>
    <col min="12292" max="12294" width="11" style="338" customWidth="1"/>
    <col min="12295" max="12296" width="10.7109375" style="338" customWidth="1"/>
    <col min="12297" max="12297" width="11.7109375" style="338" customWidth="1"/>
    <col min="12298" max="12298" width="10.7109375" style="338" customWidth="1"/>
    <col min="12299" max="12299" width="11.28515625" style="338" customWidth="1"/>
    <col min="12300" max="12300" width="11.42578125" style="338" customWidth="1"/>
    <col min="12301" max="12301" width="12.42578125" style="338" customWidth="1"/>
    <col min="12302" max="12546" width="9.140625" style="338"/>
    <col min="12547" max="12547" width="16.140625" style="338" bestFit="1" customWidth="1"/>
    <col min="12548" max="12550" width="11" style="338" customWidth="1"/>
    <col min="12551" max="12552" width="10.7109375" style="338" customWidth="1"/>
    <col min="12553" max="12553" width="11.7109375" style="338" customWidth="1"/>
    <col min="12554" max="12554" width="10.7109375" style="338" customWidth="1"/>
    <col min="12555" max="12555" width="11.28515625" style="338" customWidth="1"/>
    <col min="12556" max="12556" width="11.42578125" style="338" customWidth="1"/>
    <col min="12557" max="12557" width="12.42578125" style="338" customWidth="1"/>
    <col min="12558" max="12802" width="9.140625" style="338"/>
    <col min="12803" max="12803" width="16.140625" style="338" bestFit="1" customWidth="1"/>
    <col min="12804" max="12806" width="11" style="338" customWidth="1"/>
    <col min="12807" max="12808" width="10.7109375" style="338" customWidth="1"/>
    <col min="12809" max="12809" width="11.7109375" style="338" customWidth="1"/>
    <col min="12810" max="12810" width="10.7109375" style="338" customWidth="1"/>
    <col min="12811" max="12811" width="11.28515625" style="338" customWidth="1"/>
    <col min="12812" max="12812" width="11.42578125" style="338" customWidth="1"/>
    <col min="12813" max="12813" width="12.42578125" style="338" customWidth="1"/>
    <col min="12814" max="13058" width="9.140625" style="338"/>
    <col min="13059" max="13059" width="16.140625" style="338" bestFit="1" customWidth="1"/>
    <col min="13060" max="13062" width="11" style="338" customWidth="1"/>
    <col min="13063" max="13064" width="10.7109375" style="338" customWidth="1"/>
    <col min="13065" max="13065" width="11.7109375" style="338" customWidth="1"/>
    <col min="13066" max="13066" width="10.7109375" style="338" customWidth="1"/>
    <col min="13067" max="13067" width="11.28515625" style="338" customWidth="1"/>
    <col min="13068" max="13068" width="11.42578125" style="338" customWidth="1"/>
    <col min="13069" max="13069" width="12.42578125" style="338" customWidth="1"/>
    <col min="13070" max="13314" width="9.140625" style="338"/>
    <col min="13315" max="13315" width="16.140625" style="338" bestFit="1" customWidth="1"/>
    <col min="13316" max="13318" width="11" style="338" customWidth="1"/>
    <col min="13319" max="13320" width="10.7109375" style="338" customWidth="1"/>
    <col min="13321" max="13321" width="11.7109375" style="338" customWidth="1"/>
    <col min="13322" max="13322" width="10.7109375" style="338" customWidth="1"/>
    <col min="13323" max="13323" width="11.28515625" style="338" customWidth="1"/>
    <col min="13324" max="13324" width="11.42578125" style="338" customWidth="1"/>
    <col min="13325" max="13325" width="12.42578125" style="338" customWidth="1"/>
    <col min="13326" max="13570" width="9.140625" style="338"/>
    <col min="13571" max="13571" width="16.140625" style="338" bestFit="1" customWidth="1"/>
    <col min="13572" max="13574" width="11" style="338" customWidth="1"/>
    <col min="13575" max="13576" width="10.7109375" style="338" customWidth="1"/>
    <col min="13577" max="13577" width="11.7109375" style="338" customWidth="1"/>
    <col min="13578" max="13578" width="10.7109375" style="338" customWidth="1"/>
    <col min="13579" max="13579" width="11.28515625" style="338" customWidth="1"/>
    <col min="13580" max="13580" width="11.42578125" style="338" customWidth="1"/>
    <col min="13581" max="13581" width="12.42578125" style="338" customWidth="1"/>
    <col min="13582" max="13826" width="9.140625" style="338"/>
    <col min="13827" max="13827" width="16.140625" style="338" bestFit="1" customWidth="1"/>
    <col min="13828" max="13830" width="11" style="338" customWidth="1"/>
    <col min="13831" max="13832" width="10.7109375" style="338" customWidth="1"/>
    <col min="13833" max="13833" width="11.7109375" style="338" customWidth="1"/>
    <col min="13834" max="13834" width="10.7109375" style="338" customWidth="1"/>
    <col min="13835" max="13835" width="11.28515625" style="338" customWidth="1"/>
    <col min="13836" max="13836" width="11.42578125" style="338" customWidth="1"/>
    <col min="13837" max="13837" width="12.42578125" style="338" customWidth="1"/>
    <col min="13838" max="14082" width="9.140625" style="338"/>
    <col min="14083" max="14083" width="16.140625" style="338" bestFit="1" customWidth="1"/>
    <col min="14084" max="14086" width="11" style="338" customWidth="1"/>
    <col min="14087" max="14088" width="10.7109375" style="338" customWidth="1"/>
    <col min="14089" max="14089" width="11.7109375" style="338" customWidth="1"/>
    <col min="14090" max="14090" width="10.7109375" style="338" customWidth="1"/>
    <col min="14091" max="14091" width="11.28515625" style="338" customWidth="1"/>
    <col min="14092" max="14092" width="11.42578125" style="338" customWidth="1"/>
    <col min="14093" max="14093" width="12.42578125" style="338" customWidth="1"/>
    <col min="14094" max="14338" width="9.140625" style="338"/>
    <col min="14339" max="14339" width="16.140625" style="338" bestFit="1" customWidth="1"/>
    <col min="14340" max="14342" width="11" style="338" customWidth="1"/>
    <col min="14343" max="14344" width="10.7109375" style="338" customWidth="1"/>
    <col min="14345" max="14345" width="11.7109375" style="338" customWidth="1"/>
    <col min="14346" max="14346" width="10.7109375" style="338" customWidth="1"/>
    <col min="14347" max="14347" width="11.28515625" style="338" customWidth="1"/>
    <col min="14348" max="14348" width="11.42578125" style="338" customWidth="1"/>
    <col min="14349" max="14349" width="12.42578125" style="338" customWidth="1"/>
    <col min="14350" max="14594" width="9.140625" style="338"/>
    <col min="14595" max="14595" width="16.140625" style="338" bestFit="1" customWidth="1"/>
    <col min="14596" max="14598" width="11" style="338" customWidth="1"/>
    <col min="14599" max="14600" width="10.7109375" style="338" customWidth="1"/>
    <col min="14601" max="14601" width="11.7109375" style="338" customWidth="1"/>
    <col min="14602" max="14602" width="10.7109375" style="338" customWidth="1"/>
    <col min="14603" max="14603" width="11.28515625" style="338" customWidth="1"/>
    <col min="14604" max="14604" width="11.42578125" style="338" customWidth="1"/>
    <col min="14605" max="14605" width="12.42578125" style="338" customWidth="1"/>
    <col min="14606" max="14850" width="9.140625" style="338"/>
    <col min="14851" max="14851" width="16.140625" style="338" bestFit="1" customWidth="1"/>
    <col min="14852" max="14854" width="11" style="338" customWidth="1"/>
    <col min="14855" max="14856" width="10.7109375" style="338" customWidth="1"/>
    <col min="14857" max="14857" width="11.7109375" style="338" customWidth="1"/>
    <col min="14858" max="14858" width="10.7109375" style="338" customWidth="1"/>
    <col min="14859" max="14859" width="11.28515625" style="338" customWidth="1"/>
    <col min="14860" max="14860" width="11.42578125" style="338" customWidth="1"/>
    <col min="14861" max="14861" width="12.42578125" style="338" customWidth="1"/>
    <col min="14862" max="15106" width="9.140625" style="338"/>
    <col min="15107" max="15107" width="16.140625" style="338" bestFit="1" customWidth="1"/>
    <col min="15108" max="15110" width="11" style="338" customWidth="1"/>
    <col min="15111" max="15112" width="10.7109375" style="338" customWidth="1"/>
    <col min="15113" max="15113" width="11.7109375" style="338" customWidth="1"/>
    <col min="15114" max="15114" width="10.7109375" style="338" customWidth="1"/>
    <col min="15115" max="15115" width="11.28515625" style="338" customWidth="1"/>
    <col min="15116" max="15116" width="11.42578125" style="338" customWidth="1"/>
    <col min="15117" max="15117" width="12.42578125" style="338" customWidth="1"/>
    <col min="15118" max="15362" width="9.140625" style="338"/>
    <col min="15363" max="15363" width="16.140625" style="338" bestFit="1" customWidth="1"/>
    <col min="15364" max="15366" width="11" style="338" customWidth="1"/>
    <col min="15367" max="15368" width="10.7109375" style="338" customWidth="1"/>
    <col min="15369" max="15369" width="11.7109375" style="338" customWidth="1"/>
    <col min="15370" max="15370" width="10.7109375" style="338" customWidth="1"/>
    <col min="15371" max="15371" width="11.28515625" style="338" customWidth="1"/>
    <col min="15372" max="15372" width="11.42578125" style="338" customWidth="1"/>
    <col min="15373" max="15373" width="12.42578125" style="338" customWidth="1"/>
    <col min="15374" max="15618" width="9.140625" style="338"/>
    <col min="15619" max="15619" width="16.140625" style="338" bestFit="1" customWidth="1"/>
    <col min="15620" max="15622" width="11" style="338" customWidth="1"/>
    <col min="15623" max="15624" width="10.7109375" style="338" customWidth="1"/>
    <col min="15625" max="15625" width="11.7109375" style="338" customWidth="1"/>
    <col min="15626" max="15626" width="10.7109375" style="338" customWidth="1"/>
    <col min="15627" max="15627" width="11.28515625" style="338" customWidth="1"/>
    <col min="15628" max="15628" width="11.42578125" style="338" customWidth="1"/>
    <col min="15629" max="15629" width="12.42578125" style="338" customWidth="1"/>
    <col min="15630" max="15874" width="9.140625" style="338"/>
    <col min="15875" max="15875" width="16.140625" style="338" bestFit="1" customWidth="1"/>
    <col min="15876" max="15878" width="11" style="338" customWidth="1"/>
    <col min="15879" max="15880" width="10.7109375" style="338" customWidth="1"/>
    <col min="15881" max="15881" width="11.7109375" style="338" customWidth="1"/>
    <col min="15882" max="15882" width="10.7109375" style="338" customWidth="1"/>
    <col min="15883" max="15883" width="11.28515625" style="338" customWidth="1"/>
    <col min="15884" max="15884" width="11.42578125" style="338" customWidth="1"/>
    <col min="15885" max="15885" width="12.42578125" style="338" customWidth="1"/>
    <col min="15886" max="16130" width="9.140625" style="338"/>
    <col min="16131" max="16131" width="16.140625" style="338" bestFit="1" customWidth="1"/>
    <col min="16132" max="16134" width="11" style="338" customWidth="1"/>
    <col min="16135" max="16136" width="10.7109375" style="338" customWidth="1"/>
    <col min="16137" max="16137" width="11.7109375" style="338" customWidth="1"/>
    <col min="16138" max="16138" width="10.7109375" style="338" customWidth="1"/>
    <col min="16139" max="16139" width="11.28515625" style="338" customWidth="1"/>
    <col min="16140" max="16140" width="11.42578125" style="338" customWidth="1"/>
    <col min="16141" max="16141" width="12.42578125" style="338" customWidth="1"/>
    <col min="16142" max="16384" width="9.140625" style="338"/>
  </cols>
  <sheetData>
    <row r="1" spans="2:13">
      <c r="B1" s="337"/>
      <c r="C1" s="1179" t="s">
        <v>231</v>
      </c>
      <c r="D1" s="1179"/>
      <c r="E1" s="1179"/>
      <c r="F1" s="1179"/>
      <c r="G1" s="1179"/>
      <c r="H1" s="1179"/>
      <c r="I1" s="1179"/>
      <c r="J1" s="1179"/>
      <c r="K1" s="1179"/>
      <c r="L1" s="1179"/>
      <c r="M1" s="1179"/>
    </row>
    <row r="2" spans="2:13">
      <c r="B2" s="337"/>
      <c r="C2" s="1179" t="s">
        <v>112</v>
      </c>
      <c r="D2" s="1179"/>
      <c r="E2" s="1179"/>
      <c r="F2" s="1179"/>
      <c r="G2" s="1179"/>
      <c r="H2" s="1179"/>
      <c r="I2" s="1179"/>
      <c r="J2" s="1179"/>
      <c r="K2" s="1179"/>
      <c r="L2" s="1179"/>
      <c r="M2" s="1179"/>
    </row>
    <row r="3" spans="2:13">
      <c r="D3" s="340"/>
      <c r="E3" s="340"/>
      <c r="F3" s="340"/>
      <c r="G3" s="340"/>
      <c r="H3" s="340"/>
    </row>
    <row r="4" spans="2:13" ht="16.5" thickBot="1">
      <c r="C4" s="341"/>
      <c r="D4" s="341"/>
      <c r="E4" s="341"/>
      <c r="F4" s="341"/>
      <c r="G4" s="341"/>
      <c r="H4" s="341"/>
      <c r="I4" s="341"/>
      <c r="J4" s="341"/>
      <c r="K4" s="341"/>
      <c r="M4" s="341" t="s">
        <v>414</v>
      </c>
    </row>
    <row r="5" spans="2:13" ht="24.75" customHeight="1" thickTop="1">
      <c r="C5" s="1180" t="s">
        <v>350</v>
      </c>
      <c r="D5" s="1182" t="s">
        <v>415</v>
      </c>
      <c r="E5" s="1183"/>
      <c r="F5" s="1183"/>
      <c r="G5" s="1183"/>
      <c r="H5" s="1184"/>
      <c r="I5" s="1185" t="s">
        <v>416</v>
      </c>
      <c r="J5" s="1185"/>
      <c r="K5" s="1185"/>
      <c r="L5" s="1185"/>
      <c r="M5" s="1186"/>
    </row>
    <row r="6" spans="2:13" ht="24.75" customHeight="1">
      <c r="C6" s="1181"/>
      <c r="D6" s="342" t="s">
        <v>417</v>
      </c>
      <c r="E6" s="343" t="s">
        <v>418</v>
      </c>
      <c r="F6" s="343" t="s">
        <v>4</v>
      </c>
      <c r="G6" s="343" t="s">
        <v>44</v>
      </c>
      <c r="H6" s="342" t="s">
        <v>118</v>
      </c>
      <c r="I6" s="344" t="s">
        <v>417</v>
      </c>
      <c r="J6" s="343" t="s">
        <v>418</v>
      </c>
      <c r="K6" s="342" t="s">
        <v>4</v>
      </c>
      <c r="L6" s="344" t="s">
        <v>44</v>
      </c>
      <c r="M6" s="345" t="s">
        <v>118</v>
      </c>
    </row>
    <row r="7" spans="2:13" ht="24.75" customHeight="1">
      <c r="C7" s="346" t="s">
        <v>164</v>
      </c>
      <c r="D7" s="347">
        <v>4.4000000000000003E-3</v>
      </c>
      <c r="E7" s="347">
        <v>0.94777795275590537</v>
      </c>
      <c r="F7" s="347">
        <v>0.43990000000000001</v>
      </c>
      <c r="G7" s="348">
        <v>0.55069999999999997</v>
      </c>
      <c r="H7" s="349">
        <v>3.34</v>
      </c>
      <c r="I7" s="350" t="s">
        <v>392</v>
      </c>
      <c r="J7" s="351" t="s">
        <v>392</v>
      </c>
      <c r="K7" s="352" t="s">
        <v>392</v>
      </c>
      <c r="L7" s="353">
        <v>1.3228599999999999</v>
      </c>
      <c r="M7" s="354">
        <v>3.9347799999999999</v>
      </c>
    </row>
    <row r="8" spans="2:13" ht="24.75" customHeight="1">
      <c r="C8" s="355" t="s">
        <v>165</v>
      </c>
      <c r="D8" s="356">
        <v>6.5600000000000006E-2</v>
      </c>
      <c r="E8" s="356">
        <v>2.2200000000000002</v>
      </c>
      <c r="F8" s="356">
        <v>2.0503999999999998</v>
      </c>
      <c r="G8" s="357">
        <v>0.48</v>
      </c>
      <c r="H8" s="349"/>
      <c r="I8" s="358">
        <v>0.54</v>
      </c>
      <c r="J8" s="359">
        <v>3.04</v>
      </c>
      <c r="K8" s="356">
        <v>2.6856</v>
      </c>
      <c r="L8" s="358">
        <v>1.51</v>
      </c>
      <c r="M8" s="354"/>
    </row>
    <row r="9" spans="2:13" ht="24.75" customHeight="1">
      <c r="C9" s="355" t="s">
        <v>166</v>
      </c>
      <c r="D9" s="356">
        <v>0.92669999999999997</v>
      </c>
      <c r="E9" s="356">
        <v>1.1000000000000001</v>
      </c>
      <c r="F9" s="356">
        <v>2.1162000000000001</v>
      </c>
      <c r="G9" s="357">
        <v>1.1832</v>
      </c>
      <c r="H9" s="349"/>
      <c r="I9" s="358">
        <v>0.93489999999999995</v>
      </c>
      <c r="J9" s="359">
        <v>1.97</v>
      </c>
      <c r="K9" s="356">
        <v>2.7359</v>
      </c>
      <c r="L9" s="358">
        <v>2.0476999999999999</v>
      </c>
      <c r="M9" s="354"/>
    </row>
    <row r="10" spans="2:13" ht="24.75" customHeight="1">
      <c r="C10" s="355" t="s">
        <v>167</v>
      </c>
      <c r="D10" s="356">
        <v>0.52349999999999997</v>
      </c>
      <c r="E10" s="356">
        <v>0.28999999999999998</v>
      </c>
      <c r="F10" s="356">
        <v>3.0040184818481848</v>
      </c>
      <c r="G10" s="357">
        <v>2.5548000000000002</v>
      </c>
      <c r="H10" s="349"/>
      <c r="I10" s="358">
        <v>0.87260000000000004</v>
      </c>
      <c r="J10" s="359">
        <v>0.97</v>
      </c>
      <c r="K10" s="356">
        <v>3.6509746666666669</v>
      </c>
      <c r="L10" s="358">
        <v>3.1175000000000002</v>
      </c>
      <c r="M10" s="354"/>
    </row>
    <row r="11" spans="2:13" ht="24.75" customHeight="1">
      <c r="C11" s="355" t="s">
        <v>168</v>
      </c>
      <c r="D11" s="356">
        <v>0.128</v>
      </c>
      <c r="E11" s="356">
        <v>0.48370000000000002</v>
      </c>
      <c r="F11" s="356">
        <v>2.3419982353698852</v>
      </c>
      <c r="G11" s="357">
        <v>5.5149176531715014</v>
      </c>
      <c r="H11" s="349"/>
      <c r="I11" s="358">
        <v>0.58030000000000004</v>
      </c>
      <c r="J11" s="359">
        <v>0.95879999999999999</v>
      </c>
      <c r="K11" s="356">
        <v>3.25</v>
      </c>
      <c r="L11" s="358">
        <v>4.9699</v>
      </c>
      <c r="M11" s="354"/>
    </row>
    <row r="12" spans="2:13" ht="24.75" customHeight="1">
      <c r="C12" s="355" t="s">
        <v>169</v>
      </c>
      <c r="D12" s="356">
        <v>0.15509999999999999</v>
      </c>
      <c r="E12" s="356">
        <v>0.67949999999999999</v>
      </c>
      <c r="F12" s="356">
        <v>1.7373000000000001</v>
      </c>
      <c r="G12" s="357">
        <v>5.8220000000000001</v>
      </c>
      <c r="H12" s="349"/>
      <c r="I12" s="358">
        <v>0.36899999999999999</v>
      </c>
      <c r="J12" s="359">
        <v>0.94340000000000002</v>
      </c>
      <c r="K12" s="356">
        <v>2.6956000000000002</v>
      </c>
      <c r="L12" s="358">
        <v>5.7587999999999999</v>
      </c>
      <c r="M12" s="354"/>
    </row>
    <row r="13" spans="2:13" ht="24.75" customHeight="1">
      <c r="C13" s="355" t="s">
        <v>170</v>
      </c>
      <c r="D13" s="356">
        <v>0.7409</v>
      </c>
      <c r="E13" s="356">
        <v>0.35</v>
      </c>
      <c r="F13" s="356">
        <v>2.6432000000000002</v>
      </c>
      <c r="G13" s="357">
        <v>3.9250794520547947</v>
      </c>
      <c r="H13" s="349"/>
      <c r="I13" s="360" t="s">
        <v>392</v>
      </c>
      <c r="J13" s="361" t="s">
        <v>392</v>
      </c>
      <c r="K13" s="362" t="s">
        <v>392</v>
      </c>
      <c r="L13" s="360" t="s">
        <v>392</v>
      </c>
      <c r="M13" s="354"/>
    </row>
    <row r="14" spans="2:13" s="368" customFormat="1" ht="24.75" customHeight="1">
      <c r="B14" s="363"/>
      <c r="C14" s="364" t="s">
        <v>171</v>
      </c>
      <c r="D14" s="356">
        <v>1.1286</v>
      </c>
      <c r="E14" s="365">
        <v>0.5323</v>
      </c>
      <c r="F14" s="365">
        <v>0.74419999999999997</v>
      </c>
      <c r="G14" s="366">
        <v>4.7</v>
      </c>
      <c r="H14" s="349"/>
      <c r="I14" s="360">
        <v>1.3758999999999999</v>
      </c>
      <c r="J14" s="367">
        <v>1.3328</v>
      </c>
      <c r="K14" s="365">
        <v>2.2334999999999998</v>
      </c>
      <c r="L14" s="353">
        <v>5.17</v>
      </c>
      <c r="M14" s="354"/>
    </row>
    <row r="15" spans="2:13" s="368" customFormat="1" ht="24.75" customHeight="1">
      <c r="B15" s="363"/>
      <c r="C15" s="364" t="s">
        <v>172</v>
      </c>
      <c r="D15" s="356">
        <v>0.68700000000000006</v>
      </c>
      <c r="E15" s="356">
        <v>1.0973999999999999</v>
      </c>
      <c r="F15" s="356">
        <v>0.92610000000000003</v>
      </c>
      <c r="G15" s="357">
        <v>4.9848999999999997</v>
      </c>
      <c r="H15" s="349"/>
      <c r="I15" s="360">
        <v>1.1623000000000001</v>
      </c>
      <c r="J15" s="359">
        <v>1.2907999999999999</v>
      </c>
      <c r="K15" s="356">
        <v>2.3067000000000002</v>
      </c>
      <c r="L15" s="358">
        <v>5.1997</v>
      </c>
      <c r="M15" s="354"/>
    </row>
    <row r="16" spans="2:13" ht="24.75" customHeight="1">
      <c r="C16" s="355" t="s">
        <v>173</v>
      </c>
      <c r="D16" s="356">
        <v>0.59040000000000004</v>
      </c>
      <c r="E16" s="365">
        <v>1.3361000000000001</v>
      </c>
      <c r="F16" s="365">
        <v>0.77629999999999999</v>
      </c>
      <c r="G16" s="366">
        <v>5.1452</v>
      </c>
      <c r="H16" s="349"/>
      <c r="I16" s="360">
        <v>0.98270000000000002</v>
      </c>
      <c r="J16" s="359">
        <v>0.60160000000000002</v>
      </c>
      <c r="K16" s="356">
        <v>2.8351000000000002</v>
      </c>
      <c r="L16" s="358">
        <v>5.3190999999999997</v>
      </c>
      <c r="M16" s="354"/>
    </row>
    <row r="17" spans="3:13" ht="24.75" customHeight="1">
      <c r="C17" s="355" t="s">
        <v>174</v>
      </c>
      <c r="D17" s="356">
        <v>0.37190000000000001</v>
      </c>
      <c r="E17" s="356">
        <v>0.1182</v>
      </c>
      <c r="F17" s="356">
        <v>1.03</v>
      </c>
      <c r="G17" s="357">
        <v>4.3784369186716257</v>
      </c>
      <c r="H17" s="349"/>
      <c r="I17" s="360" t="s">
        <v>392</v>
      </c>
      <c r="J17" s="361">
        <v>0.67369999999999997</v>
      </c>
      <c r="K17" s="356">
        <v>2.1</v>
      </c>
      <c r="L17" s="358">
        <v>4.8255237762237764</v>
      </c>
      <c r="M17" s="354"/>
    </row>
    <row r="18" spans="3:13" ht="24.75" customHeight="1">
      <c r="C18" s="369" t="s">
        <v>175</v>
      </c>
      <c r="D18" s="370">
        <v>0.1739</v>
      </c>
      <c r="E18" s="371">
        <v>4.5600000000000002E-2</v>
      </c>
      <c r="F18" s="370">
        <v>0.71033567156063082</v>
      </c>
      <c r="G18" s="372">
        <v>3.7410999999999999</v>
      </c>
      <c r="H18" s="349"/>
      <c r="I18" s="373">
        <v>0.75790000000000002</v>
      </c>
      <c r="J18" s="371">
        <v>0.7218</v>
      </c>
      <c r="K18" s="356" t="s">
        <v>395</v>
      </c>
      <c r="L18" s="358" t="s">
        <v>392</v>
      </c>
      <c r="M18" s="354"/>
    </row>
    <row r="19" spans="3:13" ht="24.75" customHeight="1" thickBot="1">
      <c r="C19" s="374" t="s">
        <v>419</v>
      </c>
      <c r="D19" s="375">
        <v>0.43</v>
      </c>
      <c r="E19" s="376">
        <v>0.7860129132792667</v>
      </c>
      <c r="F19" s="375">
        <v>1.4459628150761978</v>
      </c>
      <c r="G19" s="377">
        <v>4.4763999999999999</v>
      </c>
      <c r="H19" s="378"/>
      <c r="I19" s="379">
        <v>0.78</v>
      </c>
      <c r="J19" s="376">
        <v>1.03</v>
      </c>
      <c r="K19" s="375">
        <v>2.5409970529741455</v>
      </c>
      <c r="L19" s="379">
        <v>4.18</v>
      </c>
      <c r="M19" s="380"/>
    </row>
    <row r="20" spans="3:13" ht="16.5" thickTop="1">
      <c r="L20" s="368"/>
      <c r="M20" s="368"/>
    </row>
    <row r="21" spans="3:13">
      <c r="L21" s="368"/>
      <c r="M21" s="368"/>
    </row>
    <row r="22" spans="3:13">
      <c r="D22" s="381"/>
      <c r="E22" s="382"/>
      <c r="F22" s="382"/>
      <c r="G22" s="382"/>
      <c r="H22" s="382"/>
    </row>
    <row r="23" spans="3:13">
      <c r="D23" s="383"/>
      <c r="E23" s="384"/>
      <c r="F23" s="384"/>
      <c r="G23" s="384"/>
      <c r="H23" s="384"/>
    </row>
    <row r="24" spans="3:13">
      <c r="D24" s="383"/>
      <c r="E24" s="384"/>
      <c r="F24" s="384"/>
      <c r="G24" s="384"/>
      <c r="H24" s="384"/>
    </row>
    <row r="25" spans="3:13">
      <c r="D25" s="383"/>
      <c r="E25" s="384"/>
      <c r="F25" s="384"/>
      <c r="G25" s="384"/>
      <c r="H25" s="384"/>
    </row>
    <row r="26" spans="3:13">
      <c r="D26" s="383"/>
      <c r="E26" s="384"/>
      <c r="F26" s="384"/>
      <c r="G26" s="384"/>
      <c r="H26" s="384"/>
    </row>
    <row r="27" spans="3:13">
      <c r="D27" s="383"/>
      <c r="E27" s="384"/>
      <c r="F27" s="384"/>
      <c r="G27" s="384"/>
      <c r="H27" s="384"/>
    </row>
    <row r="28" spans="3:13">
      <c r="D28" s="383"/>
      <c r="E28" s="384"/>
      <c r="F28" s="384"/>
      <c r="G28" s="384"/>
      <c r="H28" s="384"/>
    </row>
    <row r="29" spans="3:13">
      <c r="D29" s="383"/>
      <c r="E29" s="385"/>
      <c r="F29" s="385"/>
      <c r="G29" s="385"/>
      <c r="H29" s="385"/>
    </row>
    <row r="30" spans="3:13">
      <c r="D30" s="381"/>
      <c r="E30" s="384"/>
      <c r="F30" s="384"/>
      <c r="G30" s="384"/>
      <c r="H30" s="384"/>
    </row>
    <row r="31" spans="3:13">
      <c r="D31" s="383"/>
      <c r="E31" s="386"/>
      <c r="F31" s="386"/>
      <c r="G31" s="386"/>
      <c r="H31" s="386"/>
    </row>
    <row r="32" spans="3:13">
      <c r="D32" s="381"/>
      <c r="E32" s="387"/>
      <c r="F32" s="387"/>
      <c r="G32" s="387"/>
      <c r="H32" s="387"/>
    </row>
    <row r="33" spans="4:13">
      <c r="D33" s="383"/>
      <c r="E33" s="386"/>
      <c r="F33" s="386"/>
      <c r="G33" s="386"/>
      <c r="H33" s="386"/>
      <c r="I33" s="39"/>
      <c r="J33" s="39"/>
      <c r="K33" s="39"/>
      <c r="L33" s="39"/>
      <c r="M33" s="39"/>
    </row>
    <row r="34" spans="4:13">
      <c r="D34" s="383"/>
      <c r="E34" s="387"/>
      <c r="F34" s="387"/>
      <c r="G34" s="387"/>
      <c r="H34" s="387"/>
      <c r="I34" s="388"/>
      <c r="J34" s="39"/>
      <c r="K34" s="39"/>
      <c r="L34" s="39"/>
      <c r="M34" s="39"/>
    </row>
    <row r="35" spans="4:13">
      <c r="D35" s="389"/>
      <c r="E35" s="387"/>
      <c r="F35" s="387"/>
      <c r="G35" s="387"/>
      <c r="H35" s="387"/>
    </row>
    <row r="36" spans="4:13">
      <c r="D36" s="390"/>
      <c r="F36" s="390"/>
    </row>
    <row r="37" spans="4:13">
      <c r="D37" s="390"/>
      <c r="F37" s="390"/>
    </row>
  </sheetData>
  <mergeCells count="5">
    <mergeCell ref="C1:M1"/>
    <mergeCell ref="C2:M2"/>
    <mergeCell ref="C5:C6"/>
    <mergeCell ref="D5:H5"/>
    <mergeCell ref="I5:M5"/>
  </mergeCells>
  <pageMargins left="0.5" right="0.5" top="0.5" bottom="0.5" header="0.3" footer="0.3"/>
  <pageSetup scale="79" orientation="landscape" r:id="rId1"/>
</worksheet>
</file>

<file path=xl/worksheets/sheet26.xml><?xml version="1.0" encoding="utf-8"?>
<worksheet xmlns="http://schemas.openxmlformats.org/spreadsheetml/2006/main" xmlns:r="http://schemas.openxmlformats.org/officeDocument/2006/relationships">
  <sheetPr>
    <pageSetUpPr fitToPage="1"/>
  </sheetPr>
  <dimension ref="A1:I53"/>
  <sheetViews>
    <sheetView workbookViewId="0">
      <selection activeCell="F9" sqref="F9"/>
    </sheetView>
  </sheetViews>
  <sheetFormatPr defaultColWidth="11.42578125" defaultRowHeight="15.75"/>
  <cols>
    <col min="1" max="1" width="50.5703125" style="515" bestFit="1" customWidth="1"/>
    <col min="2" max="6" width="10.7109375" style="515" customWidth="1"/>
    <col min="7" max="7" width="11.42578125" style="515" customWidth="1"/>
    <col min="8" max="8" width="11.42578125" style="515"/>
    <col min="9" max="9" width="1.5703125" style="515" bestFit="1" customWidth="1"/>
    <col min="10" max="255" width="11.42578125" style="515"/>
    <col min="256" max="256" width="46.85546875" style="515" customWidth="1"/>
    <col min="257" max="259" width="8.28515625" style="515" bestFit="1" customWidth="1"/>
    <col min="260" max="261" width="7.7109375" style="515" bestFit="1" customWidth="1"/>
    <col min="262" max="262" width="11.42578125" style="515" customWidth="1"/>
    <col min="263" max="263" width="9.42578125" style="515" bestFit="1" customWidth="1"/>
    <col min="264" max="511" width="11.42578125" style="515"/>
    <col min="512" max="512" width="46.85546875" style="515" customWidth="1"/>
    <col min="513" max="515" width="8.28515625" style="515" bestFit="1" customWidth="1"/>
    <col min="516" max="517" width="7.7109375" style="515" bestFit="1" customWidth="1"/>
    <col min="518" max="518" width="11.42578125" style="515" customWidth="1"/>
    <col min="519" max="519" width="9.42578125" style="515" bestFit="1" customWidth="1"/>
    <col min="520" max="767" width="11.42578125" style="515"/>
    <col min="768" max="768" width="46.85546875" style="515" customWidth="1"/>
    <col min="769" max="771" width="8.28515625" style="515" bestFit="1" customWidth="1"/>
    <col min="772" max="773" width="7.7109375" style="515" bestFit="1" customWidth="1"/>
    <col min="774" max="774" width="11.42578125" style="515" customWidth="1"/>
    <col min="775" max="775" width="9.42578125" style="515" bestFit="1" customWidth="1"/>
    <col min="776" max="1023" width="11.42578125" style="515"/>
    <col min="1024" max="1024" width="46.85546875" style="515" customWidth="1"/>
    <col min="1025" max="1027" width="8.28515625" style="515" bestFit="1" customWidth="1"/>
    <col min="1028" max="1029" width="7.7109375" style="515" bestFit="1" customWidth="1"/>
    <col min="1030" max="1030" width="11.42578125" style="515" customWidth="1"/>
    <col min="1031" max="1031" width="9.42578125" style="515" bestFit="1" customWidth="1"/>
    <col min="1032" max="1279" width="11.42578125" style="515"/>
    <col min="1280" max="1280" width="46.85546875" style="515" customWidth="1"/>
    <col min="1281" max="1283" width="8.28515625" style="515" bestFit="1" customWidth="1"/>
    <col min="1284" max="1285" width="7.7109375" style="515" bestFit="1" customWidth="1"/>
    <col min="1286" max="1286" width="11.42578125" style="515" customWidth="1"/>
    <col min="1287" max="1287" width="9.42578125" style="515" bestFit="1" customWidth="1"/>
    <col min="1288" max="1535" width="11.42578125" style="515"/>
    <col min="1536" max="1536" width="46.85546875" style="515" customWidth="1"/>
    <col min="1537" max="1539" width="8.28515625" style="515" bestFit="1" customWidth="1"/>
    <col min="1540" max="1541" width="7.7109375" style="515" bestFit="1" customWidth="1"/>
    <col min="1542" max="1542" width="11.42578125" style="515" customWidth="1"/>
    <col min="1543" max="1543" width="9.42578125" style="515" bestFit="1" customWidth="1"/>
    <col min="1544" max="1791" width="11.42578125" style="515"/>
    <col min="1792" max="1792" width="46.85546875" style="515" customWidth="1"/>
    <col min="1793" max="1795" width="8.28515625" style="515" bestFit="1" customWidth="1"/>
    <col min="1796" max="1797" width="7.7109375" style="515" bestFit="1" customWidth="1"/>
    <col min="1798" max="1798" width="11.42578125" style="515" customWidth="1"/>
    <col min="1799" max="1799" width="9.42578125" style="515" bestFit="1" customWidth="1"/>
    <col min="1800" max="2047" width="11.42578125" style="515"/>
    <col min="2048" max="2048" width="46.85546875" style="515" customWidth="1"/>
    <col min="2049" max="2051" width="8.28515625" style="515" bestFit="1" customWidth="1"/>
    <col min="2052" max="2053" width="7.7109375" style="515" bestFit="1" customWidth="1"/>
    <col min="2054" max="2054" width="11.42578125" style="515" customWidth="1"/>
    <col min="2055" max="2055" width="9.42578125" style="515" bestFit="1" customWidth="1"/>
    <col min="2056" max="2303" width="11.42578125" style="515"/>
    <col min="2304" max="2304" width="46.85546875" style="515" customWidth="1"/>
    <col min="2305" max="2307" width="8.28515625" style="515" bestFit="1" customWidth="1"/>
    <col min="2308" max="2309" width="7.7109375" style="515" bestFit="1" customWidth="1"/>
    <col min="2310" max="2310" width="11.42578125" style="515" customWidth="1"/>
    <col min="2311" max="2311" width="9.42578125" style="515" bestFit="1" customWidth="1"/>
    <col min="2312" max="2559" width="11.42578125" style="515"/>
    <col min="2560" max="2560" width="46.85546875" style="515" customWidth="1"/>
    <col min="2561" max="2563" width="8.28515625" style="515" bestFit="1" customWidth="1"/>
    <col min="2564" max="2565" width="7.7109375" style="515" bestFit="1" customWidth="1"/>
    <col min="2566" max="2566" width="11.42578125" style="515" customWidth="1"/>
    <col min="2567" max="2567" width="9.42578125" style="515" bestFit="1" customWidth="1"/>
    <col min="2568" max="2815" width="11.42578125" style="515"/>
    <col min="2816" max="2816" width="46.85546875" style="515" customWidth="1"/>
    <col min="2817" max="2819" width="8.28515625" style="515" bestFit="1" customWidth="1"/>
    <col min="2820" max="2821" width="7.7109375" style="515" bestFit="1" customWidth="1"/>
    <col min="2822" max="2822" width="11.42578125" style="515" customWidth="1"/>
    <col min="2823" max="2823" width="9.42578125" style="515" bestFit="1" customWidth="1"/>
    <col min="2824" max="3071" width="11.42578125" style="515"/>
    <col min="3072" max="3072" width="46.85546875" style="515" customWidth="1"/>
    <col min="3073" max="3075" width="8.28515625" style="515" bestFit="1" customWidth="1"/>
    <col min="3076" max="3077" width="7.7109375" style="515" bestFit="1" customWidth="1"/>
    <col min="3078" max="3078" width="11.42578125" style="515" customWidth="1"/>
    <col min="3079" max="3079" width="9.42578125" style="515" bestFit="1" customWidth="1"/>
    <col min="3080" max="3327" width="11.42578125" style="515"/>
    <col min="3328" max="3328" width="46.85546875" style="515" customWidth="1"/>
    <col min="3329" max="3331" width="8.28515625" style="515" bestFit="1" customWidth="1"/>
    <col min="3332" max="3333" width="7.7109375" style="515" bestFit="1" customWidth="1"/>
    <col min="3334" max="3334" width="11.42578125" style="515" customWidth="1"/>
    <col min="3335" max="3335" width="9.42578125" style="515" bestFit="1" customWidth="1"/>
    <col min="3336" max="3583" width="11.42578125" style="515"/>
    <col min="3584" max="3584" width="46.85546875" style="515" customWidth="1"/>
    <col min="3585" max="3587" width="8.28515625" style="515" bestFit="1" customWidth="1"/>
    <col min="3588" max="3589" width="7.7109375" style="515" bestFit="1" customWidth="1"/>
    <col min="3590" max="3590" width="11.42578125" style="515" customWidth="1"/>
    <col min="3591" max="3591" width="9.42578125" style="515" bestFit="1" customWidth="1"/>
    <col min="3592" max="3839" width="11.42578125" style="515"/>
    <col min="3840" max="3840" width="46.85546875" style="515" customWidth="1"/>
    <col min="3841" max="3843" width="8.28515625" style="515" bestFit="1" customWidth="1"/>
    <col min="3844" max="3845" width="7.7109375" style="515" bestFit="1" customWidth="1"/>
    <col min="3846" max="3846" width="11.42578125" style="515" customWidth="1"/>
    <col min="3847" max="3847" width="9.42578125" style="515" bestFit="1" customWidth="1"/>
    <col min="3848" max="4095" width="11.42578125" style="515"/>
    <col min="4096" max="4096" width="46.85546875" style="515" customWidth="1"/>
    <col min="4097" max="4099" width="8.28515625" style="515" bestFit="1" customWidth="1"/>
    <col min="4100" max="4101" width="7.7109375" style="515" bestFit="1" customWidth="1"/>
    <col min="4102" max="4102" width="11.42578125" style="515" customWidth="1"/>
    <col min="4103" max="4103" width="9.42578125" style="515" bestFit="1" customWidth="1"/>
    <col min="4104" max="4351" width="11.42578125" style="515"/>
    <col min="4352" max="4352" width="46.85546875" style="515" customWidth="1"/>
    <col min="4353" max="4355" width="8.28515625" style="515" bestFit="1" customWidth="1"/>
    <col min="4356" max="4357" width="7.7109375" style="515" bestFit="1" customWidth="1"/>
    <col min="4358" max="4358" width="11.42578125" style="515" customWidth="1"/>
    <col min="4359" max="4359" width="9.42578125" style="515" bestFit="1" customWidth="1"/>
    <col min="4360" max="4607" width="11.42578125" style="515"/>
    <col min="4608" max="4608" width="46.85546875" style="515" customWidth="1"/>
    <col min="4609" max="4611" width="8.28515625" style="515" bestFit="1" customWidth="1"/>
    <col min="4612" max="4613" width="7.7109375" style="515" bestFit="1" customWidth="1"/>
    <col min="4614" max="4614" width="11.42578125" style="515" customWidth="1"/>
    <col min="4615" max="4615" width="9.42578125" style="515" bestFit="1" customWidth="1"/>
    <col min="4616" max="4863" width="11.42578125" style="515"/>
    <col min="4864" max="4864" width="46.85546875" style="515" customWidth="1"/>
    <col min="4865" max="4867" width="8.28515625" style="515" bestFit="1" customWidth="1"/>
    <col min="4868" max="4869" width="7.7109375" style="515" bestFit="1" customWidth="1"/>
    <col min="4870" max="4870" width="11.42578125" style="515" customWidth="1"/>
    <col min="4871" max="4871" width="9.42578125" style="515" bestFit="1" customWidth="1"/>
    <col min="4872" max="5119" width="11.42578125" style="515"/>
    <col min="5120" max="5120" width="46.85546875" style="515" customWidth="1"/>
    <col min="5121" max="5123" width="8.28515625" style="515" bestFit="1" customWidth="1"/>
    <col min="5124" max="5125" width="7.7109375" style="515" bestFit="1" customWidth="1"/>
    <col min="5126" max="5126" width="11.42578125" style="515" customWidth="1"/>
    <col min="5127" max="5127" width="9.42578125" style="515" bestFit="1" customWidth="1"/>
    <col min="5128" max="5375" width="11.42578125" style="515"/>
    <col min="5376" max="5376" width="46.85546875" style="515" customWidth="1"/>
    <col min="5377" max="5379" width="8.28515625" style="515" bestFit="1" customWidth="1"/>
    <col min="5380" max="5381" width="7.7109375" style="515" bestFit="1" customWidth="1"/>
    <col min="5382" max="5382" width="11.42578125" style="515" customWidth="1"/>
    <col min="5383" max="5383" width="9.42578125" style="515" bestFit="1" customWidth="1"/>
    <col min="5384" max="5631" width="11.42578125" style="515"/>
    <col min="5632" max="5632" width="46.85546875" style="515" customWidth="1"/>
    <col min="5633" max="5635" width="8.28515625" style="515" bestFit="1" customWidth="1"/>
    <col min="5636" max="5637" width="7.7109375" style="515" bestFit="1" customWidth="1"/>
    <col min="5638" max="5638" width="11.42578125" style="515" customWidth="1"/>
    <col min="5639" max="5639" width="9.42578125" style="515" bestFit="1" customWidth="1"/>
    <col min="5640" max="5887" width="11.42578125" style="515"/>
    <col min="5888" max="5888" width="46.85546875" style="515" customWidth="1"/>
    <col min="5889" max="5891" width="8.28515625" style="515" bestFit="1" customWidth="1"/>
    <col min="5892" max="5893" width="7.7109375" style="515" bestFit="1" customWidth="1"/>
    <col min="5894" max="5894" width="11.42578125" style="515" customWidth="1"/>
    <col min="5895" max="5895" width="9.42578125" style="515" bestFit="1" customWidth="1"/>
    <col min="5896" max="6143" width="11.42578125" style="515"/>
    <col min="6144" max="6144" width="46.85546875" style="515" customWidth="1"/>
    <col min="6145" max="6147" width="8.28515625" style="515" bestFit="1" customWidth="1"/>
    <col min="6148" max="6149" width="7.7109375" style="515" bestFit="1" customWidth="1"/>
    <col min="6150" max="6150" width="11.42578125" style="515" customWidth="1"/>
    <col min="6151" max="6151" width="9.42578125" style="515" bestFit="1" customWidth="1"/>
    <col min="6152" max="6399" width="11.42578125" style="515"/>
    <col min="6400" max="6400" width="46.85546875" style="515" customWidth="1"/>
    <col min="6401" max="6403" width="8.28515625" style="515" bestFit="1" customWidth="1"/>
    <col min="6404" max="6405" width="7.7109375" style="515" bestFit="1" customWidth="1"/>
    <col min="6406" max="6406" width="11.42578125" style="515" customWidth="1"/>
    <col min="6407" max="6407" width="9.42578125" style="515" bestFit="1" customWidth="1"/>
    <col min="6408" max="6655" width="11.42578125" style="515"/>
    <col min="6656" max="6656" width="46.85546875" style="515" customWidth="1"/>
    <col min="6657" max="6659" width="8.28515625" style="515" bestFit="1" customWidth="1"/>
    <col min="6660" max="6661" width="7.7109375" style="515" bestFit="1" customWidth="1"/>
    <col min="6662" max="6662" width="11.42578125" style="515" customWidth="1"/>
    <col min="6663" max="6663" width="9.42578125" style="515" bestFit="1" customWidth="1"/>
    <col min="6664" max="6911" width="11.42578125" style="515"/>
    <col min="6912" max="6912" width="46.85546875" style="515" customWidth="1"/>
    <col min="6913" max="6915" width="8.28515625" style="515" bestFit="1" customWidth="1"/>
    <col min="6916" max="6917" width="7.7109375" style="515" bestFit="1" customWidth="1"/>
    <col min="6918" max="6918" width="11.42578125" style="515" customWidth="1"/>
    <col min="6919" max="6919" width="9.42578125" style="515" bestFit="1" customWidth="1"/>
    <col min="6920" max="7167" width="11.42578125" style="515"/>
    <col min="7168" max="7168" width="46.85546875" style="515" customWidth="1"/>
    <col min="7169" max="7171" width="8.28515625" style="515" bestFit="1" customWidth="1"/>
    <col min="7172" max="7173" width="7.7109375" style="515" bestFit="1" customWidth="1"/>
    <col min="7174" max="7174" width="11.42578125" style="515" customWidth="1"/>
    <col min="7175" max="7175" width="9.42578125" style="515" bestFit="1" customWidth="1"/>
    <col min="7176" max="7423" width="11.42578125" style="515"/>
    <col min="7424" max="7424" width="46.85546875" style="515" customWidth="1"/>
    <col min="7425" max="7427" width="8.28515625" style="515" bestFit="1" customWidth="1"/>
    <col min="7428" max="7429" width="7.7109375" style="515" bestFit="1" customWidth="1"/>
    <col min="7430" max="7430" width="11.42578125" style="515" customWidth="1"/>
    <col min="7431" max="7431" width="9.42578125" style="515" bestFit="1" customWidth="1"/>
    <col min="7432" max="7679" width="11.42578125" style="515"/>
    <col min="7680" max="7680" width="46.85546875" style="515" customWidth="1"/>
    <col min="7681" max="7683" width="8.28515625" style="515" bestFit="1" customWidth="1"/>
    <col min="7684" max="7685" width="7.7109375" style="515" bestFit="1" customWidth="1"/>
    <col min="7686" max="7686" width="11.42578125" style="515" customWidth="1"/>
    <col min="7687" max="7687" width="9.42578125" style="515" bestFit="1" customWidth="1"/>
    <col min="7688" max="7935" width="11.42578125" style="515"/>
    <col min="7936" max="7936" width="46.85546875" style="515" customWidth="1"/>
    <col min="7937" max="7939" width="8.28515625" style="515" bestFit="1" customWidth="1"/>
    <col min="7940" max="7941" width="7.7109375" style="515" bestFit="1" customWidth="1"/>
    <col min="7942" max="7942" width="11.42578125" style="515" customWidth="1"/>
    <col min="7943" max="7943" width="9.42578125" style="515" bestFit="1" customWidth="1"/>
    <col min="7944" max="8191" width="11.42578125" style="515"/>
    <col min="8192" max="8192" width="46.85546875" style="515" customWidth="1"/>
    <col min="8193" max="8195" width="8.28515625" style="515" bestFit="1" customWidth="1"/>
    <col min="8196" max="8197" width="7.7109375" style="515" bestFit="1" customWidth="1"/>
    <col min="8198" max="8198" width="11.42578125" style="515" customWidth="1"/>
    <col min="8199" max="8199" width="9.42578125" style="515" bestFit="1" customWidth="1"/>
    <col min="8200" max="8447" width="11.42578125" style="515"/>
    <col min="8448" max="8448" width="46.85546875" style="515" customWidth="1"/>
    <col min="8449" max="8451" width="8.28515625" style="515" bestFit="1" customWidth="1"/>
    <col min="8452" max="8453" width="7.7109375" style="515" bestFit="1" customWidth="1"/>
    <col min="8454" max="8454" width="11.42578125" style="515" customWidth="1"/>
    <col min="8455" max="8455" width="9.42578125" style="515" bestFit="1" customWidth="1"/>
    <col min="8456" max="8703" width="11.42578125" style="515"/>
    <col min="8704" max="8704" width="46.85546875" style="515" customWidth="1"/>
    <col min="8705" max="8707" width="8.28515625" style="515" bestFit="1" customWidth="1"/>
    <col min="8708" max="8709" width="7.7109375" style="515" bestFit="1" customWidth="1"/>
    <col min="8710" max="8710" width="11.42578125" style="515" customWidth="1"/>
    <col min="8711" max="8711" width="9.42578125" style="515" bestFit="1" customWidth="1"/>
    <col min="8712" max="8959" width="11.42578125" style="515"/>
    <col min="8960" max="8960" width="46.85546875" style="515" customWidth="1"/>
    <col min="8961" max="8963" width="8.28515625" style="515" bestFit="1" customWidth="1"/>
    <col min="8964" max="8965" width="7.7109375" style="515" bestFit="1" customWidth="1"/>
    <col min="8966" max="8966" width="11.42578125" style="515" customWidth="1"/>
    <col min="8967" max="8967" width="9.42578125" style="515" bestFit="1" customWidth="1"/>
    <col min="8968" max="9215" width="11.42578125" style="515"/>
    <col min="9216" max="9216" width="46.85546875" style="515" customWidth="1"/>
    <col min="9217" max="9219" width="8.28515625" style="515" bestFit="1" customWidth="1"/>
    <col min="9220" max="9221" width="7.7109375" style="515" bestFit="1" customWidth="1"/>
    <col min="9222" max="9222" width="11.42578125" style="515" customWidth="1"/>
    <col min="9223" max="9223" width="9.42578125" style="515" bestFit="1" customWidth="1"/>
    <col min="9224" max="9471" width="11.42578125" style="515"/>
    <col min="9472" max="9472" width="46.85546875" style="515" customWidth="1"/>
    <col min="9473" max="9475" width="8.28515625" style="515" bestFit="1" customWidth="1"/>
    <col min="9476" max="9477" width="7.7109375" style="515" bestFit="1" customWidth="1"/>
    <col min="9478" max="9478" width="11.42578125" style="515" customWidth="1"/>
    <col min="9479" max="9479" width="9.42578125" style="515" bestFit="1" customWidth="1"/>
    <col min="9480" max="9727" width="11.42578125" style="515"/>
    <col min="9728" max="9728" width="46.85546875" style="515" customWidth="1"/>
    <col min="9729" max="9731" width="8.28515625" style="515" bestFit="1" customWidth="1"/>
    <col min="9732" max="9733" width="7.7109375" style="515" bestFit="1" customWidth="1"/>
    <col min="9734" max="9734" width="11.42578125" style="515" customWidth="1"/>
    <col min="9735" max="9735" width="9.42578125" style="515" bestFit="1" customWidth="1"/>
    <col min="9736" max="9983" width="11.42578125" style="515"/>
    <col min="9984" max="9984" width="46.85546875" style="515" customWidth="1"/>
    <col min="9985" max="9987" width="8.28515625" style="515" bestFit="1" customWidth="1"/>
    <col min="9988" max="9989" width="7.7109375" style="515" bestFit="1" customWidth="1"/>
    <col min="9990" max="9990" width="11.42578125" style="515" customWidth="1"/>
    <col min="9991" max="9991" width="9.42578125" style="515" bestFit="1" customWidth="1"/>
    <col min="9992" max="10239" width="11.42578125" style="515"/>
    <col min="10240" max="10240" width="46.85546875" style="515" customWidth="1"/>
    <col min="10241" max="10243" width="8.28515625" style="515" bestFit="1" customWidth="1"/>
    <col min="10244" max="10245" width="7.7109375" style="515" bestFit="1" customWidth="1"/>
    <col min="10246" max="10246" width="11.42578125" style="515" customWidth="1"/>
    <col min="10247" max="10247" width="9.42578125" style="515" bestFit="1" customWidth="1"/>
    <col min="10248" max="10495" width="11.42578125" style="515"/>
    <col min="10496" max="10496" width="46.85546875" style="515" customWidth="1"/>
    <col min="10497" max="10499" width="8.28515625" style="515" bestFit="1" customWidth="1"/>
    <col min="10500" max="10501" width="7.7109375" style="515" bestFit="1" customWidth="1"/>
    <col min="10502" max="10502" width="11.42578125" style="515" customWidth="1"/>
    <col min="10503" max="10503" width="9.42578125" style="515" bestFit="1" customWidth="1"/>
    <col min="10504" max="10751" width="11.42578125" style="515"/>
    <col min="10752" max="10752" width="46.85546875" style="515" customWidth="1"/>
    <col min="10753" max="10755" width="8.28515625" style="515" bestFit="1" customWidth="1"/>
    <col min="10756" max="10757" width="7.7109375" style="515" bestFit="1" customWidth="1"/>
    <col min="10758" max="10758" width="11.42578125" style="515" customWidth="1"/>
    <col min="10759" max="10759" width="9.42578125" style="515" bestFit="1" customWidth="1"/>
    <col min="10760" max="11007" width="11.42578125" style="515"/>
    <col min="11008" max="11008" width="46.85546875" style="515" customWidth="1"/>
    <col min="11009" max="11011" width="8.28515625" style="515" bestFit="1" customWidth="1"/>
    <col min="11012" max="11013" width="7.7109375" style="515" bestFit="1" customWidth="1"/>
    <col min="11014" max="11014" width="11.42578125" style="515" customWidth="1"/>
    <col min="11015" max="11015" width="9.42578125" style="515" bestFit="1" customWidth="1"/>
    <col min="11016" max="11263" width="11.42578125" style="515"/>
    <col min="11264" max="11264" width="46.85546875" style="515" customWidth="1"/>
    <col min="11265" max="11267" width="8.28515625" style="515" bestFit="1" customWidth="1"/>
    <col min="11268" max="11269" width="7.7109375" style="515" bestFit="1" customWidth="1"/>
    <col min="11270" max="11270" width="11.42578125" style="515" customWidth="1"/>
    <col min="11271" max="11271" width="9.42578125" style="515" bestFit="1" customWidth="1"/>
    <col min="11272" max="11519" width="11.42578125" style="515"/>
    <col min="11520" max="11520" width="46.85546875" style="515" customWidth="1"/>
    <col min="11521" max="11523" width="8.28515625" style="515" bestFit="1" customWidth="1"/>
    <col min="11524" max="11525" width="7.7109375" style="515" bestFit="1" customWidth="1"/>
    <col min="11526" max="11526" width="11.42578125" style="515" customWidth="1"/>
    <col min="11527" max="11527" width="9.42578125" style="515" bestFit="1" customWidth="1"/>
    <col min="11528" max="11775" width="11.42578125" style="515"/>
    <col min="11776" max="11776" width="46.85546875" style="515" customWidth="1"/>
    <col min="11777" max="11779" width="8.28515625" style="515" bestFit="1" customWidth="1"/>
    <col min="11780" max="11781" width="7.7109375" style="515" bestFit="1" customWidth="1"/>
    <col min="11782" max="11782" width="11.42578125" style="515" customWidth="1"/>
    <col min="11783" max="11783" width="9.42578125" style="515" bestFit="1" customWidth="1"/>
    <col min="11784" max="12031" width="11.42578125" style="515"/>
    <col min="12032" max="12032" width="46.85546875" style="515" customWidth="1"/>
    <col min="12033" max="12035" width="8.28515625" style="515" bestFit="1" customWidth="1"/>
    <col min="12036" max="12037" width="7.7109375" style="515" bestFit="1" customWidth="1"/>
    <col min="12038" max="12038" width="11.42578125" style="515" customWidth="1"/>
    <col min="12039" max="12039" width="9.42578125" style="515" bestFit="1" customWidth="1"/>
    <col min="12040" max="12287" width="11.42578125" style="515"/>
    <col min="12288" max="12288" width="46.85546875" style="515" customWidth="1"/>
    <col min="12289" max="12291" width="8.28515625" style="515" bestFit="1" customWidth="1"/>
    <col min="12292" max="12293" width="7.7109375" style="515" bestFit="1" customWidth="1"/>
    <col min="12294" max="12294" width="11.42578125" style="515" customWidth="1"/>
    <col min="12295" max="12295" width="9.42578125" style="515" bestFit="1" customWidth="1"/>
    <col min="12296" max="12543" width="11.42578125" style="515"/>
    <col min="12544" max="12544" width="46.85546875" style="515" customWidth="1"/>
    <col min="12545" max="12547" width="8.28515625" style="515" bestFit="1" customWidth="1"/>
    <col min="12548" max="12549" width="7.7109375" style="515" bestFit="1" customWidth="1"/>
    <col min="12550" max="12550" width="11.42578125" style="515" customWidth="1"/>
    <col min="12551" max="12551" width="9.42578125" style="515" bestFit="1" customWidth="1"/>
    <col min="12552" max="12799" width="11.42578125" style="515"/>
    <col min="12800" max="12800" width="46.85546875" style="515" customWidth="1"/>
    <col min="12801" max="12803" width="8.28515625" style="515" bestFit="1" customWidth="1"/>
    <col min="12804" max="12805" width="7.7109375" style="515" bestFit="1" customWidth="1"/>
    <col min="12806" max="12806" width="11.42578125" style="515" customWidth="1"/>
    <col min="12807" max="12807" width="9.42578125" style="515" bestFit="1" customWidth="1"/>
    <col min="12808" max="13055" width="11.42578125" style="515"/>
    <col min="13056" max="13056" width="46.85546875" style="515" customWidth="1"/>
    <col min="13057" max="13059" width="8.28515625" style="515" bestFit="1" customWidth="1"/>
    <col min="13060" max="13061" width="7.7109375" style="515" bestFit="1" customWidth="1"/>
    <col min="13062" max="13062" width="11.42578125" style="515" customWidth="1"/>
    <col min="13063" max="13063" width="9.42578125" style="515" bestFit="1" customWidth="1"/>
    <col min="13064" max="13311" width="11.42578125" style="515"/>
    <col min="13312" max="13312" width="46.85546875" style="515" customWidth="1"/>
    <col min="13313" max="13315" width="8.28515625" style="515" bestFit="1" customWidth="1"/>
    <col min="13316" max="13317" width="7.7109375" style="515" bestFit="1" customWidth="1"/>
    <col min="13318" max="13318" width="11.42578125" style="515" customWidth="1"/>
    <col min="13319" max="13319" width="9.42578125" style="515" bestFit="1" customWidth="1"/>
    <col min="13320" max="13567" width="11.42578125" style="515"/>
    <col min="13568" max="13568" width="46.85546875" style="515" customWidth="1"/>
    <col min="13569" max="13571" width="8.28515625" style="515" bestFit="1" customWidth="1"/>
    <col min="13572" max="13573" width="7.7109375" style="515" bestFit="1" customWidth="1"/>
    <col min="13574" max="13574" width="11.42578125" style="515" customWidth="1"/>
    <col min="13575" max="13575" width="9.42578125" style="515" bestFit="1" customWidth="1"/>
    <col min="13576" max="13823" width="11.42578125" style="515"/>
    <col min="13824" max="13824" width="46.85546875" style="515" customWidth="1"/>
    <col min="13825" max="13827" width="8.28515625" style="515" bestFit="1" customWidth="1"/>
    <col min="13828" max="13829" width="7.7109375" style="515" bestFit="1" customWidth="1"/>
    <col min="13830" max="13830" width="11.42578125" style="515" customWidth="1"/>
    <col min="13831" max="13831" width="9.42578125" style="515" bestFit="1" customWidth="1"/>
    <col min="13832" max="14079" width="11.42578125" style="515"/>
    <col min="14080" max="14080" width="46.85546875" style="515" customWidth="1"/>
    <col min="14081" max="14083" width="8.28515625" style="515" bestFit="1" customWidth="1"/>
    <col min="14084" max="14085" width="7.7109375" style="515" bestFit="1" customWidth="1"/>
    <col min="14086" max="14086" width="11.42578125" style="515" customWidth="1"/>
    <col min="14087" max="14087" width="9.42578125" style="515" bestFit="1" customWidth="1"/>
    <col min="14088" max="14335" width="11.42578125" style="515"/>
    <col min="14336" max="14336" width="46.85546875" style="515" customWidth="1"/>
    <col min="14337" max="14339" width="8.28515625" style="515" bestFit="1" customWidth="1"/>
    <col min="14340" max="14341" width="7.7109375" style="515" bestFit="1" customWidth="1"/>
    <col min="14342" max="14342" width="11.42578125" style="515" customWidth="1"/>
    <col min="14343" max="14343" width="9.42578125" style="515" bestFit="1" customWidth="1"/>
    <col min="14344" max="14591" width="11.42578125" style="515"/>
    <col min="14592" max="14592" width="46.85546875" style="515" customWidth="1"/>
    <col min="14593" max="14595" width="8.28515625" style="515" bestFit="1" customWidth="1"/>
    <col min="14596" max="14597" width="7.7109375" style="515" bestFit="1" customWidth="1"/>
    <col min="14598" max="14598" width="11.42578125" style="515" customWidth="1"/>
    <col min="14599" max="14599" width="9.42578125" style="515" bestFit="1" customWidth="1"/>
    <col min="14600" max="14847" width="11.42578125" style="515"/>
    <col min="14848" max="14848" width="46.85546875" style="515" customWidth="1"/>
    <col min="14849" max="14851" width="8.28515625" style="515" bestFit="1" customWidth="1"/>
    <col min="14852" max="14853" width="7.7109375" style="515" bestFit="1" customWidth="1"/>
    <col min="14854" max="14854" width="11.42578125" style="515" customWidth="1"/>
    <col min="14855" max="14855" width="9.42578125" style="515" bestFit="1" customWidth="1"/>
    <col min="14856" max="15103" width="11.42578125" style="515"/>
    <col min="15104" max="15104" width="46.85546875" style="515" customWidth="1"/>
    <col min="15105" max="15107" width="8.28515625" style="515" bestFit="1" customWidth="1"/>
    <col min="15108" max="15109" width="7.7109375" style="515" bestFit="1" customWidth="1"/>
    <col min="15110" max="15110" width="11.42578125" style="515" customWidth="1"/>
    <col min="15111" max="15111" width="9.42578125" style="515" bestFit="1" customWidth="1"/>
    <col min="15112" max="15359" width="11.42578125" style="515"/>
    <col min="15360" max="15360" width="46.85546875" style="515" customWidth="1"/>
    <col min="15361" max="15363" width="8.28515625" style="515" bestFit="1" customWidth="1"/>
    <col min="15364" max="15365" width="7.7109375" style="515" bestFit="1" customWidth="1"/>
    <col min="15366" max="15366" width="11.42578125" style="515" customWidth="1"/>
    <col min="15367" max="15367" width="9.42578125" style="515" bestFit="1" customWidth="1"/>
    <col min="15368" max="15615" width="11.42578125" style="515"/>
    <col min="15616" max="15616" width="46.85546875" style="515" customWidth="1"/>
    <col min="15617" max="15619" width="8.28515625" style="515" bestFit="1" customWidth="1"/>
    <col min="15620" max="15621" width="7.7109375" style="515" bestFit="1" customWidth="1"/>
    <col min="15622" max="15622" width="11.42578125" style="515" customWidth="1"/>
    <col min="15623" max="15623" width="9.42578125" style="515" bestFit="1" customWidth="1"/>
    <col min="15624" max="15871" width="11.42578125" style="515"/>
    <col min="15872" max="15872" width="46.85546875" style="515" customWidth="1"/>
    <col min="15873" max="15875" width="8.28515625" style="515" bestFit="1" customWidth="1"/>
    <col min="15876" max="15877" width="7.7109375" style="515" bestFit="1" customWidth="1"/>
    <col min="15878" max="15878" width="11.42578125" style="515" customWidth="1"/>
    <col min="15879" max="15879" width="9.42578125" style="515" bestFit="1" customWidth="1"/>
    <col min="15880" max="16127" width="11.42578125" style="515"/>
    <col min="16128" max="16128" width="46.85546875" style="515" customWidth="1"/>
    <col min="16129" max="16131" width="8.28515625" style="515" bestFit="1" customWidth="1"/>
    <col min="16132" max="16133" width="7.7109375" style="515" bestFit="1" customWidth="1"/>
    <col min="16134" max="16134" width="11.42578125" style="515" customWidth="1"/>
    <col min="16135" max="16135" width="9.42578125" style="515" bestFit="1" customWidth="1"/>
    <col min="16136" max="16384" width="11.42578125" style="515"/>
  </cols>
  <sheetData>
    <row r="1" spans="1:9">
      <c r="A1" s="1187" t="s">
        <v>269</v>
      </c>
      <c r="B1" s="1187"/>
      <c r="C1" s="1187"/>
      <c r="D1" s="1187"/>
      <c r="E1" s="1187"/>
      <c r="F1" s="1187"/>
    </row>
    <row r="2" spans="1:9">
      <c r="A2" s="1188" t="s">
        <v>114</v>
      </c>
      <c r="B2" s="1188"/>
      <c r="C2" s="1188"/>
      <c r="D2" s="1188"/>
      <c r="E2" s="1188"/>
      <c r="F2" s="1188"/>
    </row>
    <row r="3" spans="1:9" ht="16.5" thickBot="1">
      <c r="A3" s="516"/>
      <c r="B3" s="516"/>
      <c r="C3" s="516"/>
      <c r="D3" s="516"/>
      <c r="E3" s="516"/>
      <c r="F3" s="516"/>
      <c r="G3" s="517"/>
      <c r="I3" s="515" t="s">
        <v>83</v>
      </c>
    </row>
    <row r="4" spans="1:9" ht="23.25" customHeight="1" thickTop="1">
      <c r="A4" s="1189" t="s">
        <v>420</v>
      </c>
      <c r="B4" s="1191" t="s">
        <v>120</v>
      </c>
      <c r="C4" s="1191"/>
      <c r="D4" s="1191"/>
      <c r="E4" s="1191" t="s">
        <v>225</v>
      </c>
      <c r="F4" s="1192"/>
    </row>
    <row r="5" spans="1:9" ht="23.25" customHeight="1">
      <c r="A5" s="1190"/>
      <c r="B5" s="518">
        <v>2016</v>
      </c>
      <c r="C5" s="518">
        <v>2017</v>
      </c>
      <c r="D5" s="518">
        <v>2018</v>
      </c>
      <c r="E5" s="1193" t="s">
        <v>421</v>
      </c>
      <c r="F5" s="1194" t="s">
        <v>422</v>
      </c>
    </row>
    <row r="6" spans="1:9" ht="23.25" customHeight="1">
      <c r="A6" s="1190"/>
      <c r="B6" s="518">
        <v>1</v>
      </c>
      <c r="C6" s="518">
        <v>2</v>
      </c>
      <c r="D6" s="518">
        <v>3</v>
      </c>
      <c r="E6" s="1193"/>
      <c r="F6" s="1194"/>
    </row>
    <row r="7" spans="1:9" ht="23.25" customHeight="1">
      <c r="A7" s="539" t="s">
        <v>423</v>
      </c>
      <c r="B7" s="519">
        <v>1717.45</v>
      </c>
      <c r="C7" s="519">
        <v>1632.66</v>
      </c>
      <c r="D7" s="519">
        <v>1210.32</v>
      </c>
      <c r="E7" s="520">
        <v>-4.936970508602883</v>
      </c>
      <c r="F7" s="540">
        <v>-25.868215060086001</v>
      </c>
    </row>
    <row r="8" spans="1:9" ht="23.25" customHeight="1">
      <c r="A8" s="539" t="s">
        <v>424</v>
      </c>
      <c r="B8" s="519">
        <v>370.94</v>
      </c>
      <c r="C8" s="519">
        <v>342.85</v>
      </c>
      <c r="D8" s="519">
        <v>255.38</v>
      </c>
      <c r="E8" s="520">
        <v>-7.5726532592872076</v>
      </c>
      <c r="F8" s="540">
        <v>-25.512614846142625</v>
      </c>
    </row>
    <row r="9" spans="1:9" ht="23.25" customHeight="1">
      <c r="A9" s="541" t="s">
        <v>425</v>
      </c>
      <c r="B9" s="519">
        <v>127.63</v>
      </c>
      <c r="C9" s="519">
        <v>118.68</v>
      </c>
      <c r="D9" s="519">
        <v>87.09</v>
      </c>
      <c r="E9" s="520">
        <v>-7.0124578860769304</v>
      </c>
      <c r="F9" s="540">
        <v>-26.617795753286146</v>
      </c>
    </row>
    <row r="10" spans="1:9" ht="23.25" customHeight="1">
      <c r="A10" s="541" t="s">
        <v>426</v>
      </c>
      <c r="B10" s="519">
        <v>1617.68</v>
      </c>
      <c r="C10" s="519">
        <v>1416.08</v>
      </c>
      <c r="D10" s="519">
        <v>1041.32</v>
      </c>
      <c r="E10" s="520">
        <v>-12.462291676969485</v>
      </c>
      <c r="F10" s="540">
        <v>-26.464606519405692</v>
      </c>
    </row>
    <row r="11" spans="1:9" ht="23.25" customHeight="1">
      <c r="A11" s="539" t="s">
        <v>427</v>
      </c>
      <c r="B11" s="521">
        <v>1893024.93</v>
      </c>
      <c r="C11" s="521">
        <v>1915186.58</v>
      </c>
      <c r="D11" s="521">
        <v>1440168.25</v>
      </c>
      <c r="E11" s="520">
        <v>1.1707003774113076</v>
      </c>
      <c r="F11" s="540">
        <v>-24.802718176941269</v>
      </c>
    </row>
    <row r="12" spans="1:9" ht="23.25" customHeight="1">
      <c r="A12" s="542" t="s">
        <v>428</v>
      </c>
      <c r="B12" s="521">
        <v>207401.67</v>
      </c>
      <c r="C12" s="521">
        <v>291608.27</v>
      </c>
      <c r="D12" s="521">
        <v>357616.69</v>
      </c>
      <c r="E12" s="520">
        <v>40.600733832085353</v>
      </c>
      <c r="F12" s="540">
        <v>22.635990399037709</v>
      </c>
    </row>
    <row r="13" spans="1:9" ht="23.25" customHeight="1">
      <c r="A13" s="543" t="s">
        <v>429</v>
      </c>
      <c r="B13" s="521">
        <v>226</v>
      </c>
      <c r="C13" s="521">
        <v>199</v>
      </c>
      <c r="D13" s="521">
        <v>196</v>
      </c>
      <c r="E13" s="522">
        <v>-11.946902654867245</v>
      </c>
      <c r="F13" s="540">
        <v>-1.5075376884422127</v>
      </c>
    </row>
    <row r="14" spans="1:9" ht="23.25" customHeight="1">
      <c r="A14" s="543" t="s">
        <v>430</v>
      </c>
      <c r="B14" s="521">
        <v>2139258</v>
      </c>
      <c r="C14" s="523">
        <v>2986063</v>
      </c>
      <c r="D14" s="521">
        <v>3653966</v>
      </c>
      <c r="E14" s="522">
        <v>39.584052040473843</v>
      </c>
      <c r="F14" s="540">
        <v>22.367344560379333</v>
      </c>
    </row>
    <row r="15" spans="1:9" ht="23.25" customHeight="1">
      <c r="A15" s="544" t="s">
        <v>431</v>
      </c>
      <c r="B15" s="519">
        <v>84.016333039376207</v>
      </c>
      <c r="C15" s="519">
        <v>72.47370785156258</v>
      </c>
      <c r="D15" s="519">
        <v>47.889938169341647</v>
      </c>
      <c r="E15" s="524">
        <v>-13.738549125208678</v>
      </c>
      <c r="F15" s="545">
        <v>-33.920949280768568</v>
      </c>
    </row>
    <row r="16" spans="1:9" ht="23.25" customHeight="1">
      <c r="A16" s="546" t="s">
        <v>432</v>
      </c>
      <c r="B16" s="519">
        <v>229.8</v>
      </c>
      <c r="C16" s="519">
        <v>160.6</v>
      </c>
      <c r="D16" s="519">
        <v>130.1</v>
      </c>
      <c r="E16" s="525">
        <v>-30.11314186248913</v>
      </c>
      <c r="F16" s="540">
        <v>-18.991282689912829</v>
      </c>
    </row>
    <row r="17" spans="1:6" ht="23.25" customHeight="1">
      <c r="A17" s="546" t="s">
        <v>433</v>
      </c>
      <c r="B17" s="519">
        <v>3.5067004540826772</v>
      </c>
      <c r="C17" s="519">
        <v>1.5313578447608105</v>
      </c>
      <c r="D17" s="519">
        <v>0.52247503124002803</v>
      </c>
      <c r="E17" s="525">
        <v>-56.330520247946282</v>
      </c>
      <c r="F17" s="545">
        <v>-65.881584567084928</v>
      </c>
    </row>
    <row r="18" spans="1:6" ht="23.25" customHeight="1">
      <c r="A18" s="546" t="s">
        <v>434</v>
      </c>
      <c r="B18" s="519">
        <v>1.8968963076466192</v>
      </c>
      <c r="C18" s="519">
        <v>1.1299494381377713</v>
      </c>
      <c r="D18" s="519">
        <v>0.37688721439317946</v>
      </c>
      <c r="E18" s="525">
        <v>-40.431670746428892</v>
      </c>
      <c r="F18" s="545">
        <v>-66.64565672829454</v>
      </c>
    </row>
    <row r="19" spans="1:6" ht="23.25" customHeight="1" thickBot="1">
      <c r="A19" s="547" t="s">
        <v>435</v>
      </c>
      <c r="B19" s="548">
        <v>89.601949404860719</v>
      </c>
      <c r="C19" s="548">
        <v>84.188188599358284</v>
      </c>
      <c r="D19" s="548">
        <v>86.698411800149046</v>
      </c>
      <c r="E19" s="549">
        <v>-6.0420123015858707</v>
      </c>
      <c r="F19" s="550">
        <v>2.9816809727747113</v>
      </c>
    </row>
    <row r="20" spans="1:6" ht="23.25" customHeight="1" thickTop="1">
      <c r="A20" s="526"/>
      <c r="B20" s="527"/>
      <c r="C20" s="527"/>
      <c r="D20" s="527"/>
      <c r="E20" s="528"/>
      <c r="F20" s="529"/>
    </row>
    <row r="21" spans="1:6" ht="23.25" customHeight="1">
      <c r="A21" s="515" t="s">
        <v>436</v>
      </c>
      <c r="B21" s="530"/>
      <c r="C21" s="531"/>
      <c r="D21" s="531"/>
      <c r="E21" s="532"/>
      <c r="F21" s="532"/>
    </row>
    <row r="22" spans="1:6" ht="23.25" customHeight="1">
      <c r="A22" s="515" t="s">
        <v>437</v>
      </c>
    </row>
    <row r="23" spans="1:6" ht="23.25" customHeight="1">
      <c r="A23" s="515" t="s">
        <v>438</v>
      </c>
    </row>
    <row r="24" spans="1:6" ht="23.25" customHeight="1">
      <c r="A24" s="515" t="s">
        <v>439</v>
      </c>
      <c r="D24" s="533"/>
      <c r="E24" s="534"/>
    </row>
    <row r="25" spans="1:6" ht="23.25" customHeight="1">
      <c r="A25" s="515" t="s">
        <v>440</v>
      </c>
    </row>
    <row r="26" spans="1:6" ht="30.75" customHeight="1"/>
    <row r="27" spans="1:6" s="517" customFormat="1" ht="33" customHeight="1">
      <c r="A27" s="515"/>
      <c r="B27" s="515"/>
      <c r="C27" s="515"/>
      <c r="D27" s="515"/>
      <c r="E27" s="515"/>
      <c r="F27" s="515"/>
    </row>
    <row r="28" spans="1:6" ht="28.5" customHeight="1"/>
    <row r="29" spans="1:6" ht="9" customHeight="1"/>
    <row r="53" spans="1:6" ht="16.5" thickBot="1">
      <c r="A53" s="535" t="s">
        <v>441</v>
      </c>
      <c r="B53" s="536">
        <v>1193679</v>
      </c>
      <c r="C53" s="536">
        <v>1369430</v>
      </c>
      <c r="D53" s="536">
        <v>1558174</v>
      </c>
      <c r="E53" s="537">
        <f>C53/B53%-100</f>
        <v>14.72347255836786</v>
      </c>
      <c r="F53" s="538">
        <f>D53/C53%-100</f>
        <v>13.782668701576569</v>
      </c>
    </row>
  </sheetData>
  <mergeCells count="7">
    <mergeCell ref="A1:F1"/>
    <mergeCell ref="A2:F2"/>
    <mergeCell ref="A4:A6"/>
    <mergeCell ref="B4:D4"/>
    <mergeCell ref="E4:F4"/>
    <mergeCell ref="E5:E6"/>
    <mergeCell ref="F5:F6"/>
  </mergeCells>
  <pageMargins left="0.75" right="0.75" top="1" bottom="1" header="0.3" footer="0.3"/>
  <pageSetup paperSize="9" scale="82"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G24"/>
  <sheetViews>
    <sheetView zoomScaleSheetLayoutView="100" workbookViewId="0">
      <selection activeCell="F11" sqref="F11"/>
    </sheetView>
  </sheetViews>
  <sheetFormatPr defaultRowHeight="15.75"/>
  <cols>
    <col min="1" max="1" width="14.5703125" style="128" customWidth="1"/>
    <col min="2" max="2" width="14.28515625" style="151" customWidth="1"/>
    <col min="3" max="7" width="14.28515625" style="128" customWidth="1"/>
    <col min="8" max="8" width="13.7109375" style="128" bestFit="1" customWidth="1"/>
    <col min="9" max="254" width="9.140625" style="128"/>
    <col min="255" max="255" width="11.42578125" style="128" customWidth="1"/>
    <col min="256" max="257" width="0" style="128" hidden="1" customWidth="1"/>
    <col min="258" max="258" width="12.7109375" style="128" customWidth="1"/>
    <col min="259" max="259" width="13.7109375" style="128" bestFit="1" customWidth="1"/>
    <col min="260" max="260" width="12.7109375" style="128" customWidth="1"/>
    <col min="261" max="261" width="13.7109375" style="128" bestFit="1" customWidth="1"/>
    <col min="262" max="262" width="10.28515625" style="128" customWidth="1"/>
    <col min="263" max="263" width="14.85546875" style="128" customWidth="1"/>
    <col min="264" max="264" width="13.7109375" style="128" bestFit="1" customWidth="1"/>
    <col min="265" max="510" width="9.140625" style="128"/>
    <col min="511" max="511" width="11.42578125" style="128" customWidth="1"/>
    <col min="512" max="513" width="0" style="128" hidden="1" customWidth="1"/>
    <col min="514" max="514" width="12.7109375" style="128" customWidth="1"/>
    <col min="515" max="515" width="13.7109375" style="128" bestFit="1" customWidth="1"/>
    <col min="516" max="516" width="12.7109375" style="128" customWidth="1"/>
    <col min="517" max="517" width="13.7109375" style="128" bestFit="1" customWidth="1"/>
    <col min="518" max="518" width="10.28515625" style="128" customWidth="1"/>
    <col min="519" max="519" width="14.85546875" style="128" customWidth="1"/>
    <col min="520" max="520" width="13.7109375" style="128" bestFit="1" customWidth="1"/>
    <col min="521" max="766" width="9.140625" style="128"/>
    <col min="767" max="767" width="11.42578125" style="128" customWidth="1"/>
    <col min="768" max="769" width="0" style="128" hidden="1" customWidth="1"/>
    <col min="770" max="770" width="12.7109375" style="128" customWidth="1"/>
    <col min="771" max="771" width="13.7109375" style="128" bestFit="1" customWidth="1"/>
    <col min="772" max="772" width="12.7109375" style="128" customWidth="1"/>
    <col min="773" max="773" width="13.7109375" style="128" bestFit="1" customWidth="1"/>
    <col min="774" max="774" width="10.28515625" style="128" customWidth="1"/>
    <col min="775" max="775" width="14.85546875" style="128" customWidth="1"/>
    <col min="776" max="776" width="13.7109375" style="128" bestFit="1" customWidth="1"/>
    <col min="777" max="1022" width="9.140625" style="128"/>
    <col min="1023" max="1023" width="11.42578125" style="128" customWidth="1"/>
    <col min="1024" max="1025" width="0" style="128" hidden="1" customWidth="1"/>
    <col min="1026" max="1026" width="12.7109375" style="128" customWidth="1"/>
    <col min="1027" max="1027" width="13.7109375" style="128" bestFit="1" customWidth="1"/>
    <col min="1028" max="1028" width="12.7109375" style="128" customWidth="1"/>
    <col min="1029" max="1029" width="13.7109375" style="128" bestFit="1" customWidth="1"/>
    <col min="1030" max="1030" width="10.28515625" style="128" customWidth="1"/>
    <col min="1031" max="1031" width="14.85546875" style="128" customWidth="1"/>
    <col min="1032" max="1032" width="13.7109375" style="128" bestFit="1" customWidth="1"/>
    <col min="1033" max="1278" width="9.140625" style="128"/>
    <col min="1279" max="1279" width="11.42578125" style="128" customWidth="1"/>
    <col min="1280" max="1281" width="0" style="128" hidden="1" customWidth="1"/>
    <col min="1282" max="1282" width="12.7109375" style="128" customWidth="1"/>
    <col min="1283" max="1283" width="13.7109375" style="128" bestFit="1" customWidth="1"/>
    <col min="1284" max="1284" width="12.7109375" style="128" customWidth="1"/>
    <col min="1285" max="1285" width="13.7109375" style="128" bestFit="1" customWidth="1"/>
    <col min="1286" max="1286" width="10.28515625" style="128" customWidth="1"/>
    <col min="1287" max="1287" width="14.85546875" style="128" customWidth="1"/>
    <col min="1288" max="1288" width="13.7109375" style="128" bestFit="1" customWidth="1"/>
    <col min="1289" max="1534" width="9.140625" style="128"/>
    <col min="1535" max="1535" width="11.42578125" style="128" customWidth="1"/>
    <col min="1536" max="1537" width="0" style="128" hidden="1" customWidth="1"/>
    <col min="1538" max="1538" width="12.7109375" style="128" customWidth="1"/>
    <col min="1539" max="1539" width="13.7109375" style="128" bestFit="1" customWidth="1"/>
    <col min="1540" max="1540" width="12.7109375" style="128" customWidth="1"/>
    <col min="1541" max="1541" width="13.7109375" style="128" bestFit="1" customWidth="1"/>
    <col min="1542" max="1542" width="10.28515625" style="128" customWidth="1"/>
    <col min="1543" max="1543" width="14.85546875" style="128" customWidth="1"/>
    <col min="1544" max="1544" width="13.7109375" style="128" bestFit="1" customWidth="1"/>
    <col min="1545" max="1790" width="9.140625" style="128"/>
    <col min="1791" max="1791" width="11.42578125" style="128" customWidth="1"/>
    <col min="1792" max="1793" width="0" style="128" hidden="1" customWidth="1"/>
    <col min="1794" max="1794" width="12.7109375" style="128" customWidth="1"/>
    <col min="1795" max="1795" width="13.7109375" style="128" bestFit="1" customWidth="1"/>
    <col min="1796" max="1796" width="12.7109375" style="128" customWidth="1"/>
    <col min="1797" max="1797" width="13.7109375" style="128" bestFit="1" customWidth="1"/>
    <col min="1798" max="1798" width="10.28515625" style="128" customWidth="1"/>
    <col min="1799" max="1799" width="14.85546875" style="128" customWidth="1"/>
    <col min="1800" max="1800" width="13.7109375" style="128" bestFit="1" customWidth="1"/>
    <col min="1801" max="2046" width="9.140625" style="128"/>
    <col min="2047" max="2047" width="11.42578125" style="128" customWidth="1"/>
    <col min="2048" max="2049" width="0" style="128" hidden="1" customWidth="1"/>
    <col min="2050" max="2050" width="12.7109375" style="128" customWidth="1"/>
    <col min="2051" max="2051" width="13.7109375" style="128" bestFit="1" customWidth="1"/>
    <col min="2052" max="2052" width="12.7109375" style="128" customWidth="1"/>
    <col min="2053" max="2053" width="13.7109375" style="128" bestFit="1" customWidth="1"/>
    <col min="2054" max="2054" width="10.28515625" style="128" customWidth="1"/>
    <col min="2055" max="2055" width="14.85546875" style="128" customWidth="1"/>
    <col min="2056" max="2056" width="13.7109375" style="128" bestFit="1" customWidth="1"/>
    <col min="2057" max="2302" width="9.140625" style="128"/>
    <col min="2303" max="2303" width="11.42578125" style="128" customWidth="1"/>
    <col min="2304" max="2305" width="0" style="128" hidden="1" customWidth="1"/>
    <col min="2306" max="2306" width="12.7109375" style="128" customWidth="1"/>
    <col min="2307" max="2307" width="13.7109375" style="128" bestFit="1" customWidth="1"/>
    <col min="2308" max="2308" width="12.7109375" style="128" customWidth="1"/>
    <col min="2309" max="2309" width="13.7109375" style="128" bestFit="1" customWidth="1"/>
    <col min="2310" max="2310" width="10.28515625" style="128" customWidth="1"/>
    <col min="2311" max="2311" width="14.85546875" style="128" customWidth="1"/>
    <col min="2312" max="2312" width="13.7109375" style="128" bestFit="1" customWidth="1"/>
    <col min="2313" max="2558" width="9.140625" style="128"/>
    <col min="2559" max="2559" width="11.42578125" style="128" customWidth="1"/>
    <col min="2560" max="2561" width="0" style="128" hidden="1" customWidth="1"/>
    <col min="2562" max="2562" width="12.7109375" style="128" customWidth="1"/>
    <col min="2563" max="2563" width="13.7109375" style="128" bestFit="1" customWidth="1"/>
    <col min="2564" max="2564" width="12.7109375" style="128" customWidth="1"/>
    <col min="2565" max="2565" width="13.7109375" style="128" bestFit="1" customWidth="1"/>
    <col min="2566" max="2566" width="10.28515625" style="128" customWidth="1"/>
    <col min="2567" max="2567" width="14.85546875" style="128" customWidth="1"/>
    <col min="2568" max="2568" width="13.7109375" style="128" bestFit="1" customWidth="1"/>
    <col min="2569" max="2814" width="9.140625" style="128"/>
    <col min="2815" max="2815" width="11.42578125" style="128" customWidth="1"/>
    <col min="2816" max="2817" width="0" style="128" hidden="1" customWidth="1"/>
    <col min="2818" max="2818" width="12.7109375" style="128" customWidth="1"/>
    <col min="2819" max="2819" width="13.7109375" style="128" bestFit="1" customWidth="1"/>
    <col min="2820" max="2820" width="12.7109375" style="128" customWidth="1"/>
    <col min="2821" max="2821" width="13.7109375" style="128" bestFit="1" customWidth="1"/>
    <col min="2822" max="2822" width="10.28515625" style="128" customWidth="1"/>
    <col min="2823" max="2823" width="14.85546875" style="128" customWidth="1"/>
    <col min="2824" max="2824" width="13.7109375" style="128" bestFit="1" customWidth="1"/>
    <col min="2825" max="3070" width="9.140625" style="128"/>
    <col min="3071" max="3071" width="11.42578125" style="128" customWidth="1"/>
    <col min="3072" max="3073" width="0" style="128" hidden="1" customWidth="1"/>
    <col min="3074" max="3074" width="12.7109375" style="128" customWidth="1"/>
    <col min="3075" max="3075" width="13.7109375" style="128" bestFit="1" customWidth="1"/>
    <col min="3076" max="3076" width="12.7109375" style="128" customWidth="1"/>
    <col min="3077" max="3077" width="13.7109375" style="128" bestFit="1" customWidth="1"/>
    <col min="3078" max="3078" width="10.28515625" style="128" customWidth="1"/>
    <col min="3079" max="3079" width="14.85546875" style="128" customWidth="1"/>
    <col min="3080" max="3080" width="13.7109375" style="128" bestFit="1" customWidth="1"/>
    <col min="3081" max="3326" width="9.140625" style="128"/>
    <col min="3327" max="3327" width="11.42578125" style="128" customWidth="1"/>
    <col min="3328" max="3329" width="0" style="128" hidden="1" customWidth="1"/>
    <col min="3330" max="3330" width="12.7109375" style="128" customWidth="1"/>
    <col min="3331" max="3331" width="13.7109375" style="128" bestFit="1" customWidth="1"/>
    <col min="3332" max="3332" width="12.7109375" style="128" customWidth="1"/>
    <col min="3333" max="3333" width="13.7109375" style="128" bestFit="1" customWidth="1"/>
    <col min="3334" max="3334" width="10.28515625" style="128" customWidth="1"/>
    <col min="3335" max="3335" width="14.85546875" style="128" customWidth="1"/>
    <col min="3336" max="3336" width="13.7109375" style="128" bestFit="1" customWidth="1"/>
    <col min="3337" max="3582" width="9.140625" style="128"/>
    <col min="3583" max="3583" width="11.42578125" style="128" customWidth="1"/>
    <col min="3584" max="3585" width="0" style="128" hidden="1" customWidth="1"/>
    <col min="3586" max="3586" width="12.7109375" style="128" customWidth="1"/>
    <col min="3587" max="3587" width="13.7109375" style="128" bestFit="1" customWidth="1"/>
    <col min="3588" max="3588" width="12.7109375" style="128" customWidth="1"/>
    <col min="3589" max="3589" width="13.7109375" style="128" bestFit="1" customWidth="1"/>
    <col min="3590" max="3590" width="10.28515625" style="128" customWidth="1"/>
    <col min="3591" max="3591" width="14.85546875" style="128" customWidth="1"/>
    <col min="3592" max="3592" width="13.7109375" style="128" bestFit="1" customWidth="1"/>
    <col min="3593" max="3838" width="9.140625" style="128"/>
    <col min="3839" max="3839" width="11.42578125" style="128" customWidth="1"/>
    <col min="3840" max="3841" width="0" style="128" hidden="1" customWidth="1"/>
    <col min="3842" max="3842" width="12.7109375" style="128" customWidth="1"/>
    <col min="3843" max="3843" width="13.7109375" style="128" bestFit="1" customWidth="1"/>
    <col min="3844" max="3844" width="12.7109375" style="128" customWidth="1"/>
    <col min="3845" max="3845" width="13.7109375" style="128" bestFit="1" customWidth="1"/>
    <col min="3846" max="3846" width="10.28515625" style="128" customWidth="1"/>
    <col min="3847" max="3847" width="14.85546875" style="128" customWidth="1"/>
    <col min="3848" max="3848" width="13.7109375" style="128" bestFit="1" customWidth="1"/>
    <col min="3849" max="4094" width="9.140625" style="128"/>
    <col min="4095" max="4095" width="11.42578125" style="128" customWidth="1"/>
    <col min="4096" max="4097" width="0" style="128" hidden="1" customWidth="1"/>
    <col min="4098" max="4098" width="12.7109375" style="128" customWidth="1"/>
    <col min="4099" max="4099" width="13.7109375" style="128" bestFit="1" customWidth="1"/>
    <col min="4100" max="4100" width="12.7109375" style="128" customWidth="1"/>
    <col min="4101" max="4101" width="13.7109375" style="128" bestFit="1" customWidth="1"/>
    <col min="4102" max="4102" width="10.28515625" style="128" customWidth="1"/>
    <col min="4103" max="4103" width="14.85546875" style="128" customWidth="1"/>
    <col min="4104" max="4104" width="13.7109375" style="128" bestFit="1" customWidth="1"/>
    <col min="4105" max="4350" width="9.140625" style="128"/>
    <col min="4351" max="4351" width="11.42578125" style="128" customWidth="1"/>
    <col min="4352" max="4353" width="0" style="128" hidden="1" customWidth="1"/>
    <col min="4354" max="4354" width="12.7109375" style="128" customWidth="1"/>
    <col min="4355" max="4355" width="13.7109375" style="128" bestFit="1" customWidth="1"/>
    <col min="4356" max="4356" width="12.7109375" style="128" customWidth="1"/>
    <col min="4357" max="4357" width="13.7109375" style="128" bestFit="1" customWidth="1"/>
    <col min="4358" max="4358" width="10.28515625" style="128" customWidth="1"/>
    <col min="4359" max="4359" width="14.85546875" style="128" customWidth="1"/>
    <col min="4360" max="4360" width="13.7109375" style="128" bestFit="1" customWidth="1"/>
    <col min="4361" max="4606" width="9.140625" style="128"/>
    <col min="4607" max="4607" width="11.42578125" style="128" customWidth="1"/>
    <col min="4608" max="4609" width="0" style="128" hidden="1" customWidth="1"/>
    <col min="4610" max="4610" width="12.7109375" style="128" customWidth="1"/>
    <col min="4611" max="4611" width="13.7109375" style="128" bestFit="1" customWidth="1"/>
    <col min="4612" max="4612" width="12.7109375" style="128" customWidth="1"/>
    <col min="4613" max="4613" width="13.7109375" style="128" bestFit="1" customWidth="1"/>
    <col min="4614" max="4614" width="10.28515625" style="128" customWidth="1"/>
    <col min="4615" max="4615" width="14.85546875" style="128" customWidth="1"/>
    <col min="4616" max="4616" width="13.7109375" style="128" bestFit="1" customWidth="1"/>
    <col min="4617" max="4862" width="9.140625" style="128"/>
    <col min="4863" max="4863" width="11.42578125" style="128" customWidth="1"/>
    <col min="4864" max="4865" width="0" style="128" hidden="1" customWidth="1"/>
    <col min="4866" max="4866" width="12.7109375" style="128" customWidth="1"/>
    <col min="4867" max="4867" width="13.7109375" style="128" bestFit="1" customWidth="1"/>
    <col min="4868" max="4868" width="12.7109375" style="128" customWidth="1"/>
    <col min="4869" max="4869" width="13.7109375" style="128" bestFit="1" customWidth="1"/>
    <col min="4870" max="4870" width="10.28515625" style="128" customWidth="1"/>
    <col min="4871" max="4871" width="14.85546875" style="128" customWidth="1"/>
    <col min="4872" max="4872" width="13.7109375" style="128" bestFit="1" customWidth="1"/>
    <col min="4873" max="5118" width="9.140625" style="128"/>
    <col min="5119" max="5119" width="11.42578125" style="128" customWidth="1"/>
    <col min="5120" max="5121" width="0" style="128" hidden="1" customWidth="1"/>
    <col min="5122" max="5122" width="12.7109375" style="128" customWidth="1"/>
    <col min="5123" max="5123" width="13.7109375" style="128" bestFit="1" customWidth="1"/>
    <col min="5124" max="5124" width="12.7109375" style="128" customWidth="1"/>
    <col min="5125" max="5125" width="13.7109375" style="128" bestFit="1" customWidth="1"/>
    <col min="5126" max="5126" width="10.28515625" style="128" customWidth="1"/>
    <col min="5127" max="5127" width="14.85546875" style="128" customWidth="1"/>
    <col min="5128" max="5128" width="13.7109375" style="128" bestFit="1" customWidth="1"/>
    <col min="5129" max="5374" width="9.140625" style="128"/>
    <col min="5375" max="5375" width="11.42578125" style="128" customWidth="1"/>
    <col min="5376" max="5377" width="0" style="128" hidden="1" customWidth="1"/>
    <col min="5378" max="5378" width="12.7109375" style="128" customWidth="1"/>
    <col min="5379" max="5379" width="13.7109375" style="128" bestFit="1" customWidth="1"/>
    <col min="5380" max="5380" width="12.7109375" style="128" customWidth="1"/>
    <col min="5381" max="5381" width="13.7109375" style="128" bestFit="1" customWidth="1"/>
    <col min="5382" max="5382" width="10.28515625" style="128" customWidth="1"/>
    <col min="5383" max="5383" width="14.85546875" style="128" customWidth="1"/>
    <col min="5384" max="5384" width="13.7109375" style="128" bestFit="1" customWidth="1"/>
    <col min="5385" max="5630" width="9.140625" style="128"/>
    <col min="5631" max="5631" width="11.42578125" style="128" customWidth="1"/>
    <col min="5632" max="5633" width="0" style="128" hidden="1" customWidth="1"/>
    <col min="5634" max="5634" width="12.7109375" style="128" customWidth="1"/>
    <col min="5635" max="5635" width="13.7109375" style="128" bestFit="1" customWidth="1"/>
    <col min="5636" max="5636" width="12.7109375" style="128" customWidth="1"/>
    <col min="5637" max="5637" width="13.7109375" style="128" bestFit="1" customWidth="1"/>
    <col min="5638" max="5638" width="10.28515625" style="128" customWidth="1"/>
    <col min="5639" max="5639" width="14.85546875" style="128" customWidth="1"/>
    <col min="5640" max="5640" width="13.7109375" style="128" bestFit="1" customWidth="1"/>
    <col min="5641" max="5886" width="9.140625" style="128"/>
    <col min="5887" max="5887" width="11.42578125" style="128" customWidth="1"/>
    <col min="5888" max="5889" width="0" style="128" hidden="1" customWidth="1"/>
    <col min="5890" max="5890" width="12.7109375" style="128" customWidth="1"/>
    <col min="5891" max="5891" width="13.7109375" style="128" bestFit="1" customWidth="1"/>
    <col min="5892" max="5892" width="12.7109375" style="128" customWidth="1"/>
    <col min="5893" max="5893" width="13.7109375" style="128" bestFit="1" customWidth="1"/>
    <col min="5894" max="5894" width="10.28515625" style="128" customWidth="1"/>
    <col min="5895" max="5895" width="14.85546875" style="128" customWidth="1"/>
    <col min="5896" max="5896" width="13.7109375" style="128" bestFit="1" customWidth="1"/>
    <col min="5897" max="6142" width="9.140625" style="128"/>
    <col min="6143" max="6143" width="11.42578125" style="128" customWidth="1"/>
    <col min="6144" max="6145" width="0" style="128" hidden="1" customWidth="1"/>
    <col min="6146" max="6146" width="12.7109375" style="128" customWidth="1"/>
    <col min="6147" max="6147" width="13.7109375" style="128" bestFit="1" customWidth="1"/>
    <col min="6148" max="6148" width="12.7109375" style="128" customWidth="1"/>
    <col min="6149" max="6149" width="13.7109375" style="128" bestFit="1" customWidth="1"/>
    <col min="6150" max="6150" width="10.28515625" style="128" customWidth="1"/>
    <col min="6151" max="6151" width="14.85546875" style="128" customWidth="1"/>
    <col min="6152" max="6152" width="13.7109375" style="128" bestFit="1" customWidth="1"/>
    <col min="6153" max="6398" width="9.140625" style="128"/>
    <col min="6399" max="6399" width="11.42578125" style="128" customWidth="1"/>
    <col min="6400" max="6401" width="0" style="128" hidden="1" customWidth="1"/>
    <col min="6402" max="6402" width="12.7109375" style="128" customWidth="1"/>
    <col min="6403" max="6403" width="13.7109375" style="128" bestFit="1" customWidth="1"/>
    <col min="6404" max="6404" width="12.7109375" style="128" customWidth="1"/>
    <col min="6405" max="6405" width="13.7109375" style="128" bestFit="1" customWidth="1"/>
    <col min="6406" max="6406" width="10.28515625" style="128" customWidth="1"/>
    <col min="6407" max="6407" width="14.85546875" style="128" customWidth="1"/>
    <col min="6408" max="6408" width="13.7109375" style="128" bestFit="1" customWidth="1"/>
    <col min="6409" max="6654" width="9.140625" style="128"/>
    <col min="6655" max="6655" width="11.42578125" style="128" customWidth="1"/>
    <col min="6656" max="6657" width="0" style="128" hidden="1" customWidth="1"/>
    <col min="6658" max="6658" width="12.7109375" style="128" customWidth="1"/>
    <col min="6659" max="6659" width="13.7109375" style="128" bestFit="1" customWidth="1"/>
    <col min="6660" max="6660" width="12.7109375" style="128" customWidth="1"/>
    <col min="6661" max="6661" width="13.7109375" style="128" bestFit="1" customWidth="1"/>
    <col min="6662" max="6662" width="10.28515625" style="128" customWidth="1"/>
    <col min="6663" max="6663" width="14.85546875" style="128" customWidth="1"/>
    <col min="6664" max="6664" width="13.7109375" style="128" bestFit="1" customWidth="1"/>
    <col min="6665" max="6910" width="9.140625" style="128"/>
    <col min="6911" max="6911" width="11.42578125" style="128" customWidth="1"/>
    <col min="6912" max="6913" width="0" style="128" hidden="1" customWidth="1"/>
    <col min="6914" max="6914" width="12.7109375" style="128" customWidth="1"/>
    <col min="6915" max="6915" width="13.7109375" style="128" bestFit="1" customWidth="1"/>
    <col min="6916" max="6916" width="12.7109375" style="128" customWidth="1"/>
    <col min="6917" max="6917" width="13.7109375" style="128" bestFit="1" customWidth="1"/>
    <col min="6918" max="6918" width="10.28515625" style="128" customWidth="1"/>
    <col min="6919" max="6919" width="14.85546875" style="128" customWidth="1"/>
    <col min="6920" max="6920" width="13.7109375" style="128" bestFit="1" customWidth="1"/>
    <col min="6921" max="7166" width="9.140625" style="128"/>
    <col min="7167" max="7167" width="11.42578125" style="128" customWidth="1"/>
    <col min="7168" max="7169" width="0" style="128" hidden="1" customWidth="1"/>
    <col min="7170" max="7170" width="12.7109375" style="128" customWidth="1"/>
    <col min="7171" max="7171" width="13.7109375" style="128" bestFit="1" customWidth="1"/>
    <col min="7172" max="7172" width="12.7109375" style="128" customWidth="1"/>
    <col min="7173" max="7173" width="13.7109375" style="128" bestFit="1" customWidth="1"/>
    <col min="7174" max="7174" width="10.28515625" style="128" customWidth="1"/>
    <col min="7175" max="7175" width="14.85546875" style="128" customWidth="1"/>
    <col min="7176" max="7176" width="13.7109375" style="128" bestFit="1" customWidth="1"/>
    <col min="7177" max="7422" width="9.140625" style="128"/>
    <col min="7423" max="7423" width="11.42578125" style="128" customWidth="1"/>
    <col min="7424" max="7425" width="0" style="128" hidden="1" customWidth="1"/>
    <col min="7426" max="7426" width="12.7109375" style="128" customWidth="1"/>
    <col min="7427" max="7427" width="13.7109375" style="128" bestFit="1" customWidth="1"/>
    <col min="7428" max="7428" width="12.7109375" style="128" customWidth="1"/>
    <col min="7429" max="7429" width="13.7109375" style="128" bestFit="1" customWidth="1"/>
    <col min="7430" max="7430" width="10.28515625" style="128" customWidth="1"/>
    <col min="7431" max="7431" width="14.85546875" style="128" customWidth="1"/>
    <col min="7432" max="7432" width="13.7109375" style="128" bestFit="1" customWidth="1"/>
    <col min="7433" max="7678" width="9.140625" style="128"/>
    <col min="7679" max="7679" width="11.42578125" style="128" customWidth="1"/>
    <col min="7680" max="7681" width="0" style="128" hidden="1" customWidth="1"/>
    <col min="7682" max="7682" width="12.7109375" style="128" customWidth="1"/>
    <col min="7683" max="7683" width="13.7109375" style="128" bestFit="1" customWidth="1"/>
    <col min="7684" max="7684" width="12.7109375" style="128" customWidth="1"/>
    <col min="7685" max="7685" width="13.7109375" style="128" bestFit="1" customWidth="1"/>
    <col min="7686" max="7686" width="10.28515625" style="128" customWidth="1"/>
    <col min="7687" max="7687" width="14.85546875" style="128" customWidth="1"/>
    <col min="7688" max="7688" width="13.7109375" style="128" bestFit="1" customWidth="1"/>
    <col min="7689" max="7934" width="9.140625" style="128"/>
    <col min="7935" max="7935" width="11.42578125" style="128" customWidth="1"/>
    <col min="7936" max="7937" width="0" style="128" hidden="1" customWidth="1"/>
    <col min="7938" max="7938" width="12.7109375" style="128" customWidth="1"/>
    <col min="7939" max="7939" width="13.7109375" style="128" bestFit="1" customWidth="1"/>
    <col min="7940" max="7940" width="12.7109375" style="128" customWidth="1"/>
    <col min="7941" max="7941" width="13.7109375" style="128" bestFit="1" customWidth="1"/>
    <col min="7942" max="7942" width="10.28515625" style="128" customWidth="1"/>
    <col min="7943" max="7943" width="14.85546875" style="128" customWidth="1"/>
    <col min="7944" max="7944" width="13.7109375" style="128" bestFit="1" customWidth="1"/>
    <col min="7945" max="8190" width="9.140625" style="128"/>
    <col min="8191" max="8191" width="11.42578125" style="128" customWidth="1"/>
    <col min="8192" max="8193" width="0" style="128" hidden="1" customWidth="1"/>
    <col min="8194" max="8194" width="12.7109375" style="128" customWidth="1"/>
    <col min="8195" max="8195" width="13.7109375" style="128" bestFit="1" customWidth="1"/>
    <col min="8196" max="8196" width="12.7109375" style="128" customWidth="1"/>
    <col min="8197" max="8197" width="13.7109375" style="128" bestFit="1" customWidth="1"/>
    <col min="8198" max="8198" width="10.28515625" style="128" customWidth="1"/>
    <col min="8199" max="8199" width="14.85546875" style="128" customWidth="1"/>
    <col min="8200" max="8200" width="13.7109375" style="128" bestFit="1" customWidth="1"/>
    <col min="8201" max="8446" width="9.140625" style="128"/>
    <col min="8447" max="8447" width="11.42578125" style="128" customWidth="1"/>
    <col min="8448" max="8449" width="0" style="128" hidden="1" customWidth="1"/>
    <col min="8450" max="8450" width="12.7109375" style="128" customWidth="1"/>
    <col min="8451" max="8451" width="13.7109375" style="128" bestFit="1" customWidth="1"/>
    <col min="8452" max="8452" width="12.7109375" style="128" customWidth="1"/>
    <col min="8453" max="8453" width="13.7109375" style="128" bestFit="1" customWidth="1"/>
    <col min="8454" max="8454" width="10.28515625" style="128" customWidth="1"/>
    <col min="8455" max="8455" width="14.85546875" style="128" customWidth="1"/>
    <col min="8456" max="8456" width="13.7109375" style="128" bestFit="1" customWidth="1"/>
    <col min="8457" max="8702" width="9.140625" style="128"/>
    <col min="8703" max="8703" width="11.42578125" style="128" customWidth="1"/>
    <col min="8704" max="8705" width="0" style="128" hidden="1" customWidth="1"/>
    <col min="8706" max="8706" width="12.7109375" style="128" customWidth="1"/>
    <col min="8707" max="8707" width="13.7109375" style="128" bestFit="1" customWidth="1"/>
    <col min="8708" max="8708" width="12.7109375" style="128" customWidth="1"/>
    <col min="8709" max="8709" width="13.7109375" style="128" bestFit="1" customWidth="1"/>
    <col min="8710" max="8710" width="10.28515625" style="128" customWidth="1"/>
    <col min="8711" max="8711" width="14.85546875" style="128" customWidth="1"/>
    <col min="8712" max="8712" width="13.7109375" style="128" bestFit="1" customWidth="1"/>
    <col min="8713" max="8958" width="9.140625" style="128"/>
    <col min="8959" max="8959" width="11.42578125" style="128" customWidth="1"/>
    <col min="8960" max="8961" width="0" style="128" hidden="1" customWidth="1"/>
    <col min="8962" max="8962" width="12.7109375" style="128" customWidth="1"/>
    <col min="8963" max="8963" width="13.7109375" style="128" bestFit="1" customWidth="1"/>
    <col min="8964" max="8964" width="12.7109375" style="128" customWidth="1"/>
    <col min="8965" max="8965" width="13.7109375" style="128" bestFit="1" customWidth="1"/>
    <col min="8966" max="8966" width="10.28515625" style="128" customWidth="1"/>
    <col min="8967" max="8967" width="14.85546875" style="128" customWidth="1"/>
    <col min="8968" max="8968" width="13.7109375" style="128" bestFit="1" customWidth="1"/>
    <col min="8969" max="9214" width="9.140625" style="128"/>
    <col min="9215" max="9215" width="11.42578125" style="128" customWidth="1"/>
    <col min="9216" max="9217" width="0" style="128" hidden="1" customWidth="1"/>
    <col min="9218" max="9218" width="12.7109375" style="128" customWidth="1"/>
    <col min="9219" max="9219" width="13.7109375" style="128" bestFit="1" customWidth="1"/>
    <col min="9220" max="9220" width="12.7109375" style="128" customWidth="1"/>
    <col min="9221" max="9221" width="13.7109375" style="128" bestFit="1" customWidth="1"/>
    <col min="9222" max="9222" width="10.28515625" style="128" customWidth="1"/>
    <col min="9223" max="9223" width="14.85546875" style="128" customWidth="1"/>
    <col min="9224" max="9224" width="13.7109375" style="128" bestFit="1" customWidth="1"/>
    <col min="9225" max="9470" width="9.140625" style="128"/>
    <col min="9471" max="9471" width="11.42578125" style="128" customWidth="1"/>
    <col min="9472" max="9473" width="0" style="128" hidden="1" customWidth="1"/>
    <col min="9474" max="9474" width="12.7109375" style="128" customWidth="1"/>
    <col min="9475" max="9475" width="13.7109375" style="128" bestFit="1" customWidth="1"/>
    <col min="9476" max="9476" width="12.7109375" style="128" customWidth="1"/>
    <col min="9477" max="9477" width="13.7109375" style="128" bestFit="1" customWidth="1"/>
    <col min="9478" max="9478" width="10.28515625" style="128" customWidth="1"/>
    <col min="9479" max="9479" width="14.85546875" style="128" customWidth="1"/>
    <col min="9480" max="9480" width="13.7109375" style="128" bestFit="1" customWidth="1"/>
    <col min="9481" max="9726" width="9.140625" style="128"/>
    <col min="9727" max="9727" width="11.42578125" style="128" customWidth="1"/>
    <col min="9728" max="9729" width="0" style="128" hidden="1" customWidth="1"/>
    <col min="9730" max="9730" width="12.7109375" style="128" customWidth="1"/>
    <col min="9731" max="9731" width="13.7109375" style="128" bestFit="1" customWidth="1"/>
    <col min="9732" max="9732" width="12.7109375" style="128" customWidth="1"/>
    <col min="9733" max="9733" width="13.7109375" style="128" bestFit="1" customWidth="1"/>
    <col min="9734" max="9734" width="10.28515625" style="128" customWidth="1"/>
    <col min="9735" max="9735" width="14.85546875" style="128" customWidth="1"/>
    <col min="9736" max="9736" width="13.7109375" style="128" bestFit="1" customWidth="1"/>
    <col min="9737" max="9982" width="9.140625" style="128"/>
    <col min="9983" max="9983" width="11.42578125" style="128" customWidth="1"/>
    <col min="9984" max="9985" width="0" style="128" hidden="1" customWidth="1"/>
    <col min="9986" max="9986" width="12.7109375" style="128" customWidth="1"/>
    <col min="9987" max="9987" width="13.7109375" style="128" bestFit="1" customWidth="1"/>
    <col min="9988" max="9988" width="12.7109375" style="128" customWidth="1"/>
    <col min="9989" max="9989" width="13.7109375" style="128" bestFit="1" customWidth="1"/>
    <col min="9990" max="9990" width="10.28515625" style="128" customWidth="1"/>
    <col min="9991" max="9991" width="14.85546875" style="128" customWidth="1"/>
    <col min="9992" max="9992" width="13.7109375" style="128" bestFit="1" customWidth="1"/>
    <col min="9993" max="10238" width="9.140625" style="128"/>
    <col min="10239" max="10239" width="11.42578125" style="128" customWidth="1"/>
    <col min="10240" max="10241" width="0" style="128" hidden="1" customWidth="1"/>
    <col min="10242" max="10242" width="12.7109375" style="128" customWidth="1"/>
    <col min="10243" max="10243" width="13.7109375" style="128" bestFit="1" customWidth="1"/>
    <col min="10244" max="10244" width="12.7109375" style="128" customWidth="1"/>
    <col min="10245" max="10245" width="13.7109375" style="128" bestFit="1" customWidth="1"/>
    <col min="10246" max="10246" width="10.28515625" style="128" customWidth="1"/>
    <col min="10247" max="10247" width="14.85546875" style="128" customWidth="1"/>
    <col min="10248" max="10248" width="13.7109375" style="128" bestFit="1" customWidth="1"/>
    <col min="10249" max="10494" width="9.140625" style="128"/>
    <col min="10495" max="10495" width="11.42578125" style="128" customWidth="1"/>
    <col min="10496" max="10497" width="0" style="128" hidden="1" customWidth="1"/>
    <col min="10498" max="10498" width="12.7109375" style="128" customWidth="1"/>
    <col min="10499" max="10499" width="13.7109375" style="128" bestFit="1" customWidth="1"/>
    <col min="10500" max="10500" width="12.7109375" style="128" customWidth="1"/>
    <col min="10501" max="10501" width="13.7109375" style="128" bestFit="1" customWidth="1"/>
    <col min="10502" max="10502" width="10.28515625" style="128" customWidth="1"/>
    <col min="10503" max="10503" width="14.85546875" style="128" customWidth="1"/>
    <col min="10504" max="10504" width="13.7109375" style="128" bestFit="1" customWidth="1"/>
    <col min="10505" max="10750" width="9.140625" style="128"/>
    <col min="10751" max="10751" width="11.42578125" style="128" customWidth="1"/>
    <col min="10752" max="10753" width="0" style="128" hidden="1" customWidth="1"/>
    <col min="10754" max="10754" width="12.7109375" style="128" customWidth="1"/>
    <col min="10755" max="10755" width="13.7109375" style="128" bestFit="1" customWidth="1"/>
    <col min="10756" max="10756" width="12.7109375" style="128" customWidth="1"/>
    <col min="10757" max="10757" width="13.7109375" style="128" bestFit="1" customWidth="1"/>
    <col min="10758" max="10758" width="10.28515625" style="128" customWidth="1"/>
    <col min="10759" max="10759" width="14.85546875" style="128" customWidth="1"/>
    <col min="10760" max="10760" width="13.7109375" style="128" bestFit="1" customWidth="1"/>
    <col min="10761" max="11006" width="9.140625" style="128"/>
    <col min="11007" max="11007" width="11.42578125" style="128" customWidth="1"/>
    <col min="11008" max="11009" width="0" style="128" hidden="1" customWidth="1"/>
    <col min="11010" max="11010" width="12.7109375" style="128" customWidth="1"/>
    <col min="11011" max="11011" width="13.7109375" style="128" bestFit="1" customWidth="1"/>
    <col min="11012" max="11012" width="12.7109375" style="128" customWidth="1"/>
    <col min="11013" max="11013" width="13.7109375" style="128" bestFit="1" customWidth="1"/>
    <col min="11014" max="11014" width="10.28515625" style="128" customWidth="1"/>
    <col min="11015" max="11015" width="14.85546875" style="128" customWidth="1"/>
    <col min="11016" max="11016" width="13.7109375" style="128" bestFit="1" customWidth="1"/>
    <col min="11017" max="11262" width="9.140625" style="128"/>
    <col min="11263" max="11263" width="11.42578125" style="128" customWidth="1"/>
    <col min="11264" max="11265" width="0" style="128" hidden="1" customWidth="1"/>
    <col min="11266" max="11266" width="12.7109375" style="128" customWidth="1"/>
    <col min="11267" max="11267" width="13.7109375" style="128" bestFit="1" customWidth="1"/>
    <col min="11268" max="11268" width="12.7109375" style="128" customWidth="1"/>
    <col min="11269" max="11269" width="13.7109375" style="128" bestFit="1" customWidth="1"/>
    <col min="11270" max="11270" width="10.28515625" style="128" customWidth="1"/>
    <col min="11271" max="11271" width="14.85546875" style="128" customWidth="1"/>
    <col min="11272" max="11272" width="13.7109375" style="128" bestFit="1" customWidth="1"/>
    <col min="11273" max="11518" width="9.140625" style="128"/>
    <col min="11519" max="11519" width="11.42578125" style="128" customWidth="1"/>
    <col min="11520" max="11521" width="0" style="128" hidden="1" customWidth="1"/>
    <col min="11522" max="11522" width="12.7109375" style="128" customWidth="1"/>
    <col min="11523" max="11523" width="13.7109375" style="128" bestFit="1" customWidth="1"/>
    <col min="11524" max="11524" width="12.7109375" style="128" customWidth="1"/>
    <col min="11525" max="11525" width="13.7109375" style="128" bestFit="1" customWidth="1"/>
    <col min="11526" max="11526" width="10.28515625" style="128" customWidth="1"/>
    <col min="11527" max="11527" width="14.85546875" style="128" customWidth="1"/>
    <col min="11528" max="11528" width="13.7109375" style="128" bestFit="1" customWidth="1"/>
    <col min="11529" max="11774" width="9.140625" style="128"/>
    <col min="11775" max="11775" width="11.42578125" style="128" customWidth="1"/>
    <col min="11776" max="11777" width="0" style="128" hidden="1" customWidth="1"/>
    <col min="11778" max="11778" width="12.7109375" style="128" customWidth="1"/>
    <col min="11779" max="11779" width="13.7109375" style="128" bestFit="1" customWidth="1"/>
    <col min="11780" max="11780" width="12.7109375" style="128" customWidth="1"/>
    <col min="11781" max="11781" width="13.7109375" style="128" bestFit="1" customWidth="1"/>
    <col min="11782" max="11782" width="10.28515625" style="128" customWidth="1"/>
    <col min="11783" max="11783" width="14.85546875" style="128" customWidth="1"/>
    <col min="11784" max="11784" width="13.7109375" style="128" bestFit="1" customWidth="1"/>
    <col min="11785" max="12030" width="9.140625" style="128"/>
    <col min="12031" max="12031" width="11.42578125" style="128" customWidth="1"/>
    <col min="12032" max="12033" width="0" style="128" hidden="1" customWidth="1"/>
    <col min="12034" max="12034" width="12.7109375" style="128" customWidth="1"/>
    <col min="12035" max="12035" width="13.7109375" style="128" bestFit="1" customWidth="1"/>
    <col min="12036" max="12036" width="12.7109375" style="128" customWidth="1"/>
    <col min="12037" max="12037" width="13.7109375" style="128" bestFit="1" customWidth="1"/>
    <col min="12038" max="12038" width="10.28515625" style="128" customWidth="1"/>
    <col min="12039" max="12039" width="14.85546875" style="128" customWidth="1"/>
    <col min="12040" max="12040" width="13.7109375" style="128" bestFit="1" customWidth="1"/>
    <col min="12041" max="12286" width="9.140625" style="128"/>
    <col min="12287" max="12287" width="11.42578125" style="128" customWidth="1"/>
    <col min="12288" max="12289" width="0" style="128" hidden="1" customWidth="1"/>
    <col min="12290" max="12290" width="12.7109375" style="128" customWidth="1"/>
    <col min="12291" max="12291" width="13.7109375" style="128" bestFit="1" customWidth="1"/>
    <col min="12292" max="12292" width="12.7109375" style="128" customWidth="1"/>
    <col min="12293" max="12293" width="13.7109375" style="128" bestFit="1" customWidth="1"/>
    <col min="12294" max="12294" width="10.28515625" style="128" customWidth="1"/>
    <col min="12295" max="12295" width="14.85546875" style="128" customWidth="1"/>
    <col min="12296" max="12296" width="13.7109375" style="128" bestFit="1" customWidth="1"/>
    <col min="12297" max="12542" width="9.140625" style="128"/>
    <col min="12543" max="12543" width="11.42578125" style="128" customWidth="1"/>
    <col min="12544" max="12545" width="0" style="128" hidden="1" customWidth="1"/>
    <col min="12546" max="12546" width="12.7109375" style="128" customWidth="1"/>
    <col min="12547" max="12547" width="13.7109375" style="128" bestFit="1" customWidth="1"/>
    <col min="12548" max="12548" width="12.7109375" style="128" customWidth="1"/>
    <col min="12549" max="12549" width="13.7109375" style="128" bestFit="1" customWidth="1"/>
    <col min="12550" max="12550" width="10.28515625" style="128" customWidth="1"/>
    <col min="12551" max="12551" width="14.85546875" style="128" customWidth="1"/>
    <col min="12552" max="12552" width="13.7109375" style="128" bestFit="1" customWidth="1"/>
    <col min="12553" max="12798" width="9.140625" style="128"/>
    <col min="12799" max="12799" width="11.42578125" style="128" customWidth="1"/>
    <col min="12800" max="12801" width="0" style="128" hidden="1" customWidth="1"/>
    <col min="12802" max="12802" width="12.7109375" style="128" customWidth="1"/>
    <col min="12803" max="12803" width="13.7109375" style="128" bestFit="1" customWidth="1"/>
    <col min="12804" max="12804" width="12.7109375" style="128" customWidth="1"/>
    <col min="12805" max="12805" width="13.7109375" style="128" bestFit="1" customWidth="1"/>
    <col min="12806" max="12806" width="10.28515625" style="128" customWidth="1"/>
    <col min="12807" max="12807" width="14.85546875" style="128" customWidth="1"/>
    <col min="12808" max="12808" width="13.7109375" style="128" bestFit="1" customWidth="1"/>
    <col min="12809" max="13054" width="9.140625" style="128"/>
    <col min="13055" max="13055" width="11.42578125" style="128" customWidth="1"/>
    <col min="13056" max="13057" width="0" style="128" hidden="1" customWidth="1"/>
    <col min="13058" max="13058" width="12.7109375" style="128" customWidth="1"/>
    <col min="13059" max="13059" width="13.7109375" style="128" bestFit="1" customWidth="1"/>
    <col min="13060" max="13060" width="12.7109375" style="128" customWidth="1"/>
    <col min="13061" max="13061" width="13.7109375" style="128" bestFit="1" customWidth="1"/>
    <col min="13062" max="13062" width="10.28515625" style="128" customWidth="1"/>
    <col min="13063" max="13063" width="14.85546875" style="128" customWidth="1"/>
    <col min="13064" max="13064" width="13.7109375" style="128" bestFit="1" customWidth="1"/>
    <col min="13065" max="13310" width="9.140625" style="128"/>
    <col min="13311" max="13311" width="11.42578125" style="128" customWidth="1"/>
    <col min="13312" max="13313" width="0" style="128" hidden="1" customWidth="1"/>
    <col min="13314" max="13314" width="12.7109375" style="128" customWidth="1"/>
    <col min="13315" max="13315" width="13.7109375" style="128" bestFit="1" customWidth="1"/>
    <col min="13316" max="13316" width="12.7109375" style="128" customWidth="1"/>
    <col min="13317" max="13317" width="13.7109375" style="128" bestFit="1" customWidth="1"/>
    <col min="13318" max="13318" width="10.28515625" style="128" customWidth="1"/>
    <col min="13319" max="13319" width="14.85546875" style="128" customWidth="1"/>
    <col min="13320" max="13320" width="13.7109375" style="128" bestFit="1" customWidth="1"/>
    <col min="13321" max="13566" width="9.140625" style="128"/>
    <col min="13567" max="13567" width="11.42578125" style="128" customWidth="1"/>
    <col min="13568" max="13569" width="0" style="128" hidden="1" customWidth="1"/>
    <col min="13570" max="13570" width="12.7109375" style="128" customWidth="1"/>
    <col min="13571" max="13571" width="13.7109375" style="128" bestFit="1" customWidth="1"/>
    <col min="13572" max="13572" width="12.7109375" style="128" customWidth="1"/>
    <col min="13573" max="13573" width="13.7109375" style="128" bestFit="1" customWidth="1"/>
    <col min="13574" max="13574" width="10.28515625" style="128" customWidth="1"/>
    <col min="13575" max="13575" width="14.85546875" style="128" customWidth="1"/>
    <col min="13576" max="13576" width="13.7109375" style="128" bestFit="1" customWidth="1"/>
    <col min="13577" max="13822" width="9.140625" style="128"/>
    <col min="13823" max="13823" width="11.42578125" style="128" customWidth="1"/>
    <col min="13824" max="13825" width="0" style="128" hidden="1" customWidth="1"/>
    <col min="13826" max="13826" width="12.7109375" style="128" customWidth="1"/>
    <col min="13827" max="13827" width="13.7109375" style="128" bestFit="1" customWidth="1"/>
    <col min="13828" max="13828" width="12.7109375" style="128" customWidth="1"/>
    <col min="13829" max="13829" width="13.7109375" style="128" bestFit="1" customWidth="1"/>
    <col min="13830" max="13830" width="10.28515625" style="128" customWidth="1"/>
    <col min="13831" max="13831" width="14.85546875" style="128" customWidth="1"/>
    <col min="13832" max="13832" width="13.7109375" style="128" bestFit="1" customWidth="1"/>
    <col min="13833" max="14078" width="9.140625" style="128"/>
    <col min="14079" max="14079" width="11.42578125" style="128" customWidth="1"/>
    <col min="14080" max="14081" width="0" style="128" hidden="1" customWidth="1"/>
    <col min="14082" max="14082" width="12.7109375" style="128" customWidth="1"/>
    <col min="14083" max="14083" width="13.7109375" style="128" bestFit="1" customWidth="1"/>
    <col min="14084" max="14084" width="12.7109375" style="128" customWidth="1"/>
    <col min="14085" max="14085" width="13.7109375" style="128" bestFit="1" customWidth="1"/>
    <col min="14086" max="14086" width="10.28515625" style="128" customWidth="1"/>
    <col min="14087" max="14087" width="14.85546875" style="128" customWidth="1"/>
    <col min="14088" max="14088" width="13.7109375" style="128" bestFit="1" customWidth="1"/>
    <col min="14089" max="14334" width="9.140625" style="128"/>
    <col min="14335" max="14335" width="11.42578125" style="128" customWidth="1"/>
    <col min="14336" max="14337" width="0" style="128" hidden="1" customWidth="1"/>
    <col min="14338" max="14338" width="12.7109375" style="128" customWidth="1"/>
    <col min="14339" max="14339" width="13.7109375" style="128" bestFit="1" customWidth="1"/>
    <col min="14340" max="14340" width="12.7109375" style="128" customWidth="1"/>
    <col min="14341" max="14341" width="13.7109375" style="128" bestFit="1" customWidth="1"/>
    <col min="14342" max="14342" width="10.28515625" style="128" customWidth="1"/>
    <col min="14343" max="14343" width="14.85546875" style="128" customWidth="1"/>
    <col min="14344" max="14344" width="13.7109375" style="128" bestFit="1" customWidth="1"/>
    <col min="14345" max="14590" width="9.140625" style="128"/>
    <col min="14591" max="14591" width="11.42578125" style="128" customWidth="1"/>
    <col min="14592" max="14593" width="0" style="128" hidden="1" customWidth="1"/>
    <col min="14594" max="14594" width="12.7109375" style="128" customWidth="1"/>
    <col min="14595" max="14595" width="13.7109375" style="128" bestFit="1" customWidth="1"/>
    <col min="14596" max="14596" width="12.7109375" style="128" customWidth="1"/>
    <col min="14597" max="14597" width="13.7109375" style="128" bestFit="1" customWidth="1"/>
    <col min="14598" max="14598" width="10.28515625" style="128" customWidth="1"/>
    <col min="14599" max="14599" width="14.85546875" style="128" customWidth="1"/>
    <col min="14600" max="14600" width="13.7109375" style="128" bestFit="1" customWidth="1"/>
    <col min="14601" max="14846" width="9.140625" style="128"/>
    <col min="14847" max="14847" width="11.42578125" style="128" customWidth="1"/>
    <col min="14848" max="14849" width="0" style="128" hidden="1" customWidth="1"/>
    <col min="14850" max="14850" width="12.7109375" style="128" customWidth="1"/>
    <col min="14851" max="14851" width="13.7109375" style="128" bestFit="1" customWidth="1"/>
    <col min="14852" max="14852" width="12.7109375" style="128" customWidth="1"/>
    <col min="14853" max="14853" width="13.7109375" style="128" bestFit="1" customWidth="1"/>
    <col min="14854" max="14854" width="10.28515625" style="128" customWidth="1"/>
    <col min="14855" max="14855" width="14.85546875" style="128" customWidth="1"/>
    <col min="14856" max="14856" width="13.7109375" style="128" bestFit="1" customWidth="1"/>
    <col min="14857" max="15102" width="9.140625" style="128"/>
    <col min="15103" max="15103" width="11.42578125" style="128" customWidth="1"/>
    <col min="15104" max="15105" width="0" style="128" hidden="1" customWidth="1"/>
    <col min="15106" max="15106" width="12.7109375" style="128" customWidth="1"/>
    <col min="15107" max="15107" width="13.7109375" style="128" bestFit="1" customWidth="1"/>
    <col min="15108" max="15108" width="12.7109375" style="128" customWidth="1"/>
    <col min="15109" max="15109" width="13.7109375" style="128" bestFit="1" customWidth="1"/>
    <col min="15110" max="15110" width="10.28515625" style="128" customWidth="1"/>
    <col min="15111" max="15111" width="14.85546875" style="128" customWidth="1"/>
    <col min="15112" max="15112" width="13.7109375" style="128" bestFit="1" customWidth="1"/>
    <col min="15113" max="15358" width="9.140625" style="128"/>
    <col min="15359" max="15359" width="11.42578125" style="128" customWidth="1"/>
    <col min="15360" max="15361" width="0" style="128" hidden="1" customWidth="1"/>
    <col min="15362" max="15362" width="12.7109375" style="128" customWidth="1"/>
    <col min="15363" max="15363" width="13.7109375" style="128" bestFit="1" customWidth="1"/>
    <col min="15364" max="15364" width="12.7109375" style="128" customWidth="1"/>
    <col min="15365" max="15365" width="13.7109375" style="128" bestFit="1" customWidth="1"/>
    <col min="15366" max="15366" width="10.28515625" style="128" customWidth="1"/>
    <col min="15367" max="15367" width="14.85546875" style="128" customWidth="1"/>
    <col min="15368" max="15368" width="13.7109375" style="128" bestFit="1" customWidth="1"/>
    <col min="15369" max="15614" width="9.140625" style="128"/>
    <col min="15615" max="15615" width="11.42578125" style="128" customWidth="1"/>
    <col min="15616" max="15617" width="0" style="128" hidden="1" customWidth="1"/>
    <col min="15618" max="15618" width="12.7109375" style="128" customWidth="1"/>
    <col min="15619" max="15619" width="13.7109375" style="128" bestFit="1" customWidth="1"/>
    <col min="15620" max="15620" width="12.7109375" style="128" customWidth="1"/>
    <col min="15621" max="15621" width="13.7109375" style="128" bestFit="1" customWidth="1"/>
    <col min="15622" max="15622" width="10.28515625" style="128" customWidth="1"/>
    <col min="15623" max="15623" width="14.85546875" style="128" customWidth="1"/>
    <col min="15624" max="15624" width="13.7109375" style="128" bestFit="1" customWidth="1"/>
    <col min="15625" max="15870" width="9.140625" style="128"/>
    <col min="15871" max="15871" width="11.42578125" style="128" customWidth="1"/>
    <col min="15872" max="15873" width="0" style="128" hidden="1" customWidth="1"/>
    <col min="15874" max="15874" width="12.7109375" style="128" customWidth="1"/>
    <col min="15875" max="15875" width="13.7109375" style="128" bestFit="1" customWidth="1"/>
    <col min="15876" max="15876" width="12.7109375" style="128" customWidth="1"/>
    <col min="15877" max="15877" width="13.7109375" style="128" bestFit="1" customWidth="1"/>
    <col min="15878" max="15878" width="10.28515625" style="128" customWidth="1"/>
    <col min="15879" max="15879" width="14.85546875" style="128" customWidth="1"/>
    <col min="15880" max="15880" width="13.7109375" style="128" bestFit="1" customWidth="1"/>
    <col min="15881" max="16126" width="9.140625" style="128"/>
    <col min="16127" max="16127" width="11.42578125" style="128" customWidth="1"/>
    <col min="16128" max="16129" width="0" style="128" hidden="1" customWidth="1"/>
    <col min="16130" max="16130" width="12.7109375" style="128" customWidth="1"/>
    <col min="16131" max="16131" width="13.7109375" style="128" bestFit="1" customWidth="1"/>
    <col min="16132" max="16132" width="12.7109375" style="128" customWidth="1"/>
    <col min="16133" max="16133" width="13.7109375" style="128" bestFit="1" customWidth="1"/>
    <col min="16134" max="16134" width="10.28515625" style="128" customWidth="1"/>
    <col min="16135" max="16135" width="14.85546875" style="128" customWidth="1"/>
    <col min="16136" max="16136" width="13.7109375" style="128" bestFit="1" customWidth="1"/>
    <col min="16137" max="16384" width="9.140625" style="128"/>
  </cols>
  <sheetData>
    <row r="1" spans="1:7" ht="20.25" customHeight="1">
      <c r="A1" s="943" t="s">
        <v>224</v>
      </c>
      <c r="B1" s="943"/>
      <c r="C1" s="943"/>
      <c r="D1" s="943"/>
      <c r="E1" s="943"/>
      <c r="F1" s="943"/>
      <c r="G1" s="943"/>
    </row>
    <row r="2" spans="1:7" ht="20.25" customHeight="1">
      <c r="A2" s="944" t="s">
        <v>84</v>
      </c>
      <c r="B2" s="944"/>
      <c r="C2" s="944"/>
      <c r="D2" s="944"/>
      <c r="E2" s="944"/>
      <c r="F2" s="944"/>
      <c r="G2" s="944"/>
    </row>
    <row r="3" spans="1:7" ht="20.25" customHeight="1">
      <c r="A3" s="944" t="s">
        <v>160</v>
      </c>
      <c r="B3" s="944"/>
      <c r="C3" s="944"/>
      <c r="D3" s="944"/>
      <c r="E3" s="944"/>
      <c r="F3" s="944"/>
      <c r="G3" s="944"/>
    </row>
    <row r="4" spans="1:7" ht="20.25" customHeight="1">
      <c r="A4" s="945" t="s">
        <v>161</v>
      </c>
      <c r="B4" s="945"/>
      <c r="C4" s="945"/>
      <c r="D4" s="945"/>
      <c r="E4" s="945"/>
      <c r="F4" s="945"/>
      <c r="G4" s="945"/>
    </row>
    <row r="5" spans="1:7" ht="16.5" thickBot="1">
      <c r="A5" s="164"/>
      <c r="B5" s="164"/>
      <c r="C5" s="164"/>
      <c r="D5" s="164"/>
      <c r="E5" s="164"/>
      <c r="F5" s="164"/>
      <c r="G5" s="164"/>
    </row>
    <row r="6" spans="1:7" ht="23.25" customHeight="1" thickTop="1">
      <c r="A6" s="946" t="s">
        <v>162</v>
      </c>
      <c r="B6" s="948" t="s">
        <v>4</v>
      </c>
      <c r="C6" s="948"/>
      <c r="D6" s="948" t="s">
        <v>44</v>
      </c>
      <c r="E6" s="948"/>
      <c r="F6" s="949" t="s">
        <v>118</v>
      </c>
      <c r="G6" s="950"/>
    </row>
    <row r="7" spans="1:7" ht="23.25" customHeight="1">
      <c r="A7" s="947"/>
      <c r="B7" s="161" t="s">
        <v>163</v>
      </c>
      <c r="C7" s="160" t="s">
        <v>225</v>
      </c>
      <c r="D7" s="161" t="s">
        <v>163</v>
      </c>
      <c r="E7" s="160" t="s">
        <v>225</v>
      </c>
      <c r="F7" s="162" t="s">
        <v>163</v>
      </c>
      <c r="G7" s="163" t="s">
        <v>225</v>
      </c>
    </row>
    <row r="8" spans="1:7" ht="23.25" customHeight="1">
      <c r="A8" s="129" t="s">
        <v>164</v>
      </c>
      <c r="B8" s="130">
        <v>115.7</v>
      </c>
      <c r="C8" s="131">
        <v>8.61</v>
      </c>
      <c r="D8" s="130">
        <v>118.34</v>
      </c>
      <c r="E8" s="130">
        <v>2.29</v>
      </c>
      <c r="F8" s="132">
        <v>123.3</v>
      </c>
      <c r="G8" s="133">
        <v>4.1900000000000004</v>
      </c>
    </row>
    <row r="9" spans="1:7" ht="23.25" customHeight="1">
      <c r="A9" s="129" t="s">
        <v>165</v>
      </c>
      <c r="B9" s="135">
        <v>115.5</v>
      </c>
      <c r="C9" s="134">
        <v>7.9</v>
      </c>
      <c r="D9" s="135">
        <v>119.41</v>
      </c>
      <c r="E9" s="134">
        <v>3.39</v>
      </c>
      <c r="F9" s="136"/>
      <c r="G9" s="137"/>
    </row>
    <row r="10" spans="1:7" ht="23.25" customHeight="1">
      <c r="A10" s="129" t="s">
        <v>166</v>
      </c>
      <c r="B10" s="138">
        <v>115.66</v>
      </c>
      <c r="C10" s="130">
        <v>6.73</v>
      </c>
      <c r="D10" s="138">
        <v>119.24</v>
      </c>
      <c r="E10" s="130">
        <v>3.1</v>
      </c>
      <c r="F10" s="139"/>
      <c r="G10" s="133"/>
    </row>
    <row r="11" spans="1:7" ht="23.25" customHeight="1">
      <c r="A11" s="129" t="s">
        <v>167</v>
      </c>
      <c r="B11" s="138">
        <v>116.12</v>
      </c>
      <c r="C11" s="130">
        <v>4.75</v>
      </c>
      <c r="D11" s="138">
        <v>120.59</v>
      </c>
      <c r="E11" s="130">
        <v>3.85</v>
      </c>
      <c r="F11" s="139"/>
      <c r="G11" s="133"/>
    </row>
    <row r="12" spans="1:7" ht="23.25" customHeight="1">
      <c r="A12" s="129" t="s">
        <v>168</v>
      </c>
      <c r="B12" s="138">
        <v>115.1</v>
      </c>
      <c r="C12" s="130">
        <v>3.8</v>
      </c>
      <c r="D12" s="138">
        <v>119.92</v>
      </c>
      <c r="E12" s="130">
        <v>4.16</v>
      </c>
      <c r="F12" s="139"/>
      <c r="G12" s="133"/>
    </row>
    <row r="13" spans="1:7" ht="23.25" customHeight="1">
      <c r="A13" s="129" t="s">
        <v>169</v>
      </c>
      <c r="B13" s="138">
        <v>113.9</v>
      </c>
      <c r="C13" s="130">
        <v>3.2</v>
      </c>
      <c r="D13" s="138">
        <v>118.5</v>
      </c>
      <c r="E13" s="138">
        <v>4</v>
      </c>
      <c r="F13" s="139"/>
      <c r="G13" s="140"/>
    </row>
    <row r="14" spans="1:7" ht="23.25" customHeight="1">
      <c r="A14" s="129" t="s">
        <v>170</v>
      </c>
      <c r="B14" s="138">
        <v>113.38</v>
      </c>
      <c r="C14" s="138">
        <v>3.26</v>
      </c>
      <c r="D14" s="138">
        <v>119.04</v>
      </c>
      <c r="E14" s="138">
        <v>4.99</v>
      </c>
      <c r="F14" s="139"/>
      <c r="G14" s="140"/>
    </row>
    <row r="15" spans="1:7" ht="23.25" customHeight="1">
      <c r="A15" s="129" t="s">
        <v>171</v>
      </c>
      <c r="B15" s="138">
        <v>112.4</v>
      </c>
      <c r="C15" s="130">
        <v>2.9</v>
      </c>
      <c r="D15" s="138">
        <v>119.09</v>
      </c>
      <c r="E15" s="138">
        <v>5.96</v>
      </c>
      <c r="F15" s="139"/>
      <c r="G15" s="140"/>
    </row>
    <row r="16" spans="1:7" ht="23.25" customHeight="1">
      <c r="A16" s="129" t="s">
        <v>172</v>
      </c>
      <c r="B16" s="138">
        <v>113.5</v>
      </c>
      <c r="C16" s="130">
        <v>3.8</v>
      </c>
      <c r="D16" s="138">
        <v>119.51</v>
      </c>
      <c r="E16" s="138">
        <v>5.33</v>
      </c>
      <c r="F16" s="139"/>
      <c r="G16" s="140"/>
    </row>
    <row r="17" spans="1:7" ht="23.25" customHeight="1">
      <c r="A17" s="129" t="s">
        <v>173</v>
      </c>
      <c r="B17" s="138">
        <v>115.22</v>
      </c>
      <c r="C17" s="130">
        <v>3.36</v>
      </c>
      <c r="D17" s="138">
        <v>120</v>
      </c>
      <c r="E17" s="139">
        <v>4.0999999999999996</v>
      </c>
      <c r="F17" s="139"/>
      <c r="G17" s="141"/>
    </row>
    <row r="18" spans="1:7" ht="23.25" customHeight="1">
      <c r="A18" s="129" t="s">
        <v>174</v>
      </c>
      <c r="B18" s="138">
        <v>115.57</v>
      </c>
      <c r="C18" s="130">
        <v>2.78</v>
      </c>
      <c r="D18" s="138">
        <v>120.32</v>
      </c>
      <c r="E18" s="139">
        <v>4.12</v>
      </c>
      <c r="F18" s="139"/>
      <c r="G18" s="141"/>
    </row>
    <row r="19" spans="1:7" ht="23.25" customHeight="1">
      <c r="A19" s="129" t="s">
        <v>175</v>
      </c>
      <c r="B19" s="138">
        <v>115.94</v>
      </c>
      <c r="C19" s="142">
        <v>2.71</v>
      </c>
      <c r="D19" s="143">
        <v>121.3</v>
      </c>
      <c r="E19" s="139">
        <v>4.5999999999999996</v>
      </c>
      <c r="F19" s="144"/>
      <c r="G19" s="141"/>
    </row>
    <row r="20" spans="1:7" ht="23.25" customHeight="1" thickBot="1">
      <c r="A20" s="145" t="s">
        <v>176</v>
      </c>
      <c r="B20" s="146">
        <f>AVERAGE(B8:B19)</f>
        <v>114.8325</v>
      </c>
      <c r="C20" s="147">
        <f>AVERAGE(C8:C19)</f>
        <v>4.4833333333333334</v>
      </c>
      <c r="D20" s="146">
        <f>AVERAGE(D8:D19)</f>
        <v>119.605</v>
      </c>
      <c r="E20" s="146">
        <f>AVERAGE(E8:E19)</f>
        <v>4.1574999999999998</v>
      </c>
      <c r="F20" s="148">
        <f t="shared" ref="F20:G20" si="0">AVERAGE(F8:F19)</f>
        <v>123.3</v>
      </c>
      <c r="G20" s="149">
        <f t="shared" si="0"/>
        <v>4.1900000000000004</v>
      </c>
    </row>
    <row r="21" spans="1:7" ht="16.5" thickTop="1">
      <c r="A21" s="150"/>
    </row>
    <row r="22" spans="1:7">
      <c r="A22" s="152"/>
      <c r="E22" s="153"/>
    </row>
    <row r="24" spans="1:7">
      <c r="D24" s="50"/>
      <c r="E24" s="50"/>
      <c r="F24" s="50"/>
    </row>
  </sheetData>
  <mergeCells count="8">
    <mergeCell ref="A1:G1"/>
    <mergeCell ref="A2:G2"/>
    <mergeCell ref="A3:G3"/>
    <mergeCell ref="A4:G4"/>
    <mergeCell ref="A6:A7"/>
    <mergeCell ref="B6:C6"/>
    <mergeCell ref="D6:E6"/>
    <mergeCell ref="F6:G6"/>
  </mergeCells>
  <printOptions horizontalCentered="1"/>
  <pageMargins left="0.5" right="0.5"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J20"/>
  <sheetViews>
    <sheetView zoomScaleSheetLayoutView="100" workbookViewId="0">
      <selection activeCell="M17" sqref="M17"/>
    </sheetView>
  </sheetViews>
  <sheetFormatPr defaultRowHeight="15.75"/>
  <cols>
    <col min="1" max="1" width="13" style="165" customWidth="1"/>
    <col min="2" max="10" width="11.42578125" style="165" customWidth="1"/>
    <col min="11" max="253" width="9.140625" style="165"/>
    <col min="254" max="254" width="11.7109375" style="165" bestFit="1" customWidth="1"/>
    <col min="255" max="257" width="0" style="165" hidden="1" customWidth="1"/>
    <col min="258" max="260" width="9.140625" style="165" customWidth="1"/>
    <col min="261" max="261" width="9.7109375" style="165" customWidth="1"/>
    <col min="262" max="262" width="9.140625" style="165" customWidth="1"/>
    <col min="263" max="264" width="9.28515625" style="165" bestFit="1" customWidth="1"/>
    <col min="265" max="265" width="10.85546875" style="165" bestFit="1" customWidth="1"/>
    <col min="266" max="266" width="9.28515625" style="165" bestFit="1" customWidth="1"/>
    <col min="267" max="509" width="9.140625" style="165"/>
    <col min="510" max="510" width="11.7109375" style="165" bestFit="1" customWidth="1"/>
    <col min="511" max="513" width="0" style="165" hidden="1" customWidth="1"/>
    <col min="514" max="516" width="9.140625" style="165" customWidth="1"/>
    <col min="517" max="517" width="9.7109375" style="165" customWidth="1"/>
    <col min="518" max="518" width="9.140625" style="165" customWidth="1"/>
    <col min="519" max="520" width="9.28515625" style="165" bestFit="1" customWidth="1"/>
    <col min="521" max="521" width="10.85546875" style="165" bestFit="1" customWidth="1"/>
    <col min="522" max="522" width="9.28515625" style="165" bestFit="1" customWidth="1"/>
    <col min="523" max="765" width="9.140625" style="165"/>
    <col min="766" max="766" width="11.7109375" style="165" bestFit="1" customWidth="1"/>
    <col min="767" max="769" width="0" style="165" hidden="1" customWidth="1"/>
    <col min="770" max="772" width="9.140625" style="165" customWidth="1"/>
    <col min="773" max="773" width="9.7109375" style="165" customWidth="1"/>
    <col min="774" max="774" width="9.140625" style="165" customWidth="1"/>
    <col min="775" max="776" width="9.28515625" style="165" bestFit="1" customWidth="1"/>
    <col min="777" max="777" width="10.85546875" style="165" bestFit="1" customWidth="1"/>
    <col min="778" max="778" width="9.28515625" style="165" bestFit="1" customWidth="1"/>
    <col min="779" max="1021" width="9.140625" style="165"/>
    <col min="1022" max="1022" width="11.7109375" style="165" bestFit="1" customWidth="1"/>
    <col min="1023" max="1025" width="0" style="165" hidden="1" customWidth="1"/>
    <col min="1026" max="1028" width="9.140625" style="165" customWidth="1"/>
    <col min="1029" max="1029" width="9.7109375" style="165" customWidth="1"/>
    <col min="1030" max="1030" width="9.140625" style="165" customWidth="1"/>
    <col min="1031" max="1032" width="9.28515625" style="165" bestFit="1" customWidth="1"/>
    <col min="1033" max="1033" width="10.85546875" style="165" bestFit="1" customWidth="1"/>
    <col min="1034" max="1034" width="9.28515625" style="165" bestFit="1" customWidth="1"/>
    <col min="1035" max="1277" width="9.140625" style="165"/>
    <col min="1278" max="1278" width="11.7109375" style="165" bestFit="1" customWidth="1"/>
    <col min="1279" max="1281" width="0" style="165" hidden="1" customWidth="1"/>
    <col min="1282" max="1284" width="9.140625" style="165" customWidth="1"/>
    <col min="1285" max="1285" width="9.7109375" style="165" customWidth="1"/>
    <col min="1286" max="1286" width="9.140625" style="165" customWidth="1"/>
    <col min="1287" max="1288" width="9.28515625" style="165" bestFit="1" customWidth="1"/>
    <col min="1289" max="1289" width="10.85546875" style="165" bestFit="1" customWidth="1"/>
    <col min="1290" max="1290" width="9.28515625" style="165" bestFit="1" customWidth="1"/>
    <col min="1291" max="1533" width="9.140625" style="165"/>
    <col min="1534" max="1534" width="11.7109375" style="165" bestFit="1" customWidth="1"/>
    <col min="1535" max="1537" width="0" style="165" hidden="1" customWidth="1"/>
    <col min="1538" max="1540" width="9.140625" style="165" customWidth="1"/>
    <col min="1541" max="1541" width="9.7109375" style="165" customWidth="1"/>
    <col min="1542" max="1542" width="9.140625" style="165" customWidth="1"/>
    <col min="1543" max="1544" width="9.28515625" style="165" bestFit="1" customWidth="1"/>
    <col min="1545" max="1545" width="10.85546875" style="165" bestFit="1" customWidth="1"/>
    <col min="1546" max="1546" width="9.28515625" style="165" bestFit="1" customWidth="1"/>
    <col min="1547" max="1789" width="9.140625" style="165"/>
    <col min="1790" max="1790" width="11.7109375" style="165" bestFit="1" customWidth="1"/>
    <col min="1791" max="1793" width="0" style="165" hidden="1" customWidth="1"/>
    <col min="1794" max="1796" width="9.140625" style="165" customWidth="1"/>
    <col min="1797" max="1797" width="9.7109375" style="165" customWidth="1"/>
    <col min="1798" max="1798" width="9.140625" style="165" customWidth="1"/>
    <col min="1799" max="1800" width="9.28515625" style="165" bestFit="1" customWidth="1"/>
    <col min="1801" max="1801" width="10.85546875" style="165" bestFit="1" customWidth="1"/>
    <col min="1802" max="1802" width="9.28515625" style="165" bestFit="1" customWidth="1"/>
    <col min="1803" max="2045" width="9.140625" style="165"/>
    <col min="2046" max="2046" width="11.7109375" style="165" bestFit="1" customWidth="1"/>
    <col min="2047" max="2049" width="0" style="165" hidden="1" customWidth="1"/>
    <col min="2050" max="2052" width="9.140625" style="165" customWidth="1"/>
    <col min="2053" max="2053" width="9.7109375" style="165" customWidth="1"/>
    <col min="2054" max="2054" width="9.140625" style="165" customWidth="1"/>
    <col min="2055" max="2056" width="9.28515625" style="165" bestFit="1" customWidth="1"/>
    <col min="2057" max="2057" width="10.85546875" style="165" bestFit="1" customWidth="1"/>
    <col min="2058" max="2058" width="9.28515625" style="165" bestFit="1" customWidth="1"/>
    <col min="2059" max="2301" width="9.140625" style="165"/>
    <col min="2302" max="2302" width="11.7109375" style="165" bestFit="1" customWidth="1"/>
    <col min="2303" max="2305" width="0" style="165" hidden="1" customWidth="1"/>
    <col min="2306" max="2308" width="9.140625" style="165" customWidth="1"/>
    <col min="2309" max="2309" width="9.7109375" style="165" customWidth="1"/>
    <col min="2310" max="2310" width="9.140625" style="165" customWidth="1"/>
    <col min="2311" max="2312" width="9.28515625" style="165" bestFit="1" customWidth="1"/>
    <col min="2313" max="2313" width="10.85546875" style="165" bestFit="1" customWidth="1"/>
    <col min="2314" max="2314" width="9.28515625" style="165" bestFit="1" customWidth="1"/>
    <col min="2315" max="2557" width="9.140625" style="165"/>
    <col min="2558" max="2558" width="11.7109375" style="165" bestFit="1" customWidth="1"/>
    <col min="2559" max="2561" width="0" style="165" hidden="1" customWidth="1"/>
    <col min="2562" max="2564" width="9.140625" style="165" customWidth="1"/>
    <col min="2565" max="2565" width="9.7109375" style="165" customWidth="1"/>
    <col min="2566" max="2566" width="9.140625" style="165" customWidth="1"/>
    <col min="2567" max="2568" width="9.28515625" style="165" bestFit="1" customWidth="1"/>
    <col min="2569" max="2569" width="10.85546875" style="165" bestFit="1" customWidth="1"/>
    <col min="2570" max="2570" width="9.28515625" style="165" bestFit="1" customWidth="1"/>
    <col min="2571" max="2813" width="9.140625" style="165"/>
    <col min="2814" max="2814" width="11.7109375" style="165" bestFit="1" customWidth="1"/>
    <col min="2815" max="2817" width="0" style="165" hidden="1" customWidth="1"/>
    <col min="2818" max="2820" width="9.140625" style="165" customWidth="1"/>
    <col min="2821" max="2821" width="9.7109375" style="165" customWidth="1"/>
    <col min="2822" max="2822" width="9.140625" style="165" customWidth="1"/>
    <col min="2823" max="2824" width="9.28515625" style="165" bestFit="1" customWidth="1"/>
    <col min="2825" max="2825" width="10.85546875" style="165" bestFit="1" customWidth="1"/>
    <col min="2826" max="2826" width="9.28515625" style="165" bestFit="1" customWidth="1"/>
    <col min="2827" max="3069" width="9.140625" style="165"/>
    <col min="3070" max="3070" width="11.7109375" style="165" bestFit="1" customWidth="1"/>
    <col min="3071" max="3073" width="0" style="165" hidden="1" customWidth="1"/>
    <col min="3074" max="3076" width="9.140625" style="165" customWidth="1"/>
    <col min="3077" max="3077" width="9.7109375" style="165" customWidth="1"/>
    <col min="3078" max="3078" width="9.140625" style="165" customWidth="1"/>
    <col min="3079" max="3080" width="9.28515625" style="165" bestFit="1" customWidth="1"/>
    <col min="3081" max="3081" width="10.85546875" style="165" bestFit="1" customWidth="1"/>
    <col min="3082" max="3082" width="9.28515625" style="165" bestFit="1" customWidth="1"/>
    <col min="3083" max="3325" width="9.140625" style="165"/>
    <col min="3326" max="3326" width="11.7109375" style="165" bestFit="1" customWidth="1"/>
    <col min="3327" max="3329" width="0" style="165" hidden="1" customWidth="1"/>
    <col min="3330" max="3332" width="9.140625" style="165" customWidth="1"/>
    <col min="3333" max="3333" width="9.7109375" style="165" customWidth="1"/>
    <col min="3334" max="3334" width="9.140625" style="165" customWidth="1"/>
    <col min="3335" max="3336" width="9.28515625" style="165" bestFit="1" customWidth="1"/>
    <col min="3337" max="3337" width="10.85546875" style="165" bestFit="1" customWidth="1"/>
    <col min="3338" max="3338" width="9.28515625" style="165" bestFit="1" customWidth="1"/>
    <col min="3339" max="3581" width="9.140625" style="165"/>
    <col min="3582" max="3582" width="11.7109375" style="165" bestFit="1" customWidth="1"/>
    <col min="3583" max="3585" width="0" style="165" hidden="1" customWidth="1"/>
    <col min="3586" max="3588" width="9.140625" style="165" customWidth="1"/>
    <col min="3589" max="3589" width="9.7109375" style="165" customWidth="1"/>
    <col min="3590" max="3590" width="9.140625" style="165" customWidth="1"/>
    <col min="3591" max="3592" width="9.28515625" style="165" bestFit="1" customWidth="1"/>
    <col min="3593" max="3593" width="10.85546875" style="165" bestFit="1" customWidth="1"/>
    <col min="3594" max="3594" width="9.28515625" style="165" bestFit="1" customWidth="1"/>
    <col min="3595" max="3837" width="9.140625" style="165"/>
    <col min="3838" max="3838" width="11.7109375" style="165" bestFit="1" customWidth="1"/>
    <col min="3839" max="3841" width="0" style="165" hidden="1" customWidth="1"/>
    <col min="3842" max="3844" width="9.140625" style="165" customWidth="1"/>
    <col min="3845" max="3845" width="9.7109375" style="165" customWidth="1"/>
    <col min="3846" max="3846" width="9.140625" style="165" customWidth="1"/>
    <col min="3847" max="3848" width="9.28515625" style="165" bestFit="1" customWidth="1"/>
    <col min="3849" max="3849" width="10.85546875" style="165" bestFit="1" customWidth="1"/>
    <col min="3850" max="3850" width="9.28515625" style="165" bestFit="1" customWidth="1"/>
    <col min="3851" max="4093" width="9.140625" style="165"/>
    <col min="4094" max="4094" width="11.7109375" style="165" bestFit="1" customWidth="1"/>
    <col min="4095" max="4097" width="0" style="165" hidden="1" customWidth="1"/>
    <col min="4098" max="4100" width="9.140625" style="165" customWidth="1"/>
    <col min="4101" max="4101" width="9.7109375" style="165" customWidth="1"/>
    <col min="4102" max="4102" width="9.140625" style="165" customWidth="1"/>
    <col min="4103" max="4104" width="9.28515625" style="165" bestFit="1" customWidth="1"/>
    <col min="4105" max="4105" width="10.85546875" style="165" bestFit="1" customWidth="1"/>
    <col min="4106" max="4106" width="9.28515625" style="165" bestFit="1" customWidth="1"/>
    <col min="4107" max="4349" width="9.140625" style="165"/>
    <col min="4350" max="4350" width="11.7109375" style="165" bestFit="1" customWidth="1"/>
    <col min="4351" max="4353" width="0" style="165" hidden="1" customWidth="1"/>
    <col min="4354" max="4356" width="9.140625" style="165" customWidth="1"/>
    <col min="4357" max="4357" width="9.7109375" style="165" customWidth="1"/>
    <col min="4358" max="4358" width="9.140625" style="165" customWidth="1"/>
    <col min="4359" max="4360" width="9.28515625" style="165" bestFit="1" customWidth="1"/>
    <col min="4361" max="4361" width="10.85546875" style="165" bestFit="1" customWidth="1"/>
    <col min="4362" max="4362" width="9.28515625" style="165" bestFit="1" customWidth="1"/>
    <col min="4363" max="4605" width="9.140625" style="165"/>
    <col min="4606" max="4606" width="11.7109375" style="165" bestFit="1" customWidth="1"/>
    <col min="4607" max="4609" width="0" style="165" hidden="1" customWidth="1"/>
    <col min="4610" max="4612" width="9.140625" style="165" customWidth="1"/>
    <col min="4613" max="4613" width="9.7109375" style="165" customWidth="1"/>
    <col min="4614" max="4614" width="9.140625" style="165" customWidth="1"/>
    <col min="4615" max="4616" width="9.28515625" style="165" bestFit="1" customWidth="1"/>
    <col min="4617" max="4617" width="10.85546875" style="165" bestFit="1" customWidth="1"/>
    <col min="4618" max="4618" width="9.28515625" style="165" bestFit="1" customWidth="1"/>
    <col min="4619" max="4861" width="9.140625" style="165"/>
    <col min="4862" max="4862" width="11.7109375" style="165" bestFit="1" customWidth="1"/>
    <col min="4863" max="4865" width="0" style="165" hidden="1" customWidth="1"/>
    <col min="4866" max="4868" width="9.140625" style="165" customWidth="1"/>
    <col min="4869" max="4869" width="9.7109375" style="165" customWidth="1"/>
    <col min="4870" max="4870" width="9.140625" style="165" customWidth="1"/>
    <col min="4871" max="4872" width="9.28515625" style="165" bestFit="1" customWidth="1"/>
    <col min="4873" max="4873" width="10.85546875" style="165" bestFit="1" customWidth="1"/>
    <col min="4874" max="4874" width="9.28515625" style="165" bestFit="1" customWidth="1"/>
    <col min="4875" max="5117" width="9.140625" style="165"/>
    <col min="5118" max="5118" width="11.7109375" style="165" bestFit="1" customWidth="1"/>
    <col min="5119" max="5121" width="0" style="165" hidden="1" customWidth="1"/>
    <col min="5122" max="5124" width="9.140625" style="165" customWidth="1"/>
    <col min="5125" max="5125" width="9.7109375" style="165" customWidth="1"/>
    <col min="5126" max="5126" width="9.140625" style="165" customWidth="1"/>
    <col min="5127" max="5128" width="9.28515625" style="165" bestFit="1" customWidth="1"/>
    <col min="5129" max="5129" width="10.85546875" style="165" bestFit="1" customWidth="1"/>
    <col min="5130" max="5130" width="9.28515625" style="165" bestFit="1" customWidth="1"/>
    <col min="5131" max="5373" width="9.140625" style="165"/>
    <col min="5374" max="5374" width="11.7109375" style="165" bestFit="1" customWidth="1"/>
    <col min="5375" max="5377" width="0" style="165" hidden="1" customWidth="1"/>
    <col min="5378" max="5380" width="9.140625" style="165" customWidth="1"/>
    <col min="5381" max="5381" width="9.7109375" style="165" customWidth="1"/>
    <col min="5382" max="5382" width="9.140625" style="165" customWidth="1"/>
    <col min="5383" max="5384" width="9.28515625" style="165" bestFit="1" customWidth="1"/>
    <col min="5385" max="5385" width="10.85546875" style="165" bestFit="1" customWidth="1"/>
    <col min="5386" max="5386" width="9.28515625" style="165" bestFit="1" customWidth="1"/>
    <col min="5387" max="5629" width="9.140625" style="165"/>
    <col min="5630" max="5630" width="11.7109375" style="165" bestFit="1" customWidth="1"/>
    <col min="5631" max="5633" width="0" style="165" hidden="1" customWidth="1"/>
    <col min="5634" max="5636" width="9.140625" style="165" customWidth="1"/>
    <col min="5637" max="5637" width="9.7109375" style="165" customWidth="1"/>
    <col min="5638" max="5638" width="9.140625" style="165" customWidth="1"/>
    <col min="5639" max="5640" width="9.28515625" style="165" bestFit="1" customWidth="1"/>
    <col min="5641" max="5641" width="10.85546875" style="165" bestFit="1" customWidth="1"/>
    <col min="5642" max="5642" width="9.28515625" style="165" bestFit="1" customWidth="1"/>
    <col min="5643" max="5885" width="9.140625" style="165"/>
    <col min="5886" max="5886" width="11.7109375" style="165" bestFit="1" customWidth="1"/>
    <col min="5887" max="5889" width="0" style="165" hidden="1" customWidth="1"/>
    <col min="5890" max="5892" width="9.140625" style="165" customWidth="1"/>
    <col min="5893" max="5893" width="9.7109375" style="165" customWidth="1"/>
    <col min="5894" max="5894" width="9.140625" style="165" customWidth="1"/>
    <col min="5895" max="5896" width="9.28515625" style="165" bestFit="1" customWidth="1"/>
    <col min="5897" max="5897" width="10.85546875" style="165" bestFit="1" customWidth="1"/>
    <col min="5898" max="5898" width="9.28515625" style="165" bestFit="1" customWidth="1"/>
    <col min="5899" max="6141" width="9.140625" style="165"/>
    <col min="6142" max="6142" width="11.7109375" style="165" bestFit="1" customWidth="1"/>
    <col min="6143" max="6145" width="0" style="165" hidden="1" customWidth="1"/>
    <col min="6146" max="6148" width="9.140625" style="165" customWidth="1"/>
    <col min="6149" max="6149" width="9.7109375" style="165" customWidth="1"/>
    <col min="6150" max="6150" width="9.140625" style="165" customWidth="1"/>
    <col min="6151" max="6152" width="9.28515625" style="165" bestFit="1" customWidth="1"/>
    <col min="6153" max="6153" width="10.85546875" style="165" bestFit="1" customWidth="1"/>
    <col min="6154" max="6154" width="9.28515625" style="165" bestFit="1" customWidth="1"/>
    <col min="6155" max="6397" width="9.140625" style="165"/>
    <col min="6398" max="6398" width="11.7109375" style="165" bestFit="1" customWidth="1"/>
    <col min="6399" max="6401" width="0" style="165" hidden="1" customWidth="1"/>
    <col min="6402" max="6404" width="9.140625" style="165" customWidth="1"/>
    <col min="6405" max="6405" width="9.7109375" style="165" customWidth="1"/>
    <col min="6406" max="6406" width="9.140625" style="165" customWidth="1"/>
    <col min="6407" max="6408" width="9.28515625" style="165" bestFit="1" customWidth="1"/>
    <col min="6409" max="6409" width="10.85546875" style="165" bestFit="1" customWidth="1"/>
    <col min="6410" max="6410" width="9.28515625" style="165" bestFit="1" customWidth="1"/>
    <col min="6411" max="6653" width="9.140625" style="165"/>
    <col min="6654" max="6654" width="11.7109375" style="165" bestFit="1" customWidth="1"/>
    <col min="6655" max="6657" width="0" style="165" hidden="1" customWidth="1"/>
    <col min="6658" max="6660" width="9.140625" style="165" customWidth="1"/>
    <col min="6661" max="6661" width="9.7109375" style="165" customWidth="1"/>
    <col min="6662" max="6662" width="9.140625" style="165" customWidth="1"/>
    <col min="6663" max="6664" width="9.28515625" style="165" bestFit="1" customWidth="1"/>
    <col min="6665" max="6665" width="10.85546875" style="165" bestFit="1" customWidth="1"/>
    <col min="6666" max="6666" width="9.28515625" style="165" bestFit="1" customWidth="1"/>
    <col min="6667" max="6909" width="9.140625" style="165"/>
    <col min="6910" max="6910" width="11.7109375" style="165" bestFit="1" customWidth="1"/>
    <col min="6911" max="6913" width="0" style="165" hidden="1" customWidth="1"/>
    <col min="6914" max="6916" width="9.140625" style="165" customWidth="1"/>
    <col min="6917" max="6917" width="9.7109375" style="165" customWidth="1"/>
    <col min="6918" max="6918" width="9.140625" style="165" customWidth="1"/>
    <col min="6919" max="6920" width="9.28515625" style="165" bestFit="1" customWidth="1"/>
    <col min="6921" max="6921" width="10.85546875" style="165" bestFit="1" customWidth="1"/>
    <col min="6922" max="6922" width="9.28515625" style="165" bestFit="1" customWidth="1"/>
    <col min="6923" max="7165" width="9.140625" style="165"/>
    <col min="7166" max="7166" width="11.7109375" style="165" bestFit="1" customWidth="1"/>
    <col min="7167" max="7169" width="0" style="165" hidden="1" customWidth="1"/>
    <col min="7170" max="7172" width="9.140625" style="165" customWidth="1"/>
    <col min="7173" max="7173" width="9.7109375" style="165" customWidth="1"/>
    <col min="7174" max="7174" width="9.140625" style="165" customWidth="1"/>
    <col min="7175" max="7176" width="9.28515625" style="165" bestFit="1" customWidth="1"/>
    <col min="7177" max="7177" width="10.85546875" style="165" bestFit="1" customWidth="1"/>
    <col min="7178" max="7178" width="9.28515625" style="165" bestFit="1" customWidth="1"/>
    <col min="7179" max="7421" width="9.140625" style="165"/>
    <col min="7422" max="7422" width="11.7109375" style="165" bestFit="1" customWidth="1"/>
    <col min="7423" max="7425" width="0" style="165" hidden="1" customWidth="1"/>
    <col min="7426" max="7428" width="9.140625" style="165" customWidth="1"/>
    <col min="7429" max="7429" width="9.7109375" style="165" customWidth="1"/>
    <col min="7430" max="7430" width="9.140625" style="165" customWidth="1"/>
    <col min="7431" max="7432" width="9.28515625" style="165" bestFit="1" customWidth="1"/>
    <col min="7433" max="7433" width="10.85546875" style="165" bestFit="1" customWidth="1"/>
    <col min="7434" max="7434" width="9.28515625" style="165" bestFit="1" customWidth="1"/>
    <col min="7435" max="7677" width="9.140625" style="165"/>
    <col min="7678" max="7678" width="11.7109375" style="165" bestFit="1" customWidth="1"/>
    <col min="7679" max="7681" width="0" style="165" hidden="1" customWidth="1"/>
    <col min="7682" max="7684" width="9.140625" style="165" customWidth="1"/>
    <col min="7685" max="7685" width="9.7109375" style="165" customWidth="1"/>
    <col min="7686" max="7686" width="9.140625" style="165" customWidth="1"/>
    <col min="7687" max="7688" width="9.28515625" style="165" bestFit="1" customWidth="1"/>
    <col min="7689" max="7689" width="10.85546875" style="165" bestFit="1" customWidth="1"/>
    <col min="7690" max="7690" width="9.28515625" style="165" bestFit="1" customWidth="1"/>
    <col min="7691" max="7933" width="9.140625" style="165"/>
    <col min="7934" max="7934" width="11.7109375" style="165" bestFit="1" customWidth="1"/>
    <col min="7935" max="7937" width="0" style="165" hidden="1" customWidth="1"/>
    <col min="7938" max="7940" width="9.140625" style="165" customWidth="1"/>
    <col min="7941" max="7941" width="9.7109375" style="165" customWidth="1"/>
    <col min="7942" max="7942" width="9.140625" style="165" customWidth="1"/>
    <col min="7943" max="7944" width="9.28515625" style="165" bestFit="1" customWidth="1"/>
    <col min="7945" max="7945" width="10.85546875" style="165" bestFit="1" customWidth="1"/>
    <col min="7946" max="7946" width="9.28515625" style="165" bestFit="1" customWidth="1"/>
    <col min="7947" max="8189" width="9.140625" style="165"/>
    <col min="8190" max="8190" width="11.7109375" style="165" bestFit="1" customWidth="1"/>
    <col min="8191" max="8193" width="0" style="165" hidden="1" customWidth="1"/>
    <col min="8194" max="8196" width="9.140625" style="165" customWidth="1"/>
    <col min="8197" max="8197" width="9.7109375" style="165" customWidth="1"/>
    <col min="8198" max="8198" width="9.140625" style="165" customWidth="1"/>
    <col min="8199" max="8200" width="9.28515625" style="165" bestFit="1" customWidth="1"/>
    <col min="8201" max="8201" width="10.85546875" style="165" bestFit="1" customWidth="1"/>
    <col min="8202" max="8202" width="9.28515625" style="165" bestFit="1" customWidth="1"/>
    <col min="8203" max="8445" width="9.140625" style="165"/>
    <col min="8446" max="8446" width="11.7109375" style="165" bestFit="1" customWidth="1"/>
    <col min="8447" max="8449" width="0" style="165" hidden="1" customWidth="1"/>
    <col min="8450" max="8452" width="9.140625" style="165" customWidth="1"/>
    <col min="8453" max="8453" width="9.7109375" style="165" customWidth="1"/>
    <col min="8454" max="8454" width="9.140625" style="165" customWidth="1"/>
    <col min="8455" max="8456" width="9.28515625" style="165" bestFit="1" customWidth="1"/>
    <col min="8457" max="8457" width="10.85546875" style="165" bestFit="1" customWidth="1"/>
    <col min="8458" max="8458" width="9.28515625" style="165" bestFit="1" customWidth="1"/>
    <col min="8459" max="8701" width="9.140625" style="165"/>
    <col min="8702" max="8702" width="11.7109375" style="165" bestFit="1" customWidth="1"/>
    <col min="8703" max="8705" width="0" style="165" hidden="1" customWidth="1"/>
    <col min="8706" max="8708" width="9.140625" style="165" customWidth="1"/>
    <col min="8709" max="8709" width="9.7109375" style="165" customWidth="1"/>
    <col min="8710" max="8710" width="9.140625" style="165" customWidth="1"/>
    <col min="8711" max="8712" width="9.28515625" style="165" bestFit="1" customWidth="1"/>
    <col min="8713" max="8713" width="10.85546875" style="165" bestFit="1" customWidth="1"/>
    <col min="8714" max="8714" width="9.28515625" style="165" bestFit="1" customWidth="1"/>
    <col min="8715" max="8957" width="9.140625" style="165"/>
    <col min="8958" max="8958" width="11.7109375" style="165" bestFit="1" customWidth="1"/>
    <col min="8959" max="8961" width="0" style="165" hidden="1" customWidth="1"/>
    <col min="8962" max="8964" width="9.140625" style="165" customWidth="1"/>
    <col min="8965" max="8965" width="9.7109375" style="165" customWidth="1"/>
    <col min="8966" max="8966" width="9.140625" style="165" customWidth="1"/>
    <col min="8967" max="8968" width="9.28515625" style="165" bestFit="1" customWidth="1"/>
    <col min="8969" max="8969" width="10.85546875" style="165" bestFit="1" customWidth="1"/>
    <col min="8970" max="8970" width="9.28515625" style="165" bestFit="1" customWidth="1"/>
    <col min="8971" max="9213" width="9.140625" style="165"/>
    <col min="9214" max="9214" width="11.7109375" style="165" bestFit="1" customWidth="1"/>
    <col min="9215" max="9217" width="0" style="165" hidden="1" customWidth="1"/>
    <col min="9218" max="9220" width="9.140625" style="165" customWidth="1"/>
    <col min="9221" max="9221" width="9.7109375" style="165" customWidth="1"/>
    <col min="9222" max="9222" width="9.140625" style="165" customWidth="1"/>
    <col min="9223" max="9224" width="9.28515625" style="165" bestFit="1" customWidth="1"/>
    <col min="9225" max="9225" width="10.85546875" style="165" bestFit="1" customWidth="1"/>
    <col min="9226" max="9226" width="9.28515625" style="165" bestFit="1" customWidth="1"/>
    <col min="9227" max="9469" width="9.140625" style="165"/>
    <col min="9470" max="9470" width="11.7109375" style="165" bestFit="1" customWidth="1"/>
    <col min="9471" max="9473" width="0" style="165" hidden="1" customWidth="1"/>
    <col min="9474" max="9476" width="9.140625" style="165" customWidth="1"/>
    <col min="9477" max="9477" width="9.7109375" style="165" customWidth="1"/>
    <col min="9478" max="9478" width="9.140625" style="165" customWidth="1"/>
    <col min="9479" max="9480" width="9.28515625" style="165" bestFit="1" customWidth="1"/>
    <col min="9481" max="9481" width="10.85546875" style="165" bestFit="1" customWidth="1"/>
    <col min="9482" max="9482" width="9.28515625" style="165" bestFit="1" customWidth="1"/>
    <col min="9483" max="9725" width="9.140625" style="165"/>
    <col min="9726" max="9726" width="11.7109375" style="165" bestFit="1" customWidth="1"/>
    <col min="9727" max="9729" width="0" style="165" hidden="1" customWidth="1"/>
    <col min="9730" max="9732" width="9.140625" style="165" customWidth="1"/>
    <col min="9733" max="9733" width="9.7109375" style="165" customWidth="1"/>
    <col min="9734" max="9734" width="9.140625" style="165" customWidth="1"/>
    <col min="9735" max="9736" width="9.28515625" style="165" bestFit="1" customWidth="1"/>
    <col min="9737" max="9737" width="10.85546875" style="165" bestFit="1" customWidth="1"/>
    <col min="9738" max="9738" width="9.28515625" style="165" bestFit="1" customWidth="1"/>
    <col min="9739" max="9981" width="9.140625" style="165"/>
    <col min="9982" max="9982" width="11.7109375" style="165" bestFit="1" customWidth="1"/>
    <col min="9983" max="9985" width="0" style="165" hidden="1" customWidth="1"/>
    <col min="9986" max="9988" width="9.140625" style="165" customWidth="1"/>
    <col min="9989" max="9989" width="9.7109375" style="165" customWidth="1"/>
    <col min="9990" max="9990" width="9.140625" style="165" customWidth="1"/>
    <col min="9991" max="9992" width="9.28515625" style="165" bestFit="1" customWidth="1"/>
    <col min="9993" max="9993" width="10.85546875" style="165" bestFit="1" customWidth="1"/>
    <col min="9994" max="9994" width="9.28515625" style="165" bestFit="1" customWidth="1"/>
    <col min="9995" max="10237" width="9.140625" style="165"/>
    <col min="10238" max="10238" width="11.7109375" style="165" bestFit="1" customWidth="1"/>
    <col min="10239" max="10241" width="0" style="165" hidden="1" customWidth="1"/>
    <col min="10242" max="10244" width="9.140625" style="165" customWidth="1"/>
    <col min="10245" max="10245" width="9.7109375" style="165" customWidth="1"/>
    <col min="10246" max="10246" width="9.140625" style="165" customWidth="1"/>
    <col min="10247" max="10248" width="9.28515625" style="165" bestFit="1" customWidth="1"/>
    <col min="10249" max="10249" width="10.85546875" style="165" bestFit="1" customWidth="1"/>
    <col min="10250" max="10250" width="9.28515625" style="165" bestFit="1" customWidth="1"/>
    <col min="10251" max="10493" width="9.140625" style="165"/>
    <col min="10494" max="10494" width="11.7109375" style="165" bestFit="1" customWidth="1"/>
    <col min="10495" max="10497" width="0" style="165" hidden="1" customWidth="1"/>
    <col min="10498" max="10500" width="9.140625" style="165" customWidth="1"/>
    <col min="10501" max="10501" width="9.7109375" style="165" customWidth="1"/>
    <col min="10502" max="10502" width="9.140625" style="165" customWidth="1"/>
    <col min="10503" max="10504" width="9.28515625" style="165" bestFit="1" customWidth="1"/>
    <col min="10505" max="10505" width="10.85546875" style="165" bestFit="1" customWidth="1"/>
    <col min="10506" max="10506" width="9.28515625" style="165" bestFit="1" customWidth="1"/>
    <col min="10507" max="10749" width="9.140625" style="165"/>
    <col min="10750" max="10750" width="11.7109375" style="165" bestFit="1" customWidth="1"/>
    <col min="10751" max="10753" width="0" style="165" hidden="1" customWidth="1"/>
    <col min="10754" max="10756" width="9.140625" style="165" customWidth="1"/>
    <col min="10757" max="10757" width="9.7109375" style="165" customWidth="1"/>
    <col min="10758" max="10758" width="9.140625" style="165" customWidth="1"/>
    <col min="10759" max="10760" width="9.28515625" style="165" bestFit="1" customWidth="1"/>
    <col min="10761" max="10761" width="10.85546875" style="165" bestFit="1" customWidth="1"/>
    <col min="10762" max="10762" width="9.28515625" style="165" bestFit="1" customWidth="1"/>
    <col min="10763" max="11005" width="9.140625" style="165"/>
    <col min="11006" max="11006" width="11.7109375" style="165" bestFit="1" customWidth="1"/>
    <col min="11007" max="11009" width="0" style="165" hidden="1" customWidth="1"/>
    <col min="11010" max="11012" width="9.140625" style="165" customWidth="1"/>
    <col min="11013" max="11013" width="9.7109375" style="165" customWidth="1"/>
    <col min="11014" max="11014" width="9.140625" style="165" customWidth="1"/>
    <col min="11015" max="11016" width="9.28515625" style="165" bestFit="1" customWidth="1"/>
    <col min="11017" max="11017" width="10.85546875" style="165" bestFit="1" customWidth="1"/>
    <col min="11018" max="11018" width="9.28515625" style="165" bestFit="1" customWidth="1"/>
    <col min="11019" max="11261" width="9.140625" style="165"/>
    <col min="11262" max="11262" width="11.7109375" style="165" bestFit="1" customWidth="1"/>
    <col min="11263" max="11265" width="0" style="165" hidden="1" customWidth="1"/>
    <col min="11266" max="11268" width="9.140625" style="165" customWidth="1"/>
    <col min="11269" max="11269" width="9.7109375" style="165" customWidth="1"/>
    <col min="11270" max="11270" width="9.140625" style="165" customWidth="1"/>
    <col min="11271" max="11272" width="9.28515625" style="165" bestFit="1" customWidth="1"/>
    <col min="11273" max="11273" width="10.85546875" style="165" bestFit="1" customWidth="1"/>
    <col min="11274" max="11274" width="9.28515625" style="165" bestFit="1" customWidth="1"/>
    <col min="11275" max="11517" width="9.140625" style="165"/>
    <col min="11518" max="11518" width="11.7109375" style="165" bestFit="1" customWidth="1"/>
    <col min="11519" max="11521" width="0" style="165" hidden="1" customWidth="1"/>
    <col min="11522" max="11524" width="9.140625" style="165" customWidth="1"/>
    <col min="11525" max="11525" width="9.7109375" style="165" customWidth="1"/>
    <col min="11526" max="11526" width="9.140625" style="165" customWidth="1"/>
    <col min="11527" max="11528" width="9.28515625" style="165" bestFit="1" customWidth="1"/>
    <col min="11529" max="11529" width="10.85546875" style="165" bestFit="1" customWidth="1"/>
    <col min="11530" max="11530" width="9.28515625" style="165" bestFit="1" customWidth="1"/>
    <col min="11531" max="11773" width="9.140625" style="165"/>
    <col min="11774" max="11774" width="11.7109375" style="165" bestFit="1" customWidth="1"/>
    <col min="11775" max="11777" width="0" style="165" hidden="1" customWidth="1"/>
    <col min="11778" max="11780" width="9.140625" style="165" customWidth="1"/>
    <col min="11781" max="11781" width="9.7109375" style="165" customWidth="1"/>
    <col min="11782" max="11782" width="9.140625" style="165" customWidth="1"/>
    <col min="11783" max="11784" width="9.28515625" style="165" bestFit="1" customWidth="1"/>
    <col min="11785" max="11785" width="10.85546875" style="165" bestFit="1" customWidth="1"/>
    <col min="11786" max="11786" width="9.28515625" style="165" bestFit="1" customWidth="1"/>
    <col min="11787" max="12029" width="9.140625" style="165"/>
    <col min="12030" max="12030" width="11.7109375" style="165" bestFit="1" customWidth="1"/>
    <col min="12031" max="12033" width="0" style="165" hidden="1" customWidth="1"/>
    <col min="12034" max="12036" width="9.140625" style="165" customWidth="1"/>
    <col min="12037" max="12037" width="9.7109375" style="165" customWidth="1"/>
    <col min="12038" max="12038" width="9.140625" style="165" customWidth="1"/>
    <col min="12039" max="12040" width="9.28515625" style="165" bestFit="1" customWidth="1"/>
    <col min="12041" max="12041" width="10.85546875" style="165" bestFit="1" customWidth="1"/>
    <col min="12042" max="12042" width="9.28515625" style="165" bestFit="1" customWidth="1"/>
    <col min="12043" max="12285" width="9.140625" style="165"/>
    <col min="12286" max="12286" width="11.7109375" style="165" bestFit="1" customWidth="1"/>
    <col min="12287" max="12289" width="0" style="165" hidden="1" customWidth="1"/>
    <col min="12290" max="12292" width="9.140625" style="165" customWidth="1"/>
    <col min="12293" max="12293" width="9.7109375" style="165" customWidth="1"/>
    <col min="12294" max="12294" width="9.140625" style="165" customWidth="1"/>
    <col min="12295" max="12296" width="9.28515625" style="165" bestFit="1" customWidth="1"/>
    <col min="12297" max="12297" width="10.85546875" style="165" bestFit="1" customWidth="1"/>
    <col min="12298" max="12298" width="9.28515625" style="165" bestFit="1" customWidth="1"/>
    <col min="12299" max="12541" width="9.140625" style="165"/>
    <col min="12542" max="12542" width="11.7109375" style="165" bestFit="1" customWidth="1"/>
    <col min="12543" max="12545" width="0" style="165" hidden="1" customWidth="1"/>
    <col min="12546" max="12548" width="9.140625" style="165" customWidth="1"/>
    <col min="12549" max="12549" width="9.7109375" style="165" customWidth="1"/>
    <col min="12550" max="12550" width="9.140625" style="165" customWidth="1"/>
    <col min="12551" max="12552" width="9.28515625" style="165" bestFit="1" customWidth="1"/>
    <col min="12553" max="12553" width="10.85546875" style="165" bestFit="1" customWidth="1"/>
    <col min="12554" max="12554" width="9.28515625" style="165" bestFit="1" customWidth="1"/>
    <col min="12555" max="12797" width="9.140625" style="165"/>
    <col min="12798" max="12798" width="11.7109375" style="165" bestFit="1" customWidth="1"/>
    <col min="12799" max="12801" width="0" style="165" hidden="1" customWidth="1"/>
    <col min="12802" max="12804" width="9.140625" style="165" customWidth="1"/>
    <col min="12805" max="12805" width="9.7109375" style="165" customWidth="1"/>
    <col min="12806" max="12806" width="9.140625" style="165" customWidth="1"/>
    <col min="12807" max="12808" width="9.28515625" style="165" bestFit="1" customWidth="1"/>
    <col min="12809" max="12809" width="10.85546875" style="165" bestFit="1" customWidth="1"/>
    <col min="12810" max="12810" width="9.28515625" style="165" bestFit="1" customWidth="1"/>
    <col min="12811" max="13053" width="9.140625" style="165"/>
    <col min="13054" max="13054" width="11.7109375" style="165" bestFit="1" customWidth="1"/>
    <col min="13055" max="13057" width="0" style="165" hidden="1" customWidth="1"/>
    <col min="13058" max="13060" width="9.140625" style="165" customWidth="1"/>
    <col min="13061" max="13061" width="9.7109375" style="165" customWidth="1"/>
    <col min="13062" max="13062" width="9.140625" style="165" customWidth="1"/>
    <col min="13063" max="13064" width="9.28515625" style="165" bestFit="1" customWidth="1"/>
    <col min="13065" max="13065" width="10.85546875" style="165" bestFit="1" customWidth="1"/>
    <col min="13066" max="13066" width="9.28515625" style="165" bestFit="1" customWidth="1"/>
    <col min="13067" max="13309" width="9.140625" style="165"/>
    <col min="13310" max="13310" width="11.7109375" style="165" bestFit="1" customWidth="1"/>
    <col min="13311" max="13313" width="0" style="165" hidden="1" customWidth="1"/>
    <col min="13314" max="13316" width="9.140625" style="165" customWidth="1"/>
    <col min="13317" max="13317" width="9.7109375" style="165" customWidth="1"/>
    <col min="13318" max="13318" width="9.140625" style="165" customWidth="1"/>
    <col min="13319" max="13320" width="9.28515625" style="165" bestFit="1" customWidth="1"/>
    <col min="13321" max="13321" width="10.85546875" style="165" bestFit="1" customWidth="1"/>
    <col min="13322" max="13322" width="9.28515625" style="165" bestFit="1" customWidth="1"/>
    <col min="13323" max="13565" width="9.140625" style="165"/>
    <col min="13566" max="13566" width="11.7109375" style="165" bestFit="1" customWidth="1"/>
    <col min="13567" max="13569" width="0" style="165" hidden="1" customWidth="1"/>
    <col min="13570" max="13572" width="9.140625" style="165" customWidth="1"/>
    <col min="13573" max="13573" width="9.7109375" style="165" customWidth="1"/>
    <col min="13574" max="13574" width="9.140625" style="165" customWidth="1"/>
    <col min="13575" max="13576" width="9.28515625" style="165" bestFit="1" customWidth="1"/>
    <col min="13577" max="13577" width="10.85546875" style="165" bestFit="1" customWidth="1"/>
    <col min="13578" max="13578" width="9.28515625" style="165" bestFit="1" customWidth="1"/>
    <col min="13579" max="13821" width="9.140625" style="165"/>
    <col min="13822" max="13822" width="11.7109375" style="165" bestFit="1" customWidth="1"/>
    <col min="13823" max="13825" width="0" style="165" hidden="1" customWidth="1"/>
    <col min="13826" max="13828" width="9.140625" style="165" customWidth="1"/>
    <col min="13829" max="13829" width="9.7109375" style="165" customWidth="1"/>
    <col min="13830" max="13830" width="9.140625" style="165" customWidth="1"/>
    <col min="13831" max="13832" width="9.28515625" style="165" bestFit="1" customWidth="1"/>
    <col min="13833" max="13833" width="10.85546875" style="165" bestFit="1" customWidth="1"/>
    <col min="13834" max="13834" width="9.28515625" style="165" bestFit="1" customWidth="1"/>
    <col min="13835" max="14077" width="9.140625" style="165"/>
    <col min="14078" max="14078" width="11.7109375" style="165" bestFit="1" customWidth="1"/>
    <col min="14079" max="14081" width="0" style="165" hidden="1" customWidth="1"/>
    <col min="14082" max="14084" width="9.140625" style="165" customWidth="1"/>
    <col min="14085" max="14085" width="9.7109375" style="165" customWidth="1"/>
    <col min="14086" max="14086" width="9.140625" style="165" customWidth="1"/>
    <col min="14087" max="14088" width="9.28515625" style="165" bestFit="1" customWidth="1"/>
    <col min="14089" max="14089" width="10.85546875" style="165" bestFit="1" customWidth="1"/>
    <col min="14090" max="14090" width="9.28515625" style="165" bestFit="1" customWidth="1"/>
    <col min="14091" max="14333" width="9.140625" style="165"/>
    <col min="14334" max="14334" width="11.7109375" style="165" bestFit="1" customWidth="1"/>
    <col min="14335" max="14337" width="0" style="165" hidden="1" customWidth="1"/>
    <col min="14338" max="14340" width="9.140625" style="165" customWidth="1"/>
    <col min="14341" max="14341" width="9.7109375" style="165" customWidth="1"/>
    <col min="14342" max="14342" width="9.140625" style="165" customWidth="1"/>
    <col min="14343" max="14344" width="9.28515625" style="165" bestFit="1" customWidth="1"/>
    <col min="14345" max="14345" width="10.85546875" style="165" bestFit="1" customWidth="1"/>
    <col min="14346" max="14346" width="9.28515625" style="165" bestFit="1" customWidth="1"/>
    <col min="14347" max="14589" width="9.140625" style="165"/>
    <col min="14590" max="14590" width="11.7109375" style="165" bestFit="1" customWidth="1"/>
    <col min="14591" max="14593" width="0" style="165" hidden="1" customWidth="1"/>
    <col min="14594" max="14596" width="9.140625" style="165" customWidth="1"/>
    <col min="14597" max="14597" width="9.7109375" style="165" customWidth="1"/>
    <col min="14598" max="14598" width="9.140625" style="165" customWidth="1"/>
    <col min="14599" max="14600" width="9.28515625" style="165" bestFit="1" customWidth="1"/>
    <col min="14601" max="14601" width="10.85546875" style="165" bestFit="1" customWidth="1"/>
    <col min="14602" max="14602" width="9.28515625" style="165" bestFit="1" customWidth="1"/>
    <col min="14603" max="14845" width="9.140625" style="165"/>
    <col min="14846" max="14846" width="11.7109375" style="165" bestFit="1" customWidth="1"/>
    <col min="14847" max="14849" width="0" style="165" hidden="1" customWidth="1"/>
    <col min="14850" max="14852" width="9.140625" style="165" customWidth="1"/>
    <col min="14853" max="14853" width="9.7109375" style="165" customWidth="1"/>
    <col min="14854" max="14854" width="9.140625" style="165" customWidth="1"/>
    <col min="14855" max="14856" width="9.28515625" style="165" bestFit="1" customWidth="1"/>
    <col min="14857" max="14857" width="10.85546875" style="165" bestFit="1" customWidth="1"/>
    <col min="14858" max="14858" width="9.28515625" style="165" bestFit="1" customWidth="1"/>
    <col min="14859" max="15101" width="9.140625" style="165"/>
    <col min="15102" max="15102" width="11.7109375" style="165" bestFit="1" customWidth="1"/>
    <col min="15103" max="15105" width="0" style="165" hidden="1" customWidth="1"/>
    <col min="15106" max="15108" width="9.140625" style="165" customWidth="1"/>
    <col min="15109" max="15109" width="9.7109375" style="165" customWidth="1"/>
    <col min="15110" max="15110" width="9.140625" style="165" customWidth="1"/>
    <col min="15111" max="15112" width="9.28515625" style="165" bestFit="1" customWidth="1"/>
    <col min="15113" max="15113" width="10.85546875" style="165" bestFit="1" customWidth="1"/>
    <col min="15114" max="15114" width="9.28515625" style="165" bestFit="1" customWidth="1"/>
    <col min="15115" max="15357" width="9.140625" style="165"/>
    <col min="15358" max="15358" width="11.7109375" style="165" bestFit="1" customWidth="1"/>
    <col min="15359" max="15361" width="0" style="165" hidden="1" customWidth="1"/>
    <col min="15362" max="15364" width="9.140625" style="165" customWidth="1"/>
    <col min="15365" max="15365" width="9.7109375" style="165" customWidth="1"/>
    <col min="15366" max="15366" width="9.140625" style="165" customWidth="1"/>
    <col min="15367" max="15368" width="9.28515625" style="165" bestFit="1" customWidth="1"/>
    <col min="15369" max="15369" width="10.85546875" style="165" bestFit="1" customWidth="1"/>
    <col min="15370" max="15370" width="9.28515625" style="165" bestFit="1" customWidth="1"/>
    <col min="15371" max="15613" width="9.140625" style="165"/>
    <col min="15614" max="15614" width="11.7109375" style="165" bestFit="1" customWidth="1"/>
    <col min="15615" max="15617" width="0" style="165" hidden="1" customWidth="1"/>
    <col min="15618" max="15620" width="9.140625" style="165" customWidth="1"/>
    <col min="15621" max="15621" width="9.7109375" style="165" customWidth="1"/>
    <col min="15622" max="15622" width="9.140625" style="165" customWidth="1"/>
    <col min="15623" max="15624" width="9.28515625" style="165" bestFit="1" customWidth="1"/>
    <col min="15625" max="15625" width="10.85546875" style="165" bestFit="1" customWidth="1"/>
    <col min="15626" max="15626" width="9.28515625" style="165" bestFit="1" customWidth="1"/>
    <col min="15627" max="15869" width="9.140625" style="165"/>
    <col min="15870" max="15870" width="11.7109375" style="165" bestFit="1" customWidth="1"/>
    <col min="15871" max="15873" width="0" style="165" hidden="1" customWidth="1"/>
    <col min="15874" max="15876" width="9.140625" style="165" customWidth="1"/>
    <col min="15877" max="15877" width="9.7109375" style="165" customWidth="1"/>
    <col min="15878" max="15878" width="9.140625" style="165" customWidth="1"/>
    <col min="15879" max="15880" width="9.28515625" style="165" bestFit="1" customWidth="1"/>
    <col min="15881" max="15881" width="10.85546875" style="165" bestFit="1" customWidth="1"/>
    <col min="15882" max="15882" width="9.28515625" style="165" bestFit="1" customWidth="1"/>
    <col min="15883" max="16125" width="9.140625" style="165"/>
    <col min="16126" max="16126" width="11.7109375" style="165" bestFit="1" customWidth="1"/>
    <col min="16127" max="16129" width="0" style="165" hidden="1" customWidth="1"/>
    <col min="16130" max="16132" width="9.140625" style="165" customWidth="1"/>
    <col min="16133" max="16133" width="9.7109375" style="165" customWidth="1"/>
    <col min="16134" max="16134" width="9.140625" style="165" customWidth="1"/>
    <col min="16135" max="16136" width="9.28515625" style="165" bestFit="1" customWidth="1"/>
    <col min="16137" max="16137" width="10.85546875" style="165" bestFit="1" customWidth="1"/>
    <col min="16138" max="16138" width="9.28515625" style="165" bestFit="1" customWidth="1"/>
    <col min="16139" max="16384" width="9.140625" style="165"/>
  </cols>
  <sheetData>
    <row r="1" spans="1:10" ht="21" customHeight="1">
      <c r="A1" s="951" t="s">
        <v>159</v>
      </c>
      <c r="B1" s="951"/>
      <c r="C1" s="951"/>
      <c r="D1" s="951"/>
      <c r="E1" s="951"/>
      <c r="F1" s="951"/>
      <c r="G1" s="951"/>
      <c r="H1" s="951"/>
      <c r="I1" s="951"/>
      <c r="J1" s="951"/>
    </row>
    <row r="2" spans="1:10" ht="21" customHeight="1">
      <c r="A2" s="952" t="s">
        <v>85</v>
      </c>
      <c r="B2" s="952"/>
      <c r="C2" s="952"/>
      <c r="D2" s="952"/>
      <c r="E2" s="952"/>
      <c r="F2" s="952"/>
      <c r="G2" s="952"/>
      <c r="H2" s="952"/>
      <c r="I2" s="952"/>
      <c r="J2" s="952"/>
    </row>
    <row r="3" spans="1:10" ht="21" customHeight="1">
      <c r="A3" s="953" t="s">
        <v>161</v>
      </c>
      <c r="B3" s="953"/>
      <c r="C3" s="953"/>
      <c r="D3" s="953"/>
      <c r="E3" s="953"/>
      <c r="F3" s="953"/>
      <c r="G3" s="953"/>
      <c r="H3" s="953"/>
      <c r="I3" s="953"/>
      <c r="J3" s="953"/>
    </row>
    <row r="4" spans="1:10" ht="23.25" customHeight="1" thickBot="1">
      <c r="A4" s="166"/>
      <c r="B4" s="166"/>
      <c r="C4" s="166"/>
      <c r="D4" s="166"/>
    </row>
    <row r="5" spans="1:10" ht="24.75" customHeight="1" thickTop="1">
      <c r="A5" s="954" t="s">
        <v>178</v>
      </c>
      <c r="B5" s="956" t="s">
        <v>4</v>
      </c>
      <c r="C5" s="956"/>
      <c r="D5" s="957"/>
      <c r="E5" s="956" t="s">
        <v>44</v>
      </c>
      <c r="F5" s="956"/>
      <c r="G5" s="957"/>
      <c r="H5" s="956" t="s">
        <v>118</v>
      </c>
      <c r="I5" s="956"/>
      <c r="J5" s="958"/>
    </row>
    <row r="6" spans="1:10" ht="24.75" customHeight="1">
      <c r="A6" s="955"/>
      <c r="B6" s="190" t="s">
        <v>179</v>
      </c>
      <c r="C6" s="190" t="s">
        <v>180</v>
      </c>
      <c r="D6" s="190" t="s">
        <v>181</v>
      </c>
      <c r="E6" s="190" t="s">
        <v>179</v>
      </c>
      <c r="F6" s="190" t="s">
        <v>180</v>
      </c>
      <c r="G6" s="190" t="s">
        <v>181</v>
      </c>
      <c r="H6" s="190" t="s">
        <v>179</v>
      </c>
      <c r="I6" s="190" t="s">
        <v>180</v>
      </c>
      <c r="J6" s="191" t="s">
        <v>181</v>
      </c>
    </row>
    <row r="7" spans="1:10" ht="24.75" customHeight="1">
      <c r="A7" s="181" t="s">
        <v>164</v>
      </c>
      <c r="B7" s="167">
        <v>8.6</v>
      </c>
      <c r="C7" s="168">
        <v>5.0999999999999996</v>
      </c>
      <c r="D7" s="169">
        <f t="shared" ref="D7:D18" si="0">B7-C7</f>
        <v>3.5</v>
      </c>
      <c r="E7" s="167">
        <v>2.29</v>
      </c>
      <c r="F7" s="170">
        <v>3.4</v>
      </c>
      <c r="G7" s="171">
        <f t="shared" ref="G7:G18" si="1">E7-F7</f>
        <v>-1.1099999999999999</v>
      </c>
      <c r="H7" s="167">
        <v>4.17</v>
      </c>
      <c r="I7" s="170">
        <v>3.7</v>
      </c>
      <c r="J7" s="182">
        <f>H7-I7</f>
        <v>0.46999999999999975</v>
      </c>
    </row>
    <row r="8" spans="1:10" ht="24.75" customHeight="1">
      <c r="A8" s="181" t="s">
        <v>165</v>
      </c>
      <c r="B8" s="172">
        <v>7.9</v>
      </c>
      <c r="C8" s="173">
        <v>4.3</v>
      </c>
      <c r="D8" s="169">
        <f t="shared" si="0"/>
        <v>3.6000000000000005</v>
      </c>
      <c r="E8" s="172">
        <v>3.39</v>
      </c>
      <c r="F8" s="174">
        <v>3.3</v>
      </c>
      <c r="G8" s="169">
        <f t="shared" si="1"/>
        <v>9.0000000000000302E-2</v>
      </c>
      <c r="H8" s="172"/>
      <c r="I8" s="174"/>
      <c r="J8" s="183"/>
    </row>
    <row r="9" spans="1:10" ht="24.75" customHeight="1">
      <c r="A9" s="181" t="s">
        <v>166</v>
      </c>
      <c r="B9" s="175">
        <v>6.7</v>
      </c>
      <c r="C9" s="173">
        <v>4.2</v>
      </c>
      <c r="D9" s="169">
        <f t="shared" si="0"/>
        <v>2.5</v>
      </c>
      <c r="E9" s="175">
        <v>3.1</v>
      </c>
      <c r="F9" s="174">
        <v>3.6</v>
      </c>
      <c r="G9" s="169">
        <f t="shared" si="1"/>
        <v>-0.5</v>
      </c>
      <c r="H9" s="175"/>
      <c r="I9" s="174"/>
      <c r="J9" s="183"/>
    </row>
    <row r="10" spans="1:10" ht="24.75" customHeight="1">
      <c r="A10" s="181" t="s">
        <v>167</v>
      </c>
      <c r="B10" s="175">
        <v>4.8</v>
      </c>
      <c r="C10" s="173">
        <v>3.6</v>
      </c>
      <c r="D10" s="169">
        <f t="shared" si="0"/>
        <v>1.1999999999999997</v>
      </c>
      <c r="E10" s="175">
        <v>3.85</v>
      </c>
      <c r="F10" s="174">
        <v>4.88</v>
      </c>
      <c r="G10" s="169">
        <f t="shared" si="1"/>
        <v>-1.0299999999999998</v>
      </c>
      <c r="H10" s="175"/>
      <c r="I10" s="174"/>
      <c r="J10" s="183"/>
    </row>
    <row r="11" spans="1:10" ht="24.75" customHeight="1">
      <c r="A11" s="181" t="s">
        <v>168</v>
      </c>
      <c r="B11" s="175">
        <v>3.8</v>
      </c>
      <c r="C11" s="173">
        <v>3.4</v>
      </c>
      <c r="D11" s="169">
        <f t="shared" si="0"/>
        <v>0.39999999999999991</v>
      </c>
      <c r="E11" s="175">
        <v>4.16</v>
      </c>
      <c r="F11" s="174">
        <v>5.2</v>
      </c>
      <c r="G11" s="169">
        <f t="shared" si="1"/>
        <v>-1.04</v>
      </c>
      <c r="H11" s="175"/>
      <c r="I11" s="174"/>
      <c r="J11" s="183"/>
    </row>
    <row r="12" spans="1:10" ht="24.75" customHeight="1">
      <c r="A12" s="181" t="s">
        <v>169</v>
      </c>
      <c r="B12" s="175">
        <v>3.2</v>
      </c>
      <c r="C12" s="173">
        <v>3.2</v>
      </c>
      <c r="D12" s="169">
        <f t="shared" si="0"/>
        <v>0</v>
      </c>
      <c r="E12" s="175">
        <v>4</v>
      </c>
      <c r="F12" s="174">
        <v>5.07</v>
      </c>
      <c r="G12" s="169">
        <f t="shared" si="1"/>
        <v>-1.0700000000000003</v>
      </c>
      <c r="H12" s="175"/>
      <c r="I12" s="174"/>
      <c r="J12" s="183"/>
    </row>
    <row r="13" spans="1:10" ht="24.75" customHeight="1">
      <c r="A13" s="181" t="s">
        <v>170</v>
      </c>
      <c r="B13" s="176">
        <v>3.26</v>
      </c>
      <c r="C13" s="173">
        <v>3.7</v>
      </c>
      <c r="D13" s="169">
        <f t="shared" si="0"/>
        <v>-0.44000000000000039</v>
      </c>
      <c r="E13" s="175">
        <v>4.99</v>
      </c>
      <c r="F13" s="174">
        <v>4.4000000000000004</v>
      </c>
      <c r="G13" s="169">
        <f t="shared" si="1"/>
        <v>0.58999999999999986</v>
      </c>
      <c r="H13" s="175"/>
      <c r="I13" s="174"/>
      <c r="J13" s="183"/>
    </row>
    <row r="14" spans="1:10" ht="24.75" customHeight="1">
      <c r="A14" s="181" t="s">
        <v>171</v>
      </c>
      <c r="B14" s="176">
        <v>2.9</v>
      </c>
      <c r="C14" s="173">
        <v>3.8</v>
      </c>
      <c r="D14" s="169">
        <f t="shared" si="0"/>
        <v>-0.89999999999999991</v>
      </c>
      <c r="E14" s="175">
        <v>5.96</v>
      </c>
      <c r="F14" s="174">
        <v>4.28</v>
      </c>
      <c r="G14" s="169">
        <f t="shared" si="1"/>
        <v>1.6799999999999997</v>
      </c>
      <c r="H14" s="175"/>
      <c r="I14" s="174"/>
      <c r="J14" s="183"/>
    </row>
    <row r="15" spans="1:10" ht="24.75" customHeight="1">
      <c r="A15" s="181" t="s">
        <v>172</v>
      </c>
      <c r="B15" s="175">
        <v>3.8</v>
      </c>
      <c r="C15" s="173">
        <v>3</v>
      </c>
      <c r="D15" s="169">
        <f t="shared" si="0"/>
        <v>0.79999999999999982</v>
      </c>
      <c r="E15" s="175">
        <v>5.33</v>
      </c>
      <c r="F15" s="174">
        <v>4.5999999999999996</v>
      </c>
      <c r="G15" s="169">
        <f t="shared" si="1"/>
        <v>0.73000000000000043</v>
      </c>
      <c r="H15" s="175"/>
      <c r="I15" s="174"/>
      <c r="J15" s="183"/>
    </row>
    <row r="16" spans="1:10" ht="24.75" customHeight="1">
      <c r="A16" s="181" t="s">
        <v>173</v>
      </c>
      <c r="B16" s="175">
        <v>3.36</v>
      </c>
      <c r="C16" s="173">
        <v>2.2000000000000002</v>
      </c>
      <c r="D16" s="169">
        <f t="shared" si="0"/>
        <v>1.1599999999999997</v>
      </c>
      <c r="E16" s="175">
        <v>4.0999999999999996</v>
      </c>
      <c r="F16" s="174">
        <v>4.9000000000000004</v>
      </c>
      <c r="G16" s="169">
        <f t="shared" si="1"/>
        <v>-0.80000000000000071</v>
      </c>
      <c r="H16" s="175"/>
      <c r="I16" s="174"/>
      <c r="J16" s="183"/>
    </row>
    <row r="17" spans="1:10" ht="24.75" customHeight="1">
      <c r="A17" s="181" t="s">
        <v>174</v>
      </c>
      <c r="B17" s="175">
        <v>2.78</v>
      </c>
      <c r="C17" s="173">
        <v>1.54</v>
      </c>
      <c r="D17" s="169">
        <f t="shared" si="0"/>
        <v>1.2399999999999998</v>
      </c>
      <c r="E17" s="175">
        <v>4.0999999999999996</v>
      </c>
      <c r="F17" s="174">
        <v>5</v>
      </c>
      <c r="G17" s="169">
        <f t="shared" si="1"/>
        <v>-0.90000000000000036</v>
      </c>
      <c r="H17" s="175"/>
      <c r="I17" s="174"/>
      <c r="J17" s="183"/>
    </row>
    <row r="18" spans="1:10" ht="24.75" customHeight="1">
      <c r="A18" s="181" t="s">
        <v>175</v>
      </c>
      <c r="B18" s="167">
        <v>2.71</v>
      </c>
      <c r="C18" s="177">
        <v>2.36</v>
      </c>
      <c r="D18" s="169">
        <f t="shared" si="0"/>
        <v>0.35000000000000009</v>
      </c>
      <c r="E18" s="167">
        <v>4.5999999999999996</v>
      </c>
      <c r="F18" s="178">
        <v>4.17</v>
      </c>
      <c r="G18" s="179">
        <f t="shared" si="1"/>
        <v>0.42999999999999972</v>
      </c>
      <c r="H18" s="167"/>
      <c r="I18" s="178"/>
      <c r="J18" s="183"/>
    </row>
    <row r="19" spans="1:10" ht="24.75" customHeight="1" thickBot="1">
      <c r="A19" s="184" t="s">
        <v>176</v>
      </c>
      <c r="B19" s="185">
        <f t="shared" ref="B19:J19" si="2">AVERAGE(B7:B18)</f>
        <v>4.484166666666666</v>
      </c>
      <c r="C19" s="185">
        <f t="shared" si="2"/>
        <v>3.3666666666666667</v>
      </c>
      <c r="D19" s="185">
        <f t="shared" si="2"/>
        <v>1.1174999999999999</v>
      </c>
      <c r="E19" s="185">
        <f t="shared" si="2"/>
        <v>4.1558333333333337</v>
      </c>
      <c r="F19" s="185">
        <f t="shared" si="2"/>
        <v>4.4000000000000004</v>
      </c>
      <c r="G19" s="185">
        <f t="shared" si="2"/>
        <v>-0.24416666666666678</v>
      </c>
      <c r="H19" s="185">
        <f t="shared" si="2"/>
        <v>4.17</v>
      </c>
      <c r="I19" s="185">
        <f t="shared" si="2"/>
        <v>3.7</v>
      </c>
      <c r="J19" s="186">
        <f t="shared" si="2"/>
        <v>0.46999999999999975</v>
      </c>
    </row>
    <row r="20" spans="1:10" ht="16.5" thickTop="1">
      <c r="A20" s="180"/>
      <c r="B20" s="180"/>
      <c r="C20" s="180"/>
      <c r="D20" s="180"/>
    </row>
  </sheetData>
  <mergeCells count="7">
    <mergeCell ref="A1:J1"/>
    <mergeCell ref="A2:J2"/>
    <mergeCell ref="A3:J3"/>
    <mergeCell ref="A5:A6"/>
    <mergeCell ref="B5:D5"/>
    <mergeCell ref="E5:G5"/>
    <mergeCell ref="H5:J5"/>
  </mergeCells>
  <printOptions horizontalCentered="1"/>
  <pageMargins left="0.5" right="0.5" top="0.7" bottom="0.7" header="0.3" footer="0.3"/>
  <pageSetup paperSize="9" scale="79"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L37"/>
  <sheetViews>
    <sheetView zoomScaleSheetLayoutView="100" workbookViewId="0">
      <selection activeCell="O8" sqref="O8"/>
    </sheetView>
  </sheetViews>
  <sheetFormatPr defaultColWidth="8.5703125" defaultRowHeight="15.75"/>
  <cols>
    <col min="1" max="1" width="31.5703125" style="187" customWidth="1"/>
    <col min="2" max="2" width="10.5703125" style="916" customWidth="1"/>
    <col min="3" max="7" width="10.5703125" style="917" customWidth="1"/>
    <col min="8" max="11" width="10" style="187" bestFit="1" customWidth="1"/>
    <col min="12" max="249" width="9.140625" style="187" customWidth="1"/>
    <col min="250" max="250" width="37.140625" style="187" bestFit="1" customWidth="1"/>
    <col min="251" max="251" width="9.140625" style="187" customWidth="1"/>
    <col min="252" max="256" width="8.5703125" style="187"/>
    <col min="257" max="257" width="31.5703125" style="187" customWidth="1"/>
    <col min="258" max="263" width="10.5703125" style="187" customWidth="1"/>
    <col min="264" max="267" width="10" style="187" bestFit="1" customWidth="1"/>
    <col min="268" max="505" width="9.140625" style="187" customWidth="1"/>
    <col min="506" max="506" width="37.140625" style="187" bestFit="1" customWidth="1"/>
    <col min="507" max="507" width="9.140625" style="187" customWidth="1"/>
    <col min="508" max="512" width="8.5703125" style="187"/>
    <col min="513" max="513" width="31.5703125" style="187" customWidth="1"/>
    <col min="514" max="519" width="10.5703125" style="187" customWidth="1"/>
    <col min="520" max="523" width="10" style="187" bestFit="1" customWidth="1"/>
    <col min="524" max="761" width="9.140625" style="187" customWidth="1"/>
    <col min="762" max="762" width="37.140625" style="187" bestFit="1" customWidth="1"/>
    <col min="763" max="763" width="9.140625" style="187" customWidth="1"/>
    <col min="764" max="768" width="8.5703125" style="187"/>
    <col min="769" max="769" width="31.5703125" style="187" customWidth="1"/>
    <col min="770" max="775" width="10.5703125" style="187" customWidth="1"/>
    <col min="776" max="779" width="10" style="187" bestFit="1" customWidth="1"/>
    <col min="780" max="1017" width="9.140625" style="187" customWidth="1"/>
    <col min="1018" max="1018" width="37.140625" style="187" bestFit="1" customWidth="1"/>
    <col min="1019" max="1019" width="9.140625" style="187" customWidth="1"/>
    <col min="1020" max="1024" width="8.5703125" style="187"/>
    <col min="1025" max="1025" width="31.5703125" style="187" customWidth="1"/>
    <col min="1026" max="1031" width="10.5703125" style="187" customWidth="1"/>
    <col min="1032" max="1035" width="10" style="187" bestFit="1" customWidth="1"/>
    <col min="1036" max="1273" width="9.140625" style="187" customWidth="1"/>
    <col min="1274" max="1274" width="37.140625" style="187" bestFit="1" customWidth="1"/>
    <col min="1275" max="1275" width="9.140625" style="187" customWidth="1"/>
    <col min="1276" max="1280" width="8.5703125" style="187"/>
    <col min="1281" max="1281" width="31.5703125" style="187" customWidth="1"/>
    <col min="1282" max="1287" width="10.5703125" style="187" customWidth="1"/>
    <col min="1288" max="1291" width="10" style="187" bestFit="1" customWidth="1"/>
    <col min="1292" max="1529" width="9.140625" style="187" customWidth="1"/>
    <col min="1530" max="1530" width="37.140625" style="187" bestFit="1" customWidth="1"/>
    <col min="1531" max="1531" width="9.140625" style="187" customWidth="1"/>
    <col min="1532" max="1536" width="8.5703125" style="187"/>
    <col min="1537" max="1537" width="31.5703125" style="187" customWidth="1"/>
    <col min="1538" max="1543" width="10.5703125" style="187" customWidth="1"/>
    <col min="1544" max="1547" width="10" style="187" bestFit="1" customWidth="1"/>
    <col min="1548" max="1785" width="9.140625" style="187" customWidth="1"/>
    <col min="1786" max="1786" width="37.140625" style="187" bestFit="1" customWidth="1"/>
    <col min="1787" max="1787" width="9.140625" style="187" customWidth="1"/>
    <col min="1788" max="1792" width="8.5703125" style="187"/>
    <col min="1793" max="1793" width="31.5703125" style="187" customWidth="1"/>
    <col min="1794" max="1799" width="10.5703125" style="187" customWidth="1"/>
    <col min="1800" max="1803" width="10" style="187" bestFit="1" customWidth="1"/>
    <col min="1804" max="2041" width="9.140625" style="187" customWidth="1"/>
    <col min="2042" max="2042" width="37.140625" style="187" bestFit="1" customWidth="1"/>
    <col min="2043" max="2043" width="9.140625" style="187" customWidth="1"/>
    <col min="2044" max="2048" width="8.5703125" style="187"/>
    <col min="2049" max="2049" width="31.5703125" style="187" customWidth="1"/>
    <col min="2050" max="2055" width="10.5703125" style="187" customWidth="1"/>
    <col min="2056" max="2059" width="10" style="187" bestFit="1" customWidth="1"/>
    <col min="2060" max="2297" width="9.140625" style="187" customWidth="1"/>
    <col min="2298" max="2298" width="37.140625" style="187" bestFit="1" customWidth="1"/>
    <col min="2299" max="2299" width="9.140625" style="187" customWidth="1"/>
    <col min="2300" max="2304" width="8.5703125" style="187"/>
    <col min="2305" max="2305" width="31.5703125" style="187" customWidth="1"/>
    <col min="2306" max="2311" width="10.5703125" style="187" customWidth="1"/>
    <col min="2312" max="2315" width="10" style="187" bestFit="1" customWidth="1"/>
    <col min="2316" max="2553" width="9.140625" style="187" customWidth="1"/>
    <col min="2554" max="2554" width="37.140625" style="187" bestFit="1" customWidth="1"/>
    <col min="2555" max="2555" width="9.140625" style="187" customWidth="1"/>
    <col min="2556" max="2560" width="8.5703125" style="187"/>
    <col min="2561" max="2561" width="31.5703125" style="187" customWidth="1"/>
    <col min="2562" max="2567" width="10.5703125" style="187" customWidth="1"/>
    <col min="2568" max="2571" width="10" style="187" bestFit="1" customWidth="1"/>
    <col min="2572" max="2809" width="9.140625" style="187" customWidth="1"/>
    <col min="2810" max="2810" width="37.140625" style="187" bestFit="1" customWidth="1"/>
    <col min="2811" max="2811" width="9.140625" style="187" customWidth="1"/>
    <col min="2812" max="2816" width="8.5703125" style="187"/>
    <col min="2817" max="2817" width="31.5703125" style="187" customWidth="1"/>
    <col min="2818" max="2823" width="10.5703125" style="187" customWidth="1"/>
    <col min="2824" max="2827" width="10" style="187" bestFit="1" customWidth="1"/>
    <col min="2828" max="3065" width="9.140625" style="187" customWidth="1"/>
    <col min="3066" max="3066" width="37.140625" style="187" bestFit="1" customWidth="1"/>
    <col min="3067" max="3067" width="9.140625" style="187" customWidth="1"/>
    <col min="3068" max="3072" width="8.5703125" style="187"/>
    <col min="3073" max="3073" width="31.5703125" style="187" customWidth="1"/>
    <col min="3074" max="3079" width="10.5703125" style="187" customWidth="1"/>
    <col min="3080" max="3083" width="10" style="187" bestFit="1" customWidth="1"/>
    <col min="3084" max="3321" width="9.140625" style="187" customWidth="1"/>
    <col min="3322" max="3322" width="37.140625" style="187" bestFit="1" customWidth="1"/>
    <col min="3323" max="3323" width="9.140625" style="187" customWidth="1"/>
    <col min="3324" max="3328" width="8.5703125" style="187"/>
    <col min="3329" max="3329" width="31.5703125" style="187" customWidth="1"/>
    <col min="3330" max="3335" width="10.5703125" style="187" customWidth="1"/>
    <col min="3336" max="3339" width="10" style="187" bestFit="1" customWidth="1"/>
    <col min="3340" max="3577" width="9.140625" style="187" customWidth="1"/>
    <col min="3578" max="3578" width="37.140625" style="187" bestFit="1" customWidth="1"/>
    <col min="3579" max="3579" width="9.140625" style="187" customWidth="1"/>
    <col min="3580" max="3584" width="8.5703125" style="187"/>
    <col min="3585" max="3585" width="31.5703125" style="187" customWidth="1"/>
    <col min="3586" max="3591" width="10.5703125" style="187" customWidth="1"/>
    <col min="3592" max="3595" width="10" style="187" bestFit="1" customWidth="1"/>
    <col min="3596" max="3833" width="9.140625" style="187" customWidth="1"/>
    <col min="3834" max="3834" width="37.140625" style="187" bestFit="1" customWidth="1"/>
    <col min="3835" max="3835" width="9.140625" style="187" customWidth="1"/>
    <col min="3836" max="3840" width="8.5703125" style="187"/>
    <col min="3841" max="3841" width="31.5703125" style="187" customWidth="1"/>
    <col min="3842" max="3847" width="10.5703125" style="187" customWidth="1"/>
    <col min="3848" max="3851" width="10" style="187" bestFit="1" customWidth="1"/>
    <col min="3852" max="4089" width="9.140625" style="187" customWidth="1"/>
    <col min="4090" max="4090" width="37.140625" style="187" bestFit="1" customWidth="1"/>
    <col min="4091" max="4091" width="9.140625" style="187" customWidth="1"/>
    <col min="4092" max="4096" width="8.5703125" style="187"/>
    <col min="4097" max="4097" width="31.5703125" style="187" customWidth="1"/>
    <col min="4098" max="4103" width="10.5703125" style="187" customWidth="1"/>
    <col min="4104" max="4107" width="10" style="187" bestFit="1" customWidth="1"/>
    <col min="4108" max="4345" width="9.140625" style="187" customWidth="1"/>
    <col min="4346" max="4346" width="37.140625" style="187" bestFit="1" customWidth="1"/>
    <col min="4347" max="4347" width="9.140625" style="187" customWidth="1"/>
    <col min="4348" max="4352" width="8.5703125" style="187"/>
    <col min="4353" max="4353" width="31.5703125" style="187" customWidth="1"/>
    <col min="4354" max="4359" width="10.5703125" style="187" customWidth="1"/>
    <col min="4360" max="4363" width="10" style="187" bestFit="1" customWidth="1"/>
    <col min="4364" max="4601" width="9.140625" style="187" customWidth="1"/>
    <col min="4602" max="4602" width="37.140625" style="187" bestFit="1" customWidth="1"/>
    <col min="4603" max="4603" width="9.140625" style="187" customWidth="1"/>
    <col min="4604" max="4608" width="8.5703125" style="187"/>
    <col min="4609" max="4609" width="31.5703125" style="187" customWidth="1"/>
    <col min="4610" max="4615" width="10.5703125" style="187" customWidth="1"/>
    <col min="4616" max="4619" width="10" style="187" bestFit="1" customWidth="1"/>
    <col min="4620" max="4857" width="9.140625" style="187" customWidth="1"/>
    <col min="4858" max="4858" width="37.140625" style="187" bestFit="1" customWidth="1"/>
    <col min="4859" max="4859" width="9.140625" style="187" customWidth="1"/>
    <col min="4860" max="4864" width="8.5703125" style="187"/>
    <col min="4865" max="4865" width="31.5703125" style="187" customWidth="1"/>
    <col min="4866" max="4871" width="10.5703125" style="187" customWidth="1"/>
    <col min="4872" max="4875" width="10" style="187" bestFit="1" customWidth="1"/>
    <col min="4876" max="5113" width="9.140625" style="187" customWidth="1"/>
    <col min="5114" max="5114" width="37.140625" style="187" bestFit="1" customWidth="1"/>
    <col min="5115" max="5115" width="9.140625" style="187" customWidth="1"/>
    <col min="5116" max="5120" width="8.5703125" style="187"/>
    <col min="5121" max="5121" width="31.5703125" style="187" customWidth="1"/>
    <col min="5122" max="5127" width="10.5703125" style="187" customWidth="1"/>
    <col min="5128" max="5131" width="10" style="187" bestFit="1" customWidth="1"/>
    <col min="5132" max="5369" width="9.140625" style="187" customWidth="1"/>
    <col min="5370" max="5370" width="37.140625" style="187" bestFit="1" customWidth="1"/>
    <col min="5371" max="5371" width="9.140625" style="187" customWidth="1"/>
    <col min="5372" max="5376" width="8.5703125" style="187"/>
    <col min="5377" max="5377" width="31.5703125" style="187" customWidth="1"/>
    <col min="5378" max="5383" width="10.5703125" style="187" customWidth="1"/>
    <col min="5384" max="5387" width="10" style="187" bestFit="1" customWidth="1"/>
    <col min="5388" max="5625" width="9.140625" style="187" customWidth="1"/>
    <col min="5626" max="5626" width="37.140625" style="187" bestFit="1" customWidth="1"/>
    <col min="5627" max="5627" width="9.140625" style="187" customWidth="1"/>
    <col min="5628" max="5632" width="8.5703125" style="187"/>
    <col min="5633" max="5633" width="31.5703125" style="187" customWidth="1"/>
    <col min="5634" max="5639" width="10.5703125" style="187" customWidth="1"/>
    <col min="5640" max="5643" width="10" style="187" bestFit="1" customWidth="1"/>
    <col min="5644" max="5881" width="9.140625" style="187" customWidth="1"/>
    <col min="5882" max="5882" width="37.140625" style="187" bestFit="1" customWidth="1"/>
    <col min="5883" max="5883" width="9.140625" style="187" customWidth="1"/>
    <col min="5884" max="5888" width="8.5703125" style="187"/>
    <col min="5889" max="5889" width="31.5703125" style="187" customWidth="1"/>
    <col min="5890" max="5895" width="10.5703125" style="187" customWidth="1"/>
    <col min="5896" max="5899" width="10" style="187" bestFit="1" customWidth="1"/>
    <col min="5900" max="6137" width="9.140625" style="187" customWidth="1"/>
    <col min="6138" max="6138" width="37.140625" style="187" bestFit="1" customWidth="1"/>
    <col min="6139" max="6139" width="9.140625" style="187" customWidth="1"/>
    <col min="6140" max="6144" width="8.5703125" style="187"/>
    <col min="6145" max="6145" width="31.5703125" style="187" customWidth="1"/>
    <col min="6146" max="6151" width="10.5703125" style="187" customWidth="1"/>
    <col min="6152" max="6155" width="10" style="187" bestFit="1" customWidth="1"/>
    <col min="6156" max="6393" width="9.140625" style="187" customWidth="1"/>
    <col min="6394" max="6394" width="37.140625" style="187" bestFit="1" customWidth="1"/>
    <col min="6395" max="6395" width="9.140625" style="187" customWidth="1"/>
    <col min="6396" max="6400" width="8.5703125" style="187"/>
    <col min="6401" max="6401" width="31.5703125" style="187" customWidth="1"/>
    <col min="6402" max="6407" width="10.5703125" style="187" customWidth="1"/>
    <col min="6408" max="6411" width="10" style="187" bestFit="1" customWidth="1"/>
    <col min="6412" max="6649" width="9.140625" style="187" customWidth="1"/>
    <col min="6650" max="6650" width="37.140625" style="187" bestFit="1" customWidth="1"/>
    <col min="6651" max="6651" width="9.140625" style="187" customWidth="1"/>
    <col min="6652" max="6656" width="8.5703125" style="187"/>
    <col min="6657" max="6657" width="31.5703125" style="187" customWidth="1"/>
    <col min="6658" max="6663" width="10.5703125" style="187" customWidth="1"/>
    <col min="6664" max="6667" width="10" style="187" bestFit="1" customWidth="1"/>
    <col min="6668" max="6905" width="9.140625" style="187" customWidth="1"/>
    <col min="6906" max="6906" width="37.140625" style="187" bestFit="1" customWidth="1"/>
    <col min="6907" max="6907" width="9.140625" style="187" customWidth="1"/>
    <col min="6908" max="6912" width="8.5703125" style="187"/>
    <col min="6913" max="6913" width="31.5703125" style="187" customWidth="1"/>
    <col min="6914" max="6919" width="10.5703125" style="187" customWidth="1"/>
    <col min="6920" max="6923" width="10" style="187" bestFit="1" customWidth="1"/>
    <col min="6924" max="7161" width="9.140625" style="187" customWidth="1"/>
    <col min="7162" max="7162" width="37.140625" style="187" bestFit="1" customWidth="1"/>
    <col min="7163" max="7163" width="9.140625" style="187" customWidth="1"/>
    <col min="7164" max="7168" width="8.5703125" style="187"/>
    <col min="7169" max="7169" width="31.5703125" style="187" customWidth="1"/>
    <col min="7170" max="7175" width="10.5703125" style="187" customWidth="1"/>
    <col min="7176" max="7179" width="10" style="187" bestFit="1" customWidth="1"/>
    <col min="7180" max="7417" width="9.140625" style="187" customWidth="1"/>
    <col min="7418" max="7418" width="37.140625" style="187" bestFit="1" customWidth="1"/>
    <col min="7419" max="7419" width="9.140625" style="187" customWidth="1"/>
    <col min="7420" max="7424" width="8.5703125" style="187"/>
    <col min="7425" max="7425" width="31.5703125" style="187" customWidth="1"/>
    <col min="7426" max="7431" width="10.5703125" style="187" customWidth="1"/>
    <col min="7432" max="7435" width="10" style="187" bestFit="1" customWidth="1"/>
    <col min="7436" max="7673" width="9.140625" style="187" customWidth="1"/>
    <col min="7674" max="7674" width="37.140625" style="187" bestFit="1" customWidth="1"/>
    <col min="7675" max="7675" width="9.140625" style="187" customWidth="1"/>
    <col min="7676" max="7680" width="8.5703125" style="187"/>
    <col min="7681" max="7681" width="31.5703125" style="187" customWidth="1"/>
    <col min="7682" max="7687" width="10.5703125" style="187" customWidth="1"/>
    <col min="7688" max="7691" width="10" style="187" bestFit="1" customWidth="1"/>
    <col min="7692" max="7929" width="9.140625" style="187" customWidth="1"/>
    <col min="7930" max="7930" width="37.140625" style="187" bestFit="1" customWidth="1"/>
    <col min="7931" max="7931" width="9.140625" style="187" customWidth="1"/>
    <col min="7932" max="7936" width="8.5703125" style="187"/>
    <col min="7937" max="7937" width="31.5703125" style="187" customWidth="1"/>
    <col min="7938" max="7943" width="10.5703125" style="187" customWidth="1"/>
    <col min="7944" max="7947" width="10" style="187" bestFit="1" customWidth="1"/>
    <col min="7948" max="8185" width="9.140625" style="187" customWidth="1"/>
    <col min="8186" max="8186" width="37.140625" style="187" bestFit="1" customWidth="1"/>
    <col min="8187" max="8187" width="9.140625" style="187" customWidth="1"/>
    <col min="8188" max="8192" width="8.5703125" style="187"/>
    <col min="8193" max="8193" width="31.5703125" style="187" customWidth="1"/>
    <col min="8194" max="8199" width="10.5703125" style="187" customWidth="1"/>
    <col min="8200" max="8203" width="10" style="187" bestFit="1" customWidth="1"/>
    <col min="8204" max="8441" width="9.140625" style="187" customWidth="1"/>
    <col min="8442" max="8442" width="37.140625" style="187" bestFit="1" customWidth="1"/>
    <col min="8443" max="8443" width="9.140625" style="187" customWidth="1"/>
    <col min="8444" max="8448" width="8.5703125" style="187"/>
    <col min="8449" max="8449" width="31.5703125" style="187" customWidth="1"/>
    <col min="8450" max="8455" width="10.5703125" style="187" customWidth="1"/>
    <col min="8456" max="8459" width="10" style="187" bestFit="1" customWidth="1"/>
    <col min="8460" max="8697" width="9.140625" style="187" customWidth="1"/>
    <col min="8698" max="8698" width="37.140625" style="187" bestFit="1" customWidth="1"/>
    <col min="8699" max="8699" width="9.140625" style="187" customWidth="1"/>
    <col min="8700" max="8704" width="8.5703125" style="187"/>
    <col min="8705" max="8705" width="31.5703125" style="187" customWidth="1"/>
    <col min="8706" max="8711" width="10.5703125" style="187" customWidth="1"/>
    <col min="8712" max="8715" width="10" style="187" bestFit="1" customWidth="1"/>
    <col min="8716" max="8953" width="9.140625" style="187" customWidth="1"/>
    <col min="8954" max="8954" width="37.140625" style="187" bestFit="1" customWidth="1"/>
    <col min="8955" max="8955" width="9.140625" style="187" customWidth="1"/>
    <col min="8956" max="8960" width="8.5703125" style="187"/>
    <col min="8961" max="8961" width="31.5703125" style="187" customWidth="1"/>
    <col min="8962" max="8967" width="10.5703125" style="187" customWidth="1"/>
    <col min="8968" max="8971" width="10" style="187" bestFit="1" customWidth="1"/>
    <col min="8972" max="9209" width="9.140625" style="187" customWidth="1"/>
    <col min="9210" max="9210" width="37.140625" style="187" bestFit="1" customWidth="1"/>
    <col min="9211" max="9211" width="9.140625" style="187" customWidth="1"/>
    <col min="9212" max="9216" width="8.5703125" style="187"/>
    <col min="9217" max="9217" width="31.5703125" style="187" customWidth="1"/>
    <col min="9218" max="9223" width="10.5703125" style="187" customWidth="1"/>
    <col min="9224" max="9227" width="10" style="187" bestFit="1" customWidth="1"/>
    <col min="9228" max="9465" width="9.140625" style="187" customWidth="1"/>
    <col min="9466" max="9466" width="37.140625" style="187" bestFit="1" customWidth="1"/>
    <col min="9467" max="9467" width="9.140625" style="187" customWidth="1"/>
    <col min="9468" max="9472" width="8.5703125" style="187"/>
    <col min="9473" max="9473" width="31.5703125" style="187" customWidth="1"/>
    <col min="9474" max="9479" width="10.5703125" style="187" customWidth="1"/>
    <col min="9480" max="9483" width="10" style="187" bestFit="1" customWidth="1"/>
    <col min="9484" max="9721" width="9.140625" style="187" customWidth="1"/>
    <col min="9722" max="9722" width="37.140625" style="187" bestFit="1" customWidth="1"/>
    <col min="9723" max="9723" width="9.140625" style="187" customWidth="1"/>
    <col min="9724" max="9728" width="8.5703125" style="187"/>
    <col min="9729" max="9729" width="31.5703125" style="187" customWidth="1"/>
    <col min="9730" max="9735" width="10.5703125" style="187" customWidth="1"/>
    <col min="9736" max="9739" width="10" style="187" bestFit="1" customWidth="1"/>
    <col min="9740" max="9977" width="9.140625" style="187" customWidth="1"/>
    <col min="9978" max="9978" width="37.140625" style="187" bestFit="1" customWidth="1"/>
    <col min="9979" max="9979" width="9.140625" style="187" customWidth="1"/>
    <col min="9980" max="9984" width="8.5703125" style="187"/>
    <col min="9985" max="9985" width="31.5703125" style="187" customWidth="1"/>
    <col min="9986" max="9991" width="10.5703125" style="187" customWidth="1"/>
    <col min="9992" max="9995" width="10" style="187" bestFit="1" customWidth="1"/>
    <col min="9996" max="10233" width="9.140625" style="187" customWidth="1"/>
    <col min="10234" max="10234" width="37.140625" style="187" bestFit="1" customWidth="1"/>
    <col min="10235" max="10235" width="9.140625" style="187" customWidth="1"/>
    <col min="10236" max="10240" width="8.5703125" style="187"/>
    <col min="10241" max="10241" width="31.5703125" style="187" customWidth="1"/>
    <col min="10242" max="10247" width="10.5703125" style="187" customWidth="1"/>
    <col min="10248" max="10251" width="10" style="187" bestFit="1" customWidth="1"/>
    <col min="10252" max="10489" width="9.140625" style="187" customWidth="1"/>
    <col min="10490" max="10490" width="37.140625" style="187" bestFit="1" customWidth="1"/>
    <col min="10491" max="10491" width="9.140625" style="187" customWidth="1"/>
    <col min="10492" max="10496" width="8.5703125" style="187"/>
    <col min="10497" max="10497" width="31.5703125" style="187" customWidth="1"/>
    <col min="10498" max="10503" width="10.5703125" style="187" customWidth="1"/>
    <col min="10504" max="10507" width="10" style="187" bestFit="1" customWidth="1"/>
    <col min="10508" max="10745" width="9.140625" style="187" customWidth="1"/>
    <col min="10746" max="10746" width="37.140625" style="187" bestFit="1" customWidth="1"/>
    <col min="10747" max="10747" width="9.140625" style="187" customWidth="1"/>
    <col min="10748" max="10752" width="8.5703125" style="187"/>
    <col min="10753" max="10753" width="31.5703125" style="187" customWidth="1"/>
    <col min="10754" max="10759" width="10.5703125" style="187" customWidth="1"/>
    <col min="10760" max="10763" width="10" style="187" bestFit="1" customWidth="1"/>
    <col min="10764" max="11001" width="9.140625" style="187" customWidth="1"/>
    <col min="11002" max="11002" width="37.140625" style="187" bestFit="1" customWidth="1"/>
    <col min="11003" max="11003" width="9.140625" style="187" customWidth="1"/>
    <col min="11004" max="11008" width="8.5703125" style="187"/>
    <col min="11009" max="11009" width="31.5703125" style="187" customWidth="1"/>
    <col min="11010" max="11015" width="10.5703125" style="187" customWidth="1"/>
    <col min="11016" max="11019" width="10" style="187" bestFit="1" customWidth="1"/>
    <col min="11020" max="11257" width="9.140625" style="187" customWidth="1"/>
    <col min="11258" max="11258" width="37.140625" style="187" bestFit="1" customWidth="1"/>
    <col min="11259" max="11259" width="9.140625" style="187" customWidth="1"/>
    <col min="11260" max="11264" width="8.5703125" style="187"/>
    <col min="11265" max="11265" width="31.5703125" style="187" customWidth="1"/>
    <col min="11266" max="11271" width="10.5703125" style="187" customWidth="1"/>
    <col min="11272" max="11275" width="10" style="187" bestFit="1" customWidth="1"/>
    <col min="11276" max="11513" width="9.140625" style="187" customWidth="1"/>
    <col min="11514" max="11514" width="37.140625" style="187" bestFit="1" customWidth="1"/>
    <col min="11515" max="11515" width="9.140625" style="187" customWidth="1"/>
    <col min="11516" max="11520" width="8.5703125" style="187"/>
    <col min="11521" max="11521" width="31.5703125" style="187" customWidth="1"/>
    <col min="11522" max="11527" width="10.5703125" style="187" customWidth="1"/>
    <col min="11528" max="11531" width="10" style="187" bestFit="1" customWidth="1"/>
    <col min="11532" max="11769" width="9.140625" style="187" customWidth="1"/>
    <col min="11770" max="11770" width="37.140625" style="187" bestFit="1" customWidth="1"/>
    <col min="11771" max="11771" width="9.140625" style="187" customWidth="1"/>
    <col min="11772" max="11776" width="8.5703125" style="187"/>
    <col min="11777" max="11777" width="31.5703125" style="187" customWidth="1"/>
    <col min="11778" max="11783" width="10.5703125" style="187" customWidth="1"/>
    <col min="11784" max="11787" width="10" style="187" bestFit="1" customWidth="1"/>
    <col min="11788" max="12025" width="9.140625" style="187" customWidth="1"/>
    <col min="12026" max="12026" width="37.140625" style="187" bestFit="1" customWidth="1"/>
    <col min="12027" max="12027" width="9.140625" style="187" customWidth="1"/>
    <col min="12028" max="12032" width="8.5703125" style="187"/>
    <col min="12033" max="12033" width="31.5703125" style="187" customWidth="1"/>
    <col min="12034" max="12039" width="10.5703125" style="187" customWidth="1"/>
    <col min="12040" max="12043" width="10" style="187" bestFit="1" customWidth="1"/>
    <col min="12044" max="12281" width="9.140625" style="187" customWidth="1"/>
    <col min="12282" max="12282" width="37.140625" style="187" bestFit="1" customWidth="1"/>
    <col min="12283" max="12283" width="9.140625" style="187" customWidth="1"/>
    <col min="12284" max="12288" width="8.5703125" style="187"/>
    <col min="12289" max="12289" width="31.5703125" style="187" customWidth="1"/>
    <col min="12290" max="12295" width="10.5703125" style="187" customWidth="1"/>
    <col min="12296" max="12299" width="10" style="187" bestFit="1" customWidth="1"/>
    <col min="12300" max="12537" width="9.140625" style="187" customWidth="1"/>
    <col min="12538" max="12538" width="37.140625" style="187" bestFit="1" customWidth="1"/>
    <col min="12539" max="12539" width="9.140625" style="187" customWidth="1"/>
    <col min="12540" max="12544" width="8.5703125" style="187"/>
    <col min="12545" max="12545" width="31.5703125" style="187" customWidth="1"/>
    <col min="12546" max="12551" width="10.5703125" style="187" customWidth="1"/>
    <col min="12552" max="12555" width="10" style="187" bestFit="1" customWidth="1"/>
    <col min="12556" max="12793" width="9.140625" style="187" customWidth="1"/>
    <col min="12794" max="12794" width="37.140625" style="187" bestFit="1" customWidth="1"/>
    <col min="12795" max="12795" width="9.140625" style="187" customWidth="1"/>
    <col min="12796" max="12800" width="8.5703125" style="187"/>
    <col min="12801" max="12801" width="31.5703125" style="187" customWidth="1"/>
    <col min="12802" max="12807" width="10.5703125" style="187" customWidth="1"/>
    <col min="12808" max="12811" width="10" style="187" bestFit="1" customWidth="1"/>
    <col min="12812" max="13049" width="9.140625" style="187" customWidth="1"/>
    <col min="13050" max="13050" width="37.140625" style="187" bestFit="1" customWidth="1"/>
    <col min="13051" max="13051" width="9.140625" style="187" customWidth="1"/>
    <col min="13052" max="13056" width="8.5703125" style="187"/>
    <col min="13057" max="13057" width="31.5703125" style="187" customWidth="1"/>
    <col min="13058" max="13063" width="10.5703125" style="187" customWidth="1"/>
    <col min="13064" max="13067" width="10" style="187" bestFit="1" customWidth="1"/>
    <col min="13068" max="13305" width="9.140625" style="187" customWidth="1"/>
    <col min="13306" max="13306" width="37.140625" style="187" bestFit="1" customWidth="1"/>
    <col min="13307" max="13307" width="9.140625" style="187" customWidth="1"/>
    <col min="13308" max="13312" width="8.5703125" style="187"/>
    <col min="13313" max="13313" width="31.5703125" style="187" customWidth="1"/>
    <col min="13314" max="13319" width="10.5703125" style="187" customWidth="1"/>
    <col min="13320" max="13323" width="10" style="187" bestFit="1" customWidth="1"/>
    <col min="13324" max="13561" width="9.140625" style="187" customWidth="1"/>
    <col min="13562" max="13562" width="37.140625" style="187" bestFit="1" customWidth="1"/>
    <col min="13563" max="13563" width="9.140625" style="187" customWidth="1"/>
    <col min="13564" max="13568" width="8.5703125" style="187"/>
    <col min="13569" max="13569" width="31.5703125" style="187" customWidth="1"/>
    <col min="13570" max="13575" width="10.5703125" style="187" customWidth="1"/>
    <col min="13576" max="13579" width="10" style="187" bestFit="1" customWidth="1"/>
    <col min="13580" max="13817" width="9.140625" style="187" customWidth="1"/>
    <col min="13818" max="13818" width="37.140625" style="187" bestFit="1" customWidth="1"/>
    <col min="13819" max="13819" width="9.140625" style="187" customWidth="1"/>
    <col min="13820" max="13824" width="8.5703125" style="187"/>
    <col min="13825" max="13825" width="31.5703125" style="187" customWidth="1"/>
    <col min="13826" max="13831" width="10.5703125" style="187" customWidth="1"/>
    <col min="13832" max="13835" width="10" style="187" bestFit="1" customWidth="1"/>
    <col min="13836" max="14073" width="9.140625" style="187" customWidth="1"/>
    <col min="14074" max="14074" width="37.140625" style="187" bestFit="1" customWidth="1"/>
    <col min="14075" max="14075" width="9.140625" style="187" customWidth="1"/>
    <col min="14076" max="14080" width="8.5703125" style="187"/>
    <col min="14081" max="14081" width="31.5703125" style="187" customWidth="1"/>
    <col min="14082" max="14087" width="10.5703125" style="187" customWidth="1"/>
    <col min="14088" max="14091" width="10" style="187" bestFit="1" customWidth="1"/>
    <col min="14092" max="14329" width="9.140625" style="187" customWidth="1"/>
    <col min="14330" max="14330" width="37.140625" style="187" bestFit="1" customWidth="1"/>
    <col min="14331" max="14331" width="9.140625" style="187" customWidth="1"/>
    <col min="14332" max="14336" width="8.5703125" style="187"/>
    <col min="14337" max="14337" width="31.5703125" style="187" customWidth="1"/>
    <col min="14338" max="14343" width="10.5703125" style="187" customWidth="1"/>
    <col min="14344" max="14347" width="10" style="187" bestFit="1" customWidth="1"/>
    <col min="14348" max="14585" width="9.140625" style="187" customWidth="1"/>
    <col min="14586" max="14586" width="37.140625" style="187" bestFit="1" customWidth="1"/>
    <col min="14587" max="14587" width="9.140625" style="187" customWidth="1"/>
    <col min="14588" max="14592" width="8.5703125" style="187"/>
    <col min="14593" max="14593" width="31.5703125" style="187" customWidth="1"/>
    <col min="14594" max="14599" width="10.5703125" style="187" customWidth="1"/>
    <col min="14600" max="14603" width="10" style="187" bestFit="1" customWidth="1"/>
    <col min="14604" max="14841" width="9.140625" style="187" customWidth="1"/>
    <col min="14842" max="14842" width="37.140625" style="187" bestFit="1" customWidth="1"/>
    <col min="14843" max="14843" width="9.140625" style="187" customWidth="1"/>
    <col min="14844" max="14848" width="8.5703125" style="187"/>
    <col min="14849" max="14849" width="31.5703125" style="187" customWidth="1"/>
    <col min="14850" max="14855" width="10.5703125" style="187" customWidth="1"/>
    <col min="14856" max="14859" width="10" style="187" bestFit="1" customWidth="1"/>
    <col min="14860" max="15097" width="9.140625" style="187" customWidth="1"/>
    <col min="15098" max="15098" width="37.140625" style="187" bestFit="1" customWidth="1"/>
    <col min="15099" max="15099" width="9.140625" style="187" customWidth="1"/>
    <col min="15100" max="15104" width="8.5703125" style="187"/>
    <col min="15105" max="15105" width="31.5703125" style="187" customWidth="1"/>
    <col min="15106" max="15111" width="10.5703125" style="187" customWidth="1"/>
    <col min="15112" max="15115" width="10" style="187" bestFit="1" customWidth="1"/>
    <col min="15116" max="15353" width="9.140625" style="187" customWidth="1"/>
    <col min="15354" max="15354" width="37.140625" style="187" bestFit="1" customWidth="1"/>
    <col min="15355" max="15355" width="9.140625" style="187" customWidth="1"/>
    <col min="15356" max="15360" width="8.5703125" style="187"/>
    <col min="15361" max="15361" width="31.5703125" style="187" customWidth="1"/>
    <col min="15362" max="15367" width="10.5703125" style="187" customWidth="1"/>
    <col min="15368" max="15371" width="10" style="187" bestFit="1" customWidth="1"/>
    <col min="15372" max="15609" width="9.140625" style="187" customWidth="1"/>
    <col min="15610" max="15610" width="37.140625" style="187" bestFit="1" customWidth="1"/>
    <col min="15611" max="15611" width="9.140625" style="187" customWidth="1"/>
    <col min="15612" max="15616" width="8.5703125" style="187"/>
    <col min="15617" max="15617" width="31.5703125" style="187" customWidth="1"/>
    <col min="15618" max="15623" width="10.5703125" style="187" customWidth="1"/>
    <col min="15624" max="15627" width="10" style="187" bestFit="1" customWidth="1"/>
    <col min="15628" max="15865" width="9.140625" style="187" customWidth="1"/>
    <col min="15866" max="15866" width="37.140625" style="187" bestFit="1" customWidth="1"/>
    <col min="15867" max="15867" width="9.140625" style="187" customWidth="1"/>
    <col min="15868" max="15872" width="8.5703125" style="187"/>
    <col min="15873" max="15873" width="31.5703125" style="187" customWidth="1"/>
    <col min="15874" max="15879" width="10.5703125" style="187" customWidth="1"/>
    <col min="15880" max="15883" width="10" style="187" bestFit="1" customWidth="1"/>
    <col min="15884" max="16121" width="9.140625" style="187" customWidth="1"/>
    <col min="16122" max="16122" width="37.140625" style="187" bestFit="1" customWidth="1"/>
    <col min="16123" max="16123" width="9.140625" style="187" customWidth="1"/>
    <col min="16124" max="16128" width="8.5703125" style="187"/>
    <col min="16129" max="16129" width="31.5703125" style="187" customWidth="1"/>
    <col min="16130" max="16135" width="10.5703125" style="187" customWidth="1"/>
    <col min="16136" max="16139" width="10" style="187" bestFit="1" customWidth="1"/>
    <col min="16140" max="16377" width="9.140625" style="187" customWidth="1"/>
    <col min="16378" max="16378" width="37.140625" style="187" bestFit="1" customWidth="1"/>
    <col min="16379" max="16379" width="9.140625" style="187" customWidth="1"/>
    <col min="16380" max="16384" width="8.5703125" style="187"/>
  </cols>
  <sheetData>
    <row r="1" spans="1:12">
      <c r="A1" s="959" t="s">
        <v>177</v>
      </c>
      <c r="B1" s="959"/>
      <c r="C1" s="959"/>
      <c r="D1" s="959"/>
      <c r="E1" s="959"/>
      <c r="F1" s="959"/>
      <c r="G1" s="959"/>
      <c r="H1" s="959"/>
      <c r="I1" s="959"/>
      <c r="J1" s="959"/>
      <c r="K1" s="959"/>
    </row>
    <row r="2" spans="1:12">
      <c r="A2" s="960" t="s">
        <v>183</v>
      </c>
      <c r="B2" s="960"/>
      <c r="C2" s="960"/>
      <c r="D2" s="960"/>
      <c r="E2" s="960"/>
      <c r="F2" s="960"/>
      <c r="G2" s="960"/>
      <c r="H2" s="960"/>
      <c r="I2" s="960"/>
      <c r="J2" s="960"/>
      <c r="K2" s="960"/>
    </row>
    <row r="3" spans="1:12">
      <c r="A3" s="960" t="s">
        <v>641</v>
      </c>
      <c r="B3" s="960"/>
      <c r="C3" s="960"/>
      <c r="D3" s="960"/>
      <c r="E3" s="960"/>
      <c r="F3" s="960"/>
      <c r="G3" s="960"/>
      <c r="H3" s="960"/>
      <c r="I3" s="960"/>
      <c r="J3" s="960"/>
      <c r="K3" s="960"/>
    </row>
    <row r="4" spans="1:12">
      <c r="A4" s="961" t="s">
        <v>216</v>
      </c>
      <c r="B4" s="961"/>
      <c r="C4" s="961"/>
      <c r="D4" s="961"/>
      <c r="E4" s="961"/>
      <c r="F4" s="961"/>
      <c r="G4" s="961"/>
      <c r="H4" s="961"/>
      <c r="I4" s="961"/>
      <c r="J4" s="961"/>
      <c r="K4" s="961"/>
    </row>
    <row r="5" spans="1:12" ht="16.5" thickBot="1">
      <c r="A5" s="875"/>
      <c r="B5" s="876"/>
      <c r="C5" s="877"/>
      <c r="D5" s="962"/>
      <c r="E5" s="962"/>
      <c r="F5" s="962"/>
      <c r="G5" s="962"/>
      <c r="H5" s="875"/>
      <c r="I5" s="875"/>
      <c r="J5" s="875"/>
      <c r="K5" s="875"/>
    </row>
    <row r="6" spans="1:12" ht="21.75" customHeight="1" thickTop="1">
      <c r="A6" s="963" t="s">
        <v>642</v>
      </c>
      <c r="B6" s="965" t="s">
        <v>184</v>
      </c>
      <c r="C6" s="918" t="s">
        <v>4</v>
      </c>
      <c r="D6" s="967" t="s">
        <v>44</v>
      </c>
      <c r="E6" s="968"/>
      <c r="F6" s="967" t="s">
        <v>118</v>
      </c>
      <c r="G6" s="968"/>
      <c r="H6" s="969" t="s">
        <v>122</v>
      </c>
      <c r="I6" s="970"/>
      <c r="J6" s="970"/>
      <c r="K6" s="971"/>
    </row>
    <row r="7" spans="1:12" ht="21.75" customHeight="1">
      <c r="A7" s="964"/>
      <c r="B7" s="966"/>
      <c r="C7" s="878" t="s">
        <v>214</v>
      </c>
      <c r="D7" s="878" t="s">
        <v>215</v>
      </c>
      <c r="E7" s="878" t="s">
        <v>214</v>
      </c>
      <c r="F7" s="878" t="s">
        <v>215</v>
      </c>
      <c r="G7" s="878" t="s">
        <v>214</v>
      </c>
      <c r="H7" s="879" t="s">
        <v>643</v>
      </c>
      <c r="I7" s="879" t="s">
        <v>643</v>
      </c>
      <c r="J7" s="879" t="s">
        <v>644</v>
      </c>
      <c r="K7" s="880" t="s">
        <v>644</v>
      </c>
    </row>
    <row r="8" spans="1:12" ht="21.75" customHeight="1">
      <c r="A8" s="881">
        <v>1</v>
      </c>
      <c r="B8" s="882">
        <v>2</v>
      </c>
      <c r="C8" s="882">
        <v>3</v>
      </c>
      <c r="D8" s="882">
        <v>4</v>
      </c>
      <c r="E8" s="882">
        <v>5</v>
      </c>
      <c r="F8" s="882">
        <v>6</v>
      </c>
      <c r="G8" s="882">
        <v>7</v>
      </c>
      <c r="H8" s="883" t="s">
        <v>131</v>
      </c>
      <c r="I8" s="883" t="s">
        <v>645</v>
      </c>
      <c r="J8" s="883" t="s">
        <v>133</v>
      </c>
      <c r="K8" s="884" t="s">
        <v>646</v>
      </c>
    </row>
    <row r="9" spans="1:12" ht="21.75" customHeight="1">
      <c r="A9" s="885" t="s">
        <v>185</v>
      </c>
      <c r="B9" s="886">
        <v>100</v>
      </c>
      <c r="C9" s="887">
        <v>97.953241694969805</v>
      </c>
      <c r="D9" s="887">
        <v>101.58011286220942</v>
      </c>
      <c r="E9" s="887">
        <v>99.135729899193805</v>
      </c>
      <c r="F9" s="887">
        <v>103.75704</v>
      </c>
      <c r="G9" s="887">
        <v>105.48023000000001</v>
      </c>
      <c r="H9" s="888">
        <f>E9/C9*100-100</f>
        <v>1.2071966009112032</v>
      </c>
      <c r="I9" s="888">
        <f>E9/D9*100-100</f>
        <v>-2.4063597628911424</v>
      </c>
      <c r="J9" s="888">
        <f>G9/E9*100-100</f>
        <v>6.3998117603588582</v>
      </c>
      <c r="K9" s="889">
        <f>G9/F9*100-100</f>
        <v>1.6607933302646245</v>
      </c>
      <c r="L9" s="188"/>
    </row>
    <row r="10" spans="1:12" ht="21.75" customHeight="1">
      <c r="A10" s="885" t="s">
        <v>647</v>
      </c>
      <c r="B10" s="886">
        <v>33.590000000000003</v>
      </c>
      <c r="C10" s="887">
        <v>102.40925382362805</v>
      </c>
      <c r="D10" s="887">
        <v>107.59086717644239</v>
      </c>
      <c r="E10" s="887">
        <v>101.96811383106794</v>
      </c>
      <c r="F10" s="887">
        <v>104.63284</v>
      </c>
      <c r="G10" s="887">
        <v>106.95245</v>
      </c>
      <c r="H10" s="888">
        <f t="shared" ref="H10:H29" si="0">E10/C10*100-100</f>
        <v>-0.43076184630722025</v>
      </c>
      <c r="I10" s="888">
        <f t="shared" ref="I10:I29" si="1">E10/D10*100-100</f>
        <v>-5.2260507726492023</v>
      </c>
      <c r="J10" s="888">
        <f t="shared" ref="J10:J29" si="2">G10/E10*100-100</f>
        <v>4.888132163736671</v>
      </c>
      <c r="K10" s="889">
        <f t="shared" ref="K10:K29" si="3">G10/F10*100-100</f>
        <v>2.216904367691825</v>
      </c>
      <c r="L10" s="188"/>
    </row>
    <row r="11" spans="1:12" ht="21.75" customHeight="1">
      <c r="A11" s="890" t="s">
        <v>648</v>
      </c>
      <c r="B11" s="891">
        <v>31.27</v>
      </c>
      <c r="C11" s="892">
        <v>102.79936690860912</v>
      </c>
      <c r="D11" s="892">
        <v>107.5876542844978</v>
      </c>
      <c r="E11" s="892">
        <v>102.29436013245109</v>
      </c>
      <c r="F11" s="892">
        <v>104.60886000000001</v>
      </c>
      <c r="G11" s="892">
        <v>107.11226000000001</v>
      </c>
      <c r="H11" s="893">
        <f t="shared" si="0"/>
        <v>-0.49125475316105849</v>
      </c>
      <c r="I11" s="893">
        <f t="shared" si="1"/>
        <v>-4.9199828616482932</v>
      </c>
      <c r="J11" s="893">
        <f t="shared" si="2"/>
        <v>4.7098391947617557</v>
      </c>
      <c r="K11" s="894">
        <f t="shared" si="3"/>
        <v>2.3931051346893497</v>
      </c>
      <c r="L11" s="188"/>
    </row>
    <row r="12" spans="1:12" ht="21.75" customHeight="1">
      <c r="A12" s="895" t="s">
        <v>649</v>
      </c>
      <c r="B12" s="896">
        <v>2.31</v>
      </c>
      <c r="C12" s="897">
        <v>95.733084295887849</v>
      </c>
      <c r="D12" s="897">
        <v>107.14125555491091</v>
      </c>
      <c r="E12" s="897">
        <v>97.557113733560513</v>
      </c>
      <c r="F12" s="897">
        <v>104.95714599999999</v>
      </c>
      <c r="G12" s="897">
        <v>104.79181</v>
      </c>
      <c r="H12" s="898">
        <f t="shared" si="0"/>
        <v>1.9053281852228281</v>
      </c>
      <c r="I12" s="898">
        <f t="shared" si="1"/>
        <v>-8.9453327494733657</v>
      </c>
      <c r="J12" s="898">
        <f t="shared" si="2"/>
        <v>7.4158572241059346</v>
      </c>
      <c r="K12" s="899">
        <f t="shared" si="3"/>
        <v>-0.15752714922335542</v>
      </c>
      <c r="L12" s="188"/>
    </row>
    <row r="13" spans="1:12" ht="21.75" customHeight="1">
      <c r="A13" s="885" t="s">
        <v>650</v>
      </c>
      <c r="B13" s="886">
        <v>8.76</v>
      </c>
      <c r="C13" s="887">
        <v>97.832930255806843</v>
      </c>
      <c r="D13" s="887">
        <v>86.74139286951845</v>
      </c>
      <c r="E13" s="887">
        <v>95.240916722913624</v>
      </c>
      <c r="F13" s="887">
        <v>107.50838</v>
      </c>
      <c r="G13" s="887">
        <v>107.51990499999999</v>
      </c>
      <c r="H13" s="888">
        <f t="shared" si="0"/>
        <v>-2.6494284962290351</v>
      </c>
      <c r="I13" s="888">
        <f t="shared" si="1"/>
        <v>9.7986942245447608</v>
      </c>
      <c r="J13" s="888">
        <f t="shared" si="2"/>
        <v>12.892555741362585</v>
      </c>
      <c r="K13" s="889">
        <f t="shared" si="3"/>
        <v>1.072009456377998E-2</v>
      </c>
      <c r="L13" s="188"/>
    </row>
    <row r="14" spans="1:12" ht="21.75" customHeight="1">
      <c r="A14" s="890" t="s">
        <v>651</v>
      </c>
      <c r="B14" s="891">
        <v>5.66</v>
      </c>
      <c r="C14" s="892">
        <v>95.154301287670549</v>
      </c>
      <c r="D14" s="892">
        <v>90.060780047177772</v>
      </c>
      <c r="E14" s="892">
        <v>92.633256113967363</v>
      </c>
      <c r="F14" s="892">
        <v>111.62247000000001</v>
      </c>
      <c r="G14" s="892">
        <v>111.64031</v>
      </c>
      <c r="H14" s="893">
        <f t="shared" si="0"/>
        <v>-2.6494284962290493</v>
      </c>
      <c r="I14" s="893">
        <f t="shared" si="1"/>
        <v>2.8563777322848267</v>
      </c>
      <c r="J14" s="893">
        <f t="shared" si="2"/>
        <v>20.518607121667117</v>
      </c>
      <c r="K14" s="894">
        <f t="shared" si="3"/>
        <v>1.598244511163216E-2</v>
      </c>
      <c r="L14" s="188"/>
    </row>
    <row r="15" spans="1:12" ht="21.75" customHeight="1">
      <c r="A15" s="895" t="s">
        <v>652</v>
      </c>
      <c r="B15" s="896">
        <v>3.1</v>
      </c>
      <c r="C15" s="897"/>
      <c r="D15" s="897"/>
      <c r="E15" s="897">
        <v>100</v>
      </c>
      <c r="F15" s="897">
        <v>100</v>
      </c>
      <c r="G15" s="897">
        <v>100</v>
      </c>
      <c r="H15" s="898"/>
      <c r="I15" s="898"/>
      <c r="J15" s="900">
        <f t="shared" si="2"/>
        <v>0</v>
      </c>
      <c r="K15" s="901">
        <f t="shared" si="3"/>
        <v>0</v>
      </c>
      <c r="L15" s="188"/>
    </row>
    <row r="16" spans="1:12" s="189" customFormat="1" ht="21.75" customHeight="1">
      <c r="A16" s="885" t="s">
        <v>653</v>
      </c>
      <c r="B16" s="886">
        <v>57.65</v>
      </c>
      <c r="C16" s="887">
        <v>94.519086450814314</v>
      </c>
      <c r="D16" s="887">
        <v>98.42867519983983</v>
      </c>
      <c r="E16" s="887">
        <v>98.077632513806208</v>
      </c>
      <c r="F16" s="887">
        <v>102.67650999999999</v>
      </c>
      <c r="G16" s="887">
        <v>104.31243000000001</v>
      </c>
      <c r="H16" s="888">
        <f t="shared" si="0"/>
        <v>3.7648968019212532</v>
      </c>
      <c r="I16" s="888">
        <f t="shared" si="1"/>
        <v>-0.35664676510265281</v>
      </c>
      <c r="J16" s="888">
        <f t="shared" si="2"/>
        <v>6.3570024340831708</v>
      </c>
      <c r="K16" s="889">
        <f t="shared" si="3"/>
        <v>1.5932758135234621</v>
      </c>
      <c r="L16" s="188"/>
    </row>
    <row r="17" spans="1:12" ht="21.75" customHeight="1">
      <c r="A17" s="890" t="s">
        <v>654</v>
      </c>
      <c r="B17" s="891">
        <v>15.16</v>
      </c>
      <c r="C17" s="892">
        <v>95.292909253487665</v>
      </c>
      <c r="D17" s="892">
        <v>98.365489716960582</v>
      </c>
      <c r="E17" s="892">
        <v>99.688108009288982</v>
      </c>
      <c r="F17" s="892">
        <v>100.89735</v>
      </c>
      <c r="G17" s="892">
        <v>104.47341</v>
      </c>
      <c r="H17" s="893">
        <f t="shared" si="0"/>
        <v>4.6123040950609493</v>
      </c>
      <c r="I17" s="893">
        <f t="shared" si="1"/>
        <v>1.3445958497580079</v>
      </c>
      <c r="J17" s="893">
        <f t="shared" si="2"/>
        <v>4.8002736597881039</v>
      </c>
      <c r="K17" s="894">
        <f t="shared" si="3"/>
        <v>3.5442556221744184</v>
      </c>
      <c r="L17" s="188"/>
    </row>
    <row r="18" spans="1:12" ht="21.75" customHeight="1">
      <c r="A18" s="902" t="s">
        <v>655</v>
      </c>
      <c r="B18" s="903">
        <v>1.01</v>
      </c>
      <c r="C18" s="904">
        <v>100.43164590849574</v>
      </c>
      <c r="D18" s="904">
        <v>98.751345637547715</v>
      </c>
      <c r="E18" s="904">
        <v>96.86243480708913</v>
      </c>
      <c r="F18" s="904">
        <v>106.34833500000001</v>
      </c>
      <c r="G18" s="904">
        <v>108.79980999999999</v>
      </c>
      <c r="H18" s="900">
        <f t="shared" si="0"/>
        <v>-3.5538709628024492</v>
      </c>
      <c r="I18" s="900">
        <f t="shared" si="1"/>
        <v>-1.9127950290333757</v>
      </c>
      <c r="J18" s="900">
        <f t="shared" si="2"/>
        <v>12.32405030565802</v>
      </c>
      <c r="K18" s="901">
        <f t="shared" si="3"/>
        <v>2.3051371702245973</v>
      </c>
      <c r="L18" s="188"/>
    </row>
    <row r="19" spans="1:12" ht="21.75" customHeight="1">
      <c r="A19" s="902" t="s">
        <v>656</v>
      </c>
      <c r="B19" s="903">
        <v>0.28999999999999998</v>
      </c>
      <c r="C19" s="904">
        <v>99.761419139325838</v>
      </c>
      <c r="D19" s="904">
        <v>105.55330646153909</v>
      </c>
      <c r="E19" s="904">
        <v>100.6646087423435</v>
      </c>
      <c r="F19" s="904">
        <v>100.81775</v>
      </c>
      <c r="G19" s="904">
        <v>102.04125999999999</v>
      </c>
      <c r="H19" s="900">
        <f t="shared" si="0"/>
        <v>0.90534959387082381</v>
      </c>
      <c r="I19" s="900">
        <f t="shared" si="1"/>
        <v>-4.6314965234906253</v>
      </c>
      <c r="J19" s="900">
        <f t="shared" si="2"/>
        <v>1.3675623189278951</v>
      </c>
      <c r="K19" s="901">
        <f t="shared" si="3"/>
        <v>1.2135859012921628</v>
      </c>
      <c r="L19" s="188"/>
    </row>
    <row r="20" spans="1:12" ht="21.75" customHeight="1">
      <c r="A20" s="902" t="s">
        <v>657</v>
      </c>
      <c r="B20" s="903">
        <v>2.0699999999999998</v>
      </c>
      <c r="C20" s="904"/>
      <c r="D20" s="904"/>
      <c r="E20" s="904">
        <v>98.548152879447954</v>
      </c>
      <c r="F20" s="904">
        <v>102.981415</v>
      </c>
      <c r="G20" s="904">
        <v>107.54528000000001</v>
      </c>
      <c r="H20" s="900"/>
      <c r="I20" s="900"/>
      <c r="J20" s="900">
        <f t="shared" si="2"/>
        <v>9.1296760595381841</v>
      </c>
      <c r="K20" s="901">
        <f t="shared" si="3"/>
        <v>4.4317365419770169</v>
      </c>
      <c r="L20" s="188"/>
    </row>
    <row r="21" spans="1:12" ht="21.75" customHeight="1">
      <c r="A21" s="902" t="s">
        <v>658</v>
      </c>
      <c r="B21" s="903">
        <v>1.08</v>
      </c>
      <c r="C21" s="904">
        <v>96.454613206847895</v>
      </c>
      <c r="D21" s="904">
        <v>101.1159207204618</v>
      </c>
      <c r="E21" s="904">
        <v>96.914613134438227</v>
      </c>
      <c r="F21" s="904">
        <v>102.79086</v>
      </c>
      <c r="G21" s="904">
        <v>100.56401</v>
      </c>
      <c r="H21" s="900">
        <f t="shared" si="0"/>
        <v>0.47690816674975167</v>
      </c>
      <c r="I21" s="900">
        <f t="shared" si="1"/>
        <v>-4.1549417303316858</v>
      </c>
      <c r="J21" s="900">
        <f t="shared" si="2"/>
        <v>3.765579562804831</v>
      </c>
      <c r="K21" s="901">
        <f t="shared" si="3"/>
        <v>-2.1663891128063284</v>
      </c>
      <c r="L21" s="188"/>
    </row>
    <row r="22" spans="1:12" ht="21.75" customHeight="1">
      <c r="A22" s="902" t="s">
        <v>659</v>
      </c>
      <c r="B22" s="903">
        <v>6.55</v>
      </c>
      <c r="C22" s="904">
        <v>101.58219587193931</v>
      </c>
      <c r="D22" s="904">
        <v>95.614106500819616</v>
      </c>
      <c r="E22" s="904">
        <v>100.03635791107982</v>
      </c>
      <c r="F22" s="904">
        <v>100.03435500000001</v>
      </c>
      <c r="G22" s="904">
        <v>98.966250000000002</v>
      </c>
      <c r="H22" s="900">
        <f t="shared" si="0"/>
        <v>-1.5217607254801493</v>
      </c>
      <c r="I22" s="900">
        <f t="shared" si="1"/>
        <v>4.6251035250978418</v>
      </c>
      <c r="J22" s="900">
        <f t="shared" si="2"/>
        <v>-1.0697189836029537</v>
      </c>
      <c r="K22" s="901">
        <f t="shared" si="3"/>
        <v>-1.0677381785487654</v>
      </c>
      <c r="L22" s="188"/>
    </row>
    <row r="23" spans="1:12" ht="21.75" customHeight="1">
      <c r="A23" s="902" t="s">
        <v>660</v>
      </c>
      <c r="B23" s="903">
        <v>1.92</v>
      </c>
      <c r="C23" s="904">
        <v>96.432314432565192</v>
      </c>
      <c r="D23" s="904">
        <v>93.593732879624525</v>
      </c>
      <c r="E23" s="904">
        <v>99.180150667037424</v>
      </c>
      <c r="F23" s="904">
        <v>100.434074</v>
      </c>
      <c r="G23" s="904">
        <v>104.12291999999999</v>
      </c>
      <c r="H23" s="900">
        <f t="shared" si="0"/>
        <v>2.8494973398090337</v>
      </c>
      <c r="I23" s="900">
        <f t="shared" si="1"/>
        <v>5.9687947211143637</v>
      </c>
      <c r="J23" s="900">
        <f t="shared" si="2"/>
        <v>4.9836275703554662</v>
      </c>
      <c r="K23" s="901">
        <f t="shared" si="3"/>
        <v>3.6729028835373185</v>
      </c>
      <c r="L23" s="188"/>
    </row>
    <row r="24" spans="1:12" ht="21.75" customHeight="1">
      <c r="A24" s="902" t="s">
        <v>661</v>
      </c>
      <c r="B24" s="903">
        <v>4.5</v>
      </c>
      <c r="C24" s="904">
        <v>93.419670247075217</v>
      </c>
      <c r="D24" s="904">
        <v>92.706399879992205</v>
      </c>
      <c r="E24" s="904">
        <v>96.192139133446901</v>
      </c>
      <c r="F24" s="904">
        <v>102.50867</v>
      </c>
      <c r="G24" s="904">
        <v>101.22478</v>
      </c>
      <c r="H24" s="900">
        <f t="shared" si="0"/>
        <v>2.9677570891002887</v>
      </c>
      <c r="I24" s="900">
        <f t="shared" si="1"/>
        <v>3.7599769357530448</v>
      </c>
      <c r="J24" s="900">
        <f t="shared" si="2"/>
        <v>5.2318629275634834</v>
      </c>
      <c r="K24" s="901">
        <f t="shared" si="3"/>
        <v>-1.2524696691509121</v>
      </c>
      <c r="L24" s="188"/>
    </row>
    <row r="25" spans="1:12" ht="21.75" customHeight="1">
      <c r="A25" s="902" t="s">
        <v>662</v>
      </c>
      <c r="B25" s="903">
        <v>12.55</v>
      </c>
      <c r="C25" s="904">
        <v>86.292608725973565</v>
      </c>
      <c r="D25" s="904">
        <v>89.935099195184478</v>
      </c>
      <c r="E25" s="904">
        <v>93.686756350932853</v>
      </c>
      <c r="F25" s="904">
        <v>108.37644</v>
      </c>
      <c r="G25" s="904">
        <v>108.21845999999999</v>
      </c>
      <c r="H25" s="900">
        <f t="shared" si="0"/>
        <v>8.5686917270513447</v>
      </c>
      <c r="I25" s="900">
        <f t="shared" si="1"/>
        <v>4.1715161147553914</v>
      </c>
      <c r="J25" s="900">
        <f t="shared" si="2"/>
        <v>15.510947560863485</v>
      </c>
      <c r="K25" s="901">
        <f t="shared" si="3"/>
        <v>-0.14576968942698443</v>
      </c>
      <c r="L25" s="188"/>
    </row>
    <row r="26" spans="1:12" ht="21.75" customHeight="1">
      <c r="A26" s="902" t="s">
        <v>663</v>
      </c>
      <c r="B26" s="903">
        <v>4.45</v>
      </c>
      <c r="C26" s="904">
        <v>98.333331943145865</v>
      </c>
      <c r="D26" s="904">
        <v>96.39220488891408</v>
      </c>
      <c r="E26" s="904">
        <v>100.56673038709924</v>
      </c>
      <c r="F26" s="904">
        <v>99.843010000000007</v>
      </c>
      <c r="G26" s="904">
        <v>100.56704999999999</v>
      </c>
      <c r="H26" s="900">
        <f t="shared" si="0"/>
        <v>2.2712526869776752</v>
      </c>
      <c r="I26" s="900">
        <f t="shared" si="1"/>
        <v>4.3307708367041045</v>
      </c>
      <c r="J26" s="900">
        <f t="shared" si="2"/>
        <v>3.1781176490142116E-4</v>
      </c>
      <c r="K26" s="901">
        <f t="shared" si="3"/>
        <v>0.72517845766067524</v>
      </c>
      <c r="L26" s="188"/>
    </row>
    <row r="27" spans="1:12" ht="21.75" customHeight="1">
      <c r="A27" s="902" t="s">
        <v>664</v>
      </c>
      <c r="B27" s="903">
        <v>3.17</v>
      </c>
      <c r="C27" s="904">
        <v>89.348548725264521</v>
      </c>
      <c r="D27" s="904">
        <v>100.90648412112185</v>
      </c>
      <c r="E27" s="904">
        <v>99.174820390091881</v>
      </c>
      <c r="F27" s="904">
        <v>100.65098</v>
      </c>
      <c r="G27" s="904">
        <v>102.384895</v>
      </c>
      <c r="H27" s="900">
        <f t="shared" si="0"/>
        <v>10.997684691042835</v>
      </c>
      <c r="I27" s="900">
        <f t="shared" si="1"/>
        <v>-1.7161074891395458</v>
      </c>
      <c r="J27" s="900">
        <f t="shared" si="2"/>
        <v>3.2367838905900612</v>
      </c>
      <c r="K27" s="901">
        <f t="shared" si="3"/>
        <v>1.7227005638693242</v>
      </c>
      <c r="L27" s="188"/>
    </row>
    <row r="28" spans="1:12" ht="21.75" customHeight="1">
      <c r="A28" s="902" t="s">
        <v>665</v>
      </c>
      <c r="B28" s="903">
        <v>3.8</v>
      </c>
      <c r="C28" s="904">
        <v>91.837899958702067</v>
      </c>
      <c r="D28" s="904">
        <v>88.692253886882497</v>
      </c>
      <c r="E28" s="904">
        <v>100.31267416077455</v>
      </c>
      <c r="F28" s="904">
        <v>101.50469</v>
      </c>
      <c r="G28" s="904">
        <v>108.75660999999999</v>
      </c>
      <c r="H28" s="900">
        <f t="shared" si="0"/>
        <v>9.2279703759378719</v>
      </c>
      <c r="I28" s="900">
        <f t="shared" si="1"/>
        <v>13.101956218986913</v>
      </c>
      <c r="J28" s="900">
        <f t="shared" si="2"/>
        <v>8.4176161286380022</v>
      </c>
      <c r="K28" s="901">
        <f t="shared" si="3"/>
        <v>7.1444186470595525</v>
      </c>
      <c r="L28" s="188"/>
    </row>
    <row r="29" spans="1:12" ht="21.75" customHeight="1">
      <c r="A29" s="902" t="s">
        <v>512</v>
      </c>
      <c r="B29" s="903">
        <v>1.08</v>
      </c>
      <c r="C29" s="904">
        <v>99.684525237669121</v>
      </c>
      <c r="D29" s="904">
        <v>96.731382892383664</v>
      </c>
      <c r="E29" s="904">
        <v>99.892906604562171</v>
      </c>
      <c r="F29" s="904">
        <v>100.21039</v>
      </c>
      <c r="G29" s="904">
        <v>101.684235</v>
      </c>
      <c r="H29" s="900">
        <f t="shared" si="0"/>
        <v>0.20904083797984185</v>
      </c>
      <c r="I29" s="900">
        <f t="shared" si="1"/>
        <v>3.2683536796902786</v>
      </c>
      <c r="J29" s="900">
        <f t="shared" si="2"/>
        <v>1.7932488465162209</v>
      </c>
      <c r="K29" s="901">
        <f t="shared" si="3"/>
        <v>1.4707506876282963</v>
      </c>
      <c r="L29" s="188"/>
    </row>
    <row r="30" spans="1:12" ht="21.75" customHeight="1">
      <c r="A30" s="895"/>
      <c r="B30" s="905"/>
      <c r="C30" s="897"/>
      <c r="D30" s="897"/>
      <c r="E30" s="897"/>
      <c r="F30" s="897"/>
      <c r="G30" s="897"/>
      <c r="H30" s="906"/>
      <c r="I30" s="906"/>
      <c r="J30" s="906"/>
      <c r="K30" s="907"/>
    </row>
    <row r="31" spans="1:12" ht="21.75" customHeight="1">
      <c r="A31" s="885" t="s">
        <v>666</v>
      </c>
      <c r="B31" s="886">
        <v>100</v>
      </c>
      <c r="C31" s="887">
        <v>97.953241694969805</v>
      </c>
      <c r="D31" s="887">
        <v>101.58011286220942</v>
      </c>
      <c r="E31" s="887">
        <v>99.135729899193805</v>
      </c>
      <c r="F31" s="887">
        <v>103.75704</v>
      </c>
      <c r="G31" s="887">
        <v>105.48023000000001</v>
      </c>
      <c r="H31" s="908">
        <f>E31/C31*100-100</f>
        <v>1.2071966009112032</v>
      </c>
      <c r="I31" s="908">
        <f>E31/D31*100-100</f>
        <v>-2.4063597628911424</v>
      </c>
      <c r="J31" s="908">
        <f>G31/E31*100-100</f>
        <v>6.3998117603588582</v>
      </c>
      <c r="K31" s="909">
        <f>G31/F31*100-100</f>
        <v>1.6607933302646245</v>
      </c>
    </row>
    <row r="32" spans="1:12" ht="21.75" customHeight="1">
      <c r="A32" s="890" t="s">
        <v>667</v>
      </c>
      <c r="B32" s="891">
        <v>32.9</v>
      </c>
      <c r="C32" s="892"/>
      <c r="D32" s="892"/>
      <c r="E32" s="892">
        <v>100.8046140537154</v>
      </c>
      <c r="F32" s="892">
        <v>100.0617043257935</v>
      </c>
      <c r="G32" s="892">
        <v>105.3913878513724</v>
      </c>
      <c r="H32" s="900"/>
      <c r="I32" s="900"/>
      <c r="J32" s="900">
        <f>G32/E32*100-100</f>
        <v>4.5501625503103043</v>
      </c>
      <c r="K32" s="901">
        <f>G32/F32*100-100</f>
        <v>5.3263969082775589</v>
      </c>
    </row>
    <row r="33" spans="1:11" s="910" customFormat="1" ht="21.75" customHeight="1">
      <c r="A33" s="902" t="s">
        <v>668</v>
      </c>
      <c r="B33" s="903">
        <v>56.3</v>
      </c>
      <c r="C33" s="904"/>
      <c r="D33" s="904"/>
      <c r="E33" s="904">
        <v>97.943177085941187</v>
      </c>
      <c r="F33" s="904">
        <v>104.22027590237896</v>
      </c>
      <c r="G33" s="904">
        <v>106.11222060853464</v>
      </c>
      <c r="H33" s="900"/>
      <c r="I33" s="900"/>
      <c r="J33" s="900">
        <f>G33/E33*100-100</f>
        <v>8.3405947873484365</v>
      </c>
      <c r="K33" s="901">
        <f>G33/F33*100-100</f>
        <v>1.8153326593836994</v>
      </c>
    </row>
    <row r="34" spans="1:11" ht="21.75" customHeight="1">
      <c r="A34" s="902" t="s">
        <v>669</v>
      </c>
      <c r="B34" s="903">
        <v>10.8</v>
      </c>
      <c r="C34" s="904"/>
      <c r="D34" s="904"/>
      <c r="E34" s="904">
        <v>100.2679481887626</v>
      </c>
      <c r="F34" s="904">
        <v>100.79452498887431</v>
      </c>
      <c r="G34" s="904">
        <v>102.45563194390066</v>
      </c>
      <c r="H34" s="900"/>
      <c r="I34" s="900"/>
      <c r="J34" s="900">
        <f>G34/E34*100-100</f>
        <v>2.1818375609118306</v>
      </c>
      <c r="K34" s="901">
        <f>G34/F34*100-100</f>
        <v>1.6480130792914593</v>
      </c>
    </row>
    <row r="35" spans="1:11" ht="21.75" customHeight="1">
      <c r="A35" s="895"/>
      <c r="B35" s="905"/>
      <c r="C35" s="897"/>
      <c r="D35" s="897"/>
      <c r="E35" s="897"/>
      <c r="F35" s="897"/>
      <c r="G35" s="897"/>
      <c r="H35" s="906"/>
      <c r="I35" s="906"/>
      <c r="J35" s="906"/>
      <c r="K35" s="907"/>
    </row>
    <row r="36" spans="1:11" ht="21.75" customHeight="1" thickBot="1">
      <c r="A36" s="911" t="s">
        <v>670</v>
      </c>
      <c r="B36" s="912">
        <v>14.03</v>
      </c>
      <c r="C36" s="913">
        <v>88.828675290299401</v>
      </c>
      <c r="D36" s="913">
        <v>95.10858211750174</v>
      </c>
      <c r="E36" s="913">
        <v>94.164481961779472</v>
      </c>
      <c r="F36" s="913">
        <v>108.16342197382667</v>
      </c>
      <c r="G36" s="913">
        <v>107.93351306065153</v>
      </c>
      <c r="H36" s="914">
        <f>E36/C36*100-100</f>
        <v>6.0068515645901783</v>
      </c>
      <c r="I36" s="914">
        <f>E36/D36*100-100</f>
        <v>-0.99265506298462469</v>
      </c>
      <c r="J36" s="914">
        <f>G36/E36*100-100</f>
        <v>14.62231917174546</v>
      </c>
      <c r="K36" s="915">
        <f>G36/F36*100-100</f>
        <v>-0.21255698921098087</v>
      </c>
    </row>
    <row r="37" spans="1:11" ht="16.5" thickTop="1"/>
  </sheetData>
  <mergeCells count="11">
    <mergeCell ref="A6:A7"/>
    <mergeCell ref="B6:B7"/>
    <mergeCell ref="D6:E6"/>
    <mergeCell ref="F6:G6"/>
    <mergeCell ref="H6:K6"/>
    <mergeCell ref="A1:K1"/>
    <mergeCell ref="A2:K2"/>
    <mergeCell ref="A3:K3"/>
    <mergeCell ref="A4:K4"/>
    <mergeCell ref="D5:E5"/>
    <mergeCell ref="F5:G5"/>
  </mergeCells>
  <pageMargins left="0.5" right="0.5" top="0.5" bottom="0.5" header="0.3" footer="0.3"/>
  <pageSetup paperSize="9" scale="68" orientation="portrait" horizontalDpi="4294967294" verticalDpi="4294967294" r:id="rId1"/>
</worksheet>
</file>

<file path=xl/worksheets/sheet6.xml><?xml version="1.0" encoding="utf-8"?>
<worksheet xmlns="http://schemas.openxmlformats.org/spreadsheetml/2006/main" xmlns:r="http://schemas.openxmlformats.org/officeDocument/2006/relationships">
  <sheetPr>
    <pageSetUpPr fitToPage="1"/>
  </sheetPr>
  <dimension ref="A1:O130"/>
  <sheetViews>
    <sheetView zoomScaleSheetLayoutView="86" workbookViewId="0">
      <selection activeCell="O12" sqref="O12"/>
    </sheetView>
  </sheetViews>
  <sheetFormatPr defaultRowHeight="24.95" customHeight="1"/>
  <cols>
    <col min="1" max="1" width="6.28515625" style="200" customWidth="1"/>
    <col min="2" max="2" width="34.5703125" style="94" customWidth="1"/>
    <col min="3" max="3" width="12" style="94" customWidth="1"/>
    <col min="4" max="12" width="11.7109375" style="94" customWidth="1"/>
    <col min="13" max="13" width="5.5703125" style="94" customWidth="1"/>
    <col min="14" max="255" width="9.140625" style="94"/>
    <col min="256" max="256" width="6.28515625" style="94" customWidth="1"/>
    <col min="257" max="257" width="29.7109375" style="94" bestFit="1" customWidth="1"/>
    <col min="258" max="258" width="8" style="94" bestFit="1" customWidth="1"/>
    <col min="259" max="259" width="10.7109375" style="94" bestFit="1" customWidth="1"/>
    <col min="260" max="260" width="8.85546875" style="94" bestFit="1" customWidth="1"/>
    <col min="261" max="261" width="10.7109375" style="94" bestFit="1" customWidth="1"/>
    <col min="262" max="262" width="8.7109375" style="94" bestFit="1" customWidth="1"/>
    <col min="263" max="263" width="8.85546875" style="94" bestFit="1" customWidth="1"/>
    <col min="264" max="264" width="10.7109375" style="94" bestFit="1" customWidth="1"/>
    <col min="265" max="268" width="9.28515625" style="94" customWidth="1"/>
    <col min="269" max="269" width="5.5703125" style="94" customWidth="1"/>
    <col min="270" max="511" width="9.140625" style="94"/>
    <col min="512" max="512" width="6.28515625" style="94" customWidth="1"/>
    <col min="513" max="513" width="29.7109375" style="94" bestFit="1" customWidth="1"/>
    <col min="514" max="514" width="8" style="94" bestFit="1" customWidth="1"/>
    <col min="515" max="515" width="10.7109375" style="94" bestFit="1" customWidth="1"/>
    <col min="516" max="516" width="8.85546875" style="94" bestFit="1" customWidth="1"/>
    <col min="517" max="517" width="10.7109375" style="94" bestFit="1" customWidth="1"/>
    <col min="518" max="518" width="8.7109375" style="94" bestFit="1" customWidth="1"/>
    <col min="519" max="519" width="8.85546875" style="94" bestFit="1" customWidth="1"/>
    <col min="520" max="520" width="10.7109375" style="94" bestFit="1" customWidth="1"/>
    <col min="521" max="524" width="9.28515625" style="94" customWidth="1"/>
    <col min="525" max="525" width="5.5703125" style="94" customWidth="1"/>
    <col min="526" max="767" width="9.140625" style="94"/>
    <col min="768" max="768" width="6.28515625" style="94" customWidth="1"/>
    <col min="769" max="769" width="29.7109375" style="94" bestFit="1" customWidth="1"/>
    <col min="770" max="770" width="8" style="94" bestFit="1" customWidth="1"/>
    <col min="771" max="771" width="10.7109375" style="94" bestFit="1" customWidth="1"/>
    <col min="772" max="772" width="8.85546875" style="94" bestFit="1" customWidth="1"/>
    <col min="773" max="773" width="10.7109375" style="94" bestFit="1" customWidth="1"/>
    <col min="774" max="774" width="8.7109375" style="94" bestFit="1" customWidth="1"/>
    <col min="775" max="775" width="8.85546875" style="94" bestFit="1" customWidth="1"/>
    <col min="776" max="776" width="10.7109375" style="94" bestFit="1" customWidth="1"/>
    <col min="777" max="780" width="9.28515625" style="94" customWidth="1"/>
    <col min="781" max="781" width="5.5703125" style="94" customWidth="1"/>
    <col min="782" max="1023" width="9.140625" style="94"/>
    <col min="1024" max="1024" width="6.28515625" style="94" customWidth="1"/>
    <col min="1025" max="1025" width="29.7109375" style="94" bestFit="1" customWidth="1"/>
    <col min="1026" max="1026" width="8" style="94" bestFit="1" customWidth="1"/>
    <col min="1027" max="1027" width="10.7109375" style="94" bestFit="1" customWidth="1"/>
    <col min="1028" max="1028" width="8.85546875" style="94" bestFit="1" customWidth="1"/>
    <col min="1029" max="1029" width="10.7109375" style="94" bestFit="1" customWidth="1"/>
    <col min="1030" max="1030" width="8.7109375" style="94" bestFit="1" customWidth="1"/>
    <col min="1031" max="1031" width="8.85546875" style="94" bestFit="1" customWidth="1"/>
    <col min="1032" max="1032" width="10.7109375" style="94" bestFit="1" customWidth="1"/>
    <col min="1033" max="1036" width="9.28515625" style="94" customWidth="1"/>
    <col min="1037" max="1037" width="5.5703125" style="94" customWidth="1"/>
    <col min="1038" max="1279" width="9.140625" style="94"/>
    <col min="1280" max="1280" width="6.28515625" style="94" customWidth="1"/>
    <col min="1281" max="1281" width="29.7109375" style="94" bestFit="1" customWidth="1"/>
    <col min="1282" max="1282" width="8" style="94" bestFit="1" customWidth="1"/>
    <col min="1283" max="1283" width="10.7109375" style="94" bestFit="1" customWidth="1"/>
    <col min="1284" max="1284" width="8.85546875" style="94" bestFit="1" customWidth="1"/>
    <col min="1285" max="1285" width="10.7109375" style="94" bestFit="1" customWidth="1"/>
    <col min="1286" max="1286" width="8.7109375" style="94" bestFit="1" customWidth="1"/>
    <col min="1287" max="1287" width="8.85546875" style="94" bestFit="1" customWidth="1"/>
    <col min="1288" max="1288" width="10.7109375" style="94" bestFit="1" customWidth="1"/>
    <col min="1289" max="1292" width="9.28515625" style="94" customWidth="1"/>
    <col min="1293" max="1293" width="5.5703125" style="94" customWidth="1"/>
    <col min="1294" max="1535" width="9.140625" style="94"/>
    <col min="1536" max="1536" width="6.28515625" style="94" customWidth="1"/>
    <col min="1537" max="1537" width="29.7109375" style="94" bestFit="1" customWidth="1"/>
    <col min="1538" max="1538" width="8" style="94" bestFit="1" customWidth="1"/>
    <col min="1539" max="1539" width="10.7109375" style="94" bestFit="1" customWidth="1"/>
    <col min="1540" max="1540" width="8.85546875" style="94" bestFit="1" customWidth="1"/>
    <col min="1541" max="1541" width="10.7109375" style="94" bestFit="1" customWidth="1"/>
    <col min="1542" max="1542" width="8.7109375" style="94" bestFit="1" customWidth="1"/>
    <col min="1543" max="1543" width="8.85546875" style="94" bestFit="1" customWidth="1"/>
    <col min="1544" max="1544" width="10.7109375" style="94" bestFit="1" customWidth="1"/>
    <col min="1545" max="1548" width="9.28515625" style="94" customWidth="1"/>
    <col min="1549" max="1549" width="5.5703125" style="94" customWidth="1"/>
    <col min="1550" max="1791" width="9.140625" style="94"/>
    <col min="1792" max="1792" width="6.28515625" style="94" customWidth="1"/>
    <col min="1793" max="1793" width="29.7109375" style="94" bestFit="1" customWidth="1"/>
    <col min="1794" max="1794" width="8" style="94" bestFit="1" customWidth="1"/>
    <col min="1795" max="1795" width="10.7109375" style="94" bestFit="1" customWidth="1"/>
    <col min="1796" max="1796" width="8.85546875" style="94" bestFit="1" customWidth="1"/>
    <col min="1797" max="1797" width="10.7109375" style="94" bestFit="1" customWidth="1"/>
    <col min="1798" max="1798" width="8.7109375" style="94" bestFit="1" customWidth="1"/>
    <col min="1799" max="1799" width="8.85546875" style="94" bestFit="1" customWidth="1"/>
    <col min="1800" max="1800" width="10.7109375" style="94" bestFit="1" customWidth="1"/>
    <col min="1801" max="1804" width="9.28515625" style="94" customWidth="1"/>
    <col min="1805" max="1805" width="5.5703125" style="94" customWidth="1"/>
    <col min="1806" max="2047" width="9.140625" style="94"/>
    <col min="2048" max="2048" width="6.28515625" style="94" customWidth="1"/>
    <col min="2049" max="2049" width="29.7109375" style="94" bestFit="1" customWidth="1"/>
    <col min="2050" max="2050" width="8" style="94" bestFit="1" customWidth="1"/>
    <col min="2051" max="2051" width="10.7109375" style="94" bestFit="1" customWidth="1"/>
    <col min="2052" max="2052" width="8.85546875" style="94" bestFit="1" customWidth="1"/>
    <col min="2053" max="2053" width="10.7109375" style="94" bestFit="1" customWidth="1"/>
    <col min="2054" max="2054" width="8.7109375" style="94" bestFit="1" customWidth="1"/>
    <col min="2055" max="2055" width="8.85546875" style="94" bestFit="1" customWidth="1"/>
    <col min="2056" max="2056" width="10.7109375" style="94" bestFit="1" customWidth="1"/>
    <col min="2057" max="2060" width="9.28515625" style="94" customWidth="1"/>
    <col min="2061" max="2061" width="5.5703125" style="94" customWidth="1"/>
    <col min="2062" max="2303" width="9.140625" style="94"/>
    <col min="2304" max="2304" width="6.28515625" style="94" customWidth="1"/>
    <col min="2305" max="2305" width="29.7109375" style="94" bestFit="1" customWidth="1"/>
    <col min="2306" max="2306" width="8" style="94" bestFit="1" customWidth="1"/>
    <col min="2307" max="2307" width="10.7109375" style="94" bestFit="1" customWidth="1"/>
    <col min="2308" max="2308" width="8.85546875" style="94" bestFit="1" customWidth="1"/>
    <col min="2309" max="2309" width="10.7109375" style="94" bestFit="1" customWidth="1"/>
    <col min="2310" max="2310" width="8.7109375" style="94" bestFit="1" customWidth="1"/>
    <col min="2311" max="2311" width="8.85546875" style="94" bestFit="1" customWidth="1"/>
    <col min="2312" max="2312" width="10.7109375" style="94" bestFit="1" customWidth="1"/>
    <col min="2313" max="2316" width="9.28515625" style="94" customWidth="1"/>
    <col min="2317" max="2317" width="5.5703125" style="94" customWidth="1"/>
    <col min="2318" max="2559" width="9.140625" style="94"/>
    <col min="2560" max="2560" width="6.28515625" style="94" customWidth="1"/>
    <col min="2561" max="2561" width="29.7109375" style="94" bestFit="1" customWidth="1"/>
    <col min="2562" max="2562" width="8" style="94" bestFit="1" customWidth="1"/>
    <col min="2563" max="2563" width="10.7109375" style="94" bestFit="1" customWidth="1"/>
    <col min="2564" max="2564" width="8.85546875" style="94" bestFit="1" customWidth="1"/>
    <col min="2565" max="2565" width="10.7109375" style="94" bestFit="1" customWidth="1"/>
    <col min="2566" max="2566" width="8.7109375" style="94" bestFit="1" customWidth="1"/>
    <col min="2567" max="2567" width="8.85546875" style="94" bestFit="1" customWidth="1"/>
    <col min="2568" max="2568" width="10.7109375" style="94" bestFit="1" customWidth="1"/>
    <col min="2569" max="2572" width="9.28515625" style="94" customWidth="1"/>
    <col min="2573" max="2573" width="5.5703125" style="94" customWidth="1"/>
    <col min="2574" max="2815" width="9.140625" style="94"/>
    <col min="2816" max="2816" width="6.28515625" style="94" customWidth="1"/>
    <col min="2817" max="2817" width="29.7109375" style="94" bestFit="1" customWidth="1"/>
    <col min="2818" max="2818" width="8" style="94" bestFit="1" customWidth="1"/>
    <col min="2819" max="2819" width="10.7109375" style="94" bestFit="1" customWidth="1"/>
    <col min="2820" max="2820" width="8.85546875" style="94" bestFit="1" customWidth="1"/>
    <col min="2821" max="2821" width="10.7109375" style="94" bestFit="1" customWidth="1"/>
    <col min="2822" max="2822" width="8.7109375" style="94" bestFit="1" customWidth="1"/>
    <col min="2823" max="2823" width="8.85546875" style="94" bestFit="1" customWidth="1"/>
    <col min="2824" max="2824" width="10.7109375" style="94" bestFit="1" customWidth="1"/>
    <col min="2825" max="2828" width="9.28515625" style="94" customWidth="1"/>
    <col min="2829" max="2829" width="5.5703125" style="94" customWidth="1"/>
    <col min="2830" max="3071" width="9.140625" style="94"/>
    <col min="3072" max="3072" width="6.28515625" style="94" customWidth="1"/>
    <col min="3073" max="3073" width="29.7109375" style="94" bestFit="1" customWidth="1"/>
    <col min="3074" max="3074" width="8" style="94" bestFit="1" customWidth="1"/>
    <col min="3075" max="3075" width="10.7109375" style="94" bestFit="1" customWidth="1"/>
    <col min="3076" max="3076" width="8.85546875" style="94" bestFit="1" customWidth="1"/>
    <col min="3077" max="3077" width="10.7109375" style="94" bestFit="1" customWidth="1"/>
    <col min="3078" max="3078" width="8.7109375" style="94" bestFit="1" customWidth="1"/>
    <col min="3079" max="3079" width="8.85546875" style="94" bestFit="1" customWidth="1"/>
    <col min="3080" max="3080" width="10.7109375" style="94" bestFit="1" customWidth="1"/>
    <col min="3081" max="3084" width="9.28515625" style="94" customWidth="1"/>
    <col min="3085" max="3085" width="5.5703125" style="94" customWidth="1"/>
    <col min="3086" max="3327" width="9.140625" style="94"/>
    <col min="3328" max="3328" width="6.28515625" style="94" customWidth="1"/>
    <col min="3329" max="3329" width="29.7109375" style="94" bestFit="1" customWidth="1"/>
    <col min="3330" max="3330" width="8" style="94" bestFit="1" customWidth="1"/>
    <col min="3331" max="3331" width="10.7109375" style="94" bestFit="1" customWidth="1"/>
    <col min="3332" max="3332" width="8.85546875" style="94" bestFit="1" customWidth="1"/>
    <col min="3333" max="3333" width="10.7109375" style="94" bestFit="1" customWidth="1"/>
    <col min="3334" max="3334" width="8.7109375" style="94" bestFit="1" customWidth="1"/>
    <col min="3335" max="3335" width="8.85546875" style="94" bestFit="1" customWidth="1"/>
    <col min="3336" max="3336" width="10.7109375" style="94" bestFit="1" customWidth="1"/>
    <col min="3337" max="3340" width="9.28515625" style="94" customWidth="1"/>
    <col min="3341" max="3341" width="5.5703125" style="94" customWidth="1"/>
    <col min="3342" max="3583" width="9.140625" style="94"/>
    <col min="3584" max="3584" width="6.28515625" style="94" customWidth="1"/>
    <col min="3585" max="3585" width="29.7109375" style="94" bestFit="1" customWidth="1"/>
    <col min="3586" max="3586" width="8" style="94" bestFit="1" customWidth="1"/>
    <col min="3587" max="3587" width="10.7109375" style="94" bestFit="1" customWidth="1"/>
    <col min="3588" max="3588" width="8.85546875" style="94" bestFit="1" customWidth="1"/>
    <col min="3589" max="3589" width="10.7109375" style="94" bestFit="1" customWidth="1"/>
    <col min="3590" max="3590" width="8.7109375" style="94" bestFit="1" customWidth="1"/>
    <col min="3591" max="3591" width="8.85546875" style="94" bestFit="1" customWidth="1"/>
    <col min="3592" max="3592" width="10.7109375" style="94" bestFit="1" customWidth="1"/>
    <col min="3593" max="3596" width="9.28515625" style="94" customWidth="1"/>
    <col min="3597" max="3597" width="5.5703125" style="94" customWidth="1"/>
    <col min="3598" max="3839" width="9.140625" style="94"/>
    <col min="3840" max="3840" width="6.28515625" style="94" customWidth="1"/>
    <col min="3841" max="3841" width="29.7109375" style="94" bestFit="1" customWidth="1"/>
    <col min="3842" max="3842" width="8" style="94" bestFit="1" customWidth="1"/>
    <col min="3843" max="3843" width="10.7109375" style="94" bestFit="1" customWidth="1"/>
    <col min="3844" max="3844" width="8.85546875" style="94" bestFit="1" customWidth="1"/>
    <col min="3845" max="3845" width="10.7109375" style="94" bestFit="1" customWidth="1"/>
    <col min="3846" max="3846" width="8.7109375" style="94" bestFit="1" customWidth="1"/>
    <col min="3847" max="3847" width="8.85546875" style="94" bestFit="1" customWidth="1"/>
    <col min="3848" max="3848" width="10.7109375" style="94" bestFit="1" customWidth="1"/>
    <col min="3849" max="3852" width="9.28515625" style="94" customWidth="1"/>
    <col min="3853" max="3853" width="5.5703125" style="94" customWidth="1"/>
    <col min="3854" max="4095" width="9.140625" style="94"/>
    <col min="4096" max="4096" width="6.28515625" style="94" customWidth="1"/>
    <col min="4097" max="4097" width="29.7109375" style="94" bestFit="1" customWidth="1"/>
    <col min="4098" max="4098" width="8" style="94" bestFit="1" customWidth="1"/>
    <col min="4099" max="4099" width="10.7109375" style="94" bestFit="1" customWidth="1"/>
    <col min="4100" max="4100" width="8.85546875" style="94" bestFit="1" customWidth="1"/>
    <col min="4101" max="4101" width="10.7109375" style="94" bestFit="1" customWidth="1"/>
    <col min="4102" max="4102" width="8.7109375" style="94" bestFit="1" customWidth="1"/>
    <col min="4103" max="4103" width="8.85546875" style="94" bestFit="1" customWidth="1"/>
    <col min="4104" max="4104" width="10.7109375" style="94" bestFit="1" customWidth="1"/>
    <col min="4105" max="4108" width="9.28515625" style="94" customWidth="1"/>
    <col min="4109" max="4109" width="5.5703125" style="94" customWidth="1"/>
    <col min="4110" max="4351" width="9.140625" style="94"/>
    <col min="4352" max="4352" width="6.28515625" style="94" customWidth="1"/>
    <col min="4353" max="4353" width="29.7109375" style="94" bestFit="1" customWidth="1"/>
    <col min="4354" max="4354" width="8" style="94" bestFit="1" customWidth="1"/>
    <col min="4355" max="4355" width="10.7109375" style="94" bestFit="1" customWidth="1"/>
    <col min="4356" max="4356" width="8.85546875" style="94" bestFit="1" customWidth="1"/>
    <col min="4357" max="4357" width="10.7109375" style="94" bestFit="1" customWidth="1"/>
    <col min="4358" max="4358" width="8.7109375" style="94" bestFit="1" customWidth="1"/>
    <col min="4359" max="4359" width="8.85546875" style="94" bestFit="1" customWidth="1"/>
    <col min="4360" max="4360" width="10.7109375" style="94" bestFit="1" customWidth="1"/>
    <col min="4361" max="4364" width="9.28515625" style="94" customWidth="1"/>
    <col min="4365" max="4365" width="5.5703125" style="94" customWidth="1"/>
    <col min="4366" max="4607" width="9.140625" style="94"/>
    <col min="4608" max="4608" width="6.28515625" style="94" customWidth="1"/>
    <col min="4609" max="4609" width="29.7109375" style="94" bestFit="1" customWidth="1"/>
    <col min="4610" max="4610" width="8" style="94" bestFit="1" customWidth="1"/>
    <col min="4611" max="4611" width="10.7109375" style="94" bestFit="1" customWidth="1"/>
    <col min="4612" max="4612" width="8.85546875" style="94" bestFit="1" customWidth="1"/>
    <col min="4613" max="4613" width="10.7109375" style="94" bestFit="1" customWidth="1"/>
    <col min="4614" max="4614" width="8.7109375" style="94" bestFit="1" customWidth="1"/>
    <col min="4615" max="4615" width="8.85546875" style="94" bestFit="1" customWidth="1"/>
    <col min="4616" max="4616" width="10.7109375" style="94" bestFit="1" customWidth="1"/>
    <col min="4617" max="4620" width="9.28515625" style="94" customWidth="1"/>
    <col min="4621" max="4621" width="5.5703125" style="94" customWidth="1"/>
    <col min="4622" max="4863" width="9.140625" style="94"/>
    <col min="4864" max="4864" width="6.28515625" style="94" customWidth="1"/>
    <col min="4865" max="4865" width="29.7109375" style="94" bestFit="1" customWidth="1"/>
    <col min="4866" max="4866" width="8" style="94" bestFit="1" customWidth="1"/>
    <col min="4867" max="4867" width="10.7109375" style="94" bestFit="1" customWidth="1"/>
    <col min="4868" max="4868" width="8.85546875" style="94" bestFit="1" customWidth="1"/>
    <col min="4869" max="4869" width="10.7109375" style="94" bestFit="1" customWidth="1"/>
    <col min="4870" max="4870" width="8.7109375" style="94" bestFit="1" customWidth="1"/>
    <col min="4871" max="4871" width="8.85546875" style="94" bestFit="1" customWidth="1"/>
    <col min="4872" max="4872" width="10.7109375" style="94" bestFit="1" customWidth="1"/>
    <col min="4873" max="4876" width="9.28515625" style="94" customWidth="1"/>
    <col min="4877" max="4877" width="5.5703125" style="94" customWidth="1"/>
    <col min="4878" max="5119" width="9.140625" style="94"/>
    <col min="5120" max="5120" width="6.28515625" style="94" customWidth="1"/>
    <col min="5121" max="5121" width="29.7109375" style="94" bestFit="1" customWidth="1"/>
    <col min="5122" max="5122" width="8" style="94" bestFit="1" customWidth="1"/>
    <col min="5123" max="5123" width="10.7109375" style="94" bestFit="1" customWidth="1"/>
    <col min="5124" max="5124" width="8.85546875" style="94" bestFit="1" customWidth="1"/>
    <col min="5125" max="5125" width="10.7109375" style="94" bestFit="1" customWidth="1"/>
    <col min="5126" max="5126" width="8.7109375" style="94" bestFit="1" customWidth="1"/>
    <col min="5127" max="5127" width="8.85546875" style="94" bestFit="1" customWidth="1"/>
    <col min="5128" max="5128" width="10.7109375" style="94" bestFit="1" customWidth="1"/>
    <col min="5129" max="5132" width="9.28515625" style="94" customWidth="1"/>
    <col min="5133" max="5133" width="5.5703125" style="94" customWidth="1"/>
    <col min="5134" max="5375" width="9.140625" style="94"/>
    <col min="5376" max="5376" width="6.28515625" style="94" customWidth="1"/>
    <col min="5377" max="5377" width="29.7109375" style="94" bestFit="1" customWidth="1"/>
    <col min="5378" max="5378" width="8" style="94" bestFit="1" customWidth="1"/>
    <col min="5379" max="5379" width="10.7109375" style="94" bestFit="1" customWidth="1"/>
    <col min="5380" max="5380" width="8.85546875" style="94" bestFit="1" customWidth="1"/>
    <col min="5381" max="5381" width="10.7109375" style="94" bestFit="1" customWidth="1"/>
    <col min="5382" max="5382" width="8.7109375" style="94" bestFit="1" customWidth="1"/>
    <col min="5383" max="5383" width="8.85546875" style="94" bestFit="1" customWidth="1"/>
    <col min="5384" max="5384" width="10.7109375" style="94" bestFit="1" customWidth="1"/>
    <col min="5385" max="5388" width="9.28515625" style="94" customWidth="1"/>
    <col min="5389" max="5389" width="5.5703125" style="94" customWidth="1"/>
    <col min="5390" max="5631" width="9.140625" style="94"/>
    <col min="5632" max="5632" width="6.28515625" style="94" customWidth="1"/>
    <col min="5633" max="5633" width="29.7109375" style="94" bestFit="1" customWidth="1"/>
    <col min="5634" max="5634" width="8" style="94" bestFit="1" customWidth="1"/>
    <col min="5635" max="5635" width="10.7109375" style="94" bestFit="1" customWidth="1"/>
    <col min="5636" max="5636" width="8.85546875" style="94" bestFit="1" customWidth="1"/>
    <col min="5637" max="5637" width="10.7109375" style="94" bestFit="1" customWidth="1"/>
    <col min="5638" max="5638" width="8.7109375" style="94" bestFit="1" customWidth="1"/>
    <col min="5639" max="5639" width="8.85546875" style="94" bestFit="1" customWidth="1"/>
    <col min="5640" max="5640" width="10.7109375" style="94" bestFit="1" customWidth="1"/>
    <col min="5641" max="5644" width="9.28515625" style="94" customWidth="1"/>
    <col min="5645" max="5645" width="5.5703125" style="94" customWidth="1"/>
    <col min="5646" max="5887" width="9.140625" style="94"/>
    <col min="5888" max="5888" width="6.28515625" style="94" customWidth="1"/>
    <col min="5889" max="5889" width="29.7109375" style="94" bestFit="1" customWidth="1"/>
    <col min="5890" max="5890" width="8" style="94" bestFit="1" customWidth="1"/>
    <col min="5891" max="5891" width="10.7109375" style="94" bestFit="1" customWidth="1"/>
    <col min="5892" max="5892" width="8.85546875" style="94" bestFit="1" customWidth="1"/>
    <col min="5893" max="5893" width="10.7109375" style="94" bestFit="1" customWidth="1"/>
    <col min="5894" max="5894" width="8.7109375" style="94" bestFit="1" customWidth="1"/>
    <col min="5895" max="5895" width="8.85546875" style="94" bestFit="1" customWidth="1"/>
    <col min="5896" max="5896" width="10.7109375" style="94" bestFit="1" customWidth="1"/>
    <col min="5897" max="5900" width="9.28515625" style="94" customWidth="1"/>
    <col min="5901" max="5901" width="5.5703125" style="94" customWidth="1"/>
    <col min="5902" max="6143" width="9.140625" style="94"/>
    <col min="6144" max="6144" width="6.28515625" style="94" customWidth="1"/>
    <col min="6145" max="6145" width="29.7109375" style="94" bestFit="1" customWidth="1"/>
    <col min="6146" max="6146" width="8" style="94" bestFit="1" customWidth="1"/>
    <col min="6147" max="6147" width="10.7109375" style="94" bestFit="1" customWidth="1"/>
    <col min="6148" max="6148" width="8.85546875" style="94" bestFit="1" customWidth="1"/>
    <col min="6149" max="6149" width="10.7109375" style="94" bestFit="1" customWidth="1"/>
    <col min="6150" max="6150" width="8.7109375" style="94" bestFit="1" customWidth="1"/>
    <col min="6151" max="6151" width="8.85546875" style="94" bestFit="1" customWidth="1"/>
    <col min="6152" max="6152" width="10.7109375" style="94" bestFit="1" customWidth="1"/>
    <col min="6153" max="6156" width="9.28515625" style="94" customWidth="1"/>
    <col min="6157" max="6157" width="5.5703125" style="94" customWidth="1"/>
    <col min="6158" max="6399" width="9.140625" style="94"/>
    <col min="6400" max="6400" width="6.28515625" style="94" customWidth="1"/>
    <col min="6401" max="6401" width="29.7109375" style="94" bestFit="1" customWidth="1"/>
    <col min="6402" max="6402" width="8" style="94" bestFit="1" customWidth="1"/>
    <col min="6403" max="6403" width="10.7109375" style="94" bestFit="1" customWidth="1"/>
    <col min="6404" max="6404" width="8.85546875" style="94" bestFit="1" customWidth="1"/>
    <col min="6405" max="6405" width="10.7109375" style="94" bestFit="1" customWidth="1"/>
    <col min="6406" max="6406" width="8.7109375" style="94" bestFit="1" customWidth="1"/>
    <col min="6407" max="6407" width="8.85546875" style="94" bestFit="1" customWidth="1"/>
    <col min="6408" max="6408" width="10.7109375" style="94" bestFit="1" customWidth="1"/>
    <col min="6409" max="6412" width="9.28515625" style="94" customWidth="1"/>
    <col min="6413" max="6413" width="5.5703125" style="94" customWidth="1"/>
    <col min="6414" max="6655" width="9.140625" style="94"/>
    <col min="6656" max="6656" width="6.28515625" style="94" customWidth="1"/>
    <col min="6657" max="6657" width="29.7109375" style="94" bestFit="1" customWidth="1"/>
    <col min="6658" max="6658" width="8" style="94" bestFit="1" customWidth="1"/>
    <col min="6659" max="6659" width="10.7109375" style="94" bestFit="1" customWidth="1"/>
    <col min="6660" max="6660" width="8.85546875" style="94" bestFit="1" customWidth="1"/>
    <col min="6661" max="6661" width="10.7109375" style="94" bestFit="1" customWidth="1"/>
    <col min="6662" max="6662" width="8.7109375" style="94" bestFit="1" customWidth="1"/>
    <col min="6663" max="6663" width="8.85546875" style="94" bestFit="1" customWidth="1"/>
    <col min="6664" max="6664" width="10.7109375" style="94" bestFit="1" customWidth="1"/>
    <col min="6665" max="6668" width="9.28515625" style="94" customWidth="1"/>
    <col min="6669" max="6669" width="5.5703125" style="94" customWidth="1"/>
    <col min="6670" max="6911" width="9.140625" style="94"/>
    <col min="6912" max="6912" width="6.28515625" style="94" customWidth="1"/>
    <col min="6913" max="6913" width="29.7109375" style="94" bestFit="1" customWidth="1"/>
    <col min="6914" max="6914" width="8" style="94" bestFit="1" customWidth="1"/>
    <col min="6915" max="6915" width="10.7109375" style="94" bestFit="1" customWidth="1"/>
    <col min="6916" max="6916" width="8.85546875" style="94" bestFit="1" customWidth="1"/>
    <col min="6917" max="6917" width="10.7109375" style="94" bestFit="1" customWidth="1"/>
    <col min="6918" max="6918" width="8.7109375" style="94" bestFit="1" customWidth="1"/>
    <col min="6919" max="6919" width="8.85546875" style="94" bestFit="1" customWidth="1"/>
    <col min="6920" max="6920" width="10.7109375" style="94" bestFit="1" customWidth="1"/>
    <col min="6921" max="6924" width="9.28515625" style="94" customWidth="1"/>
    <col min="6925" max="6925" width="5.5703125" style="94" customWidth="1"/>
    <col min="6926" max="7167" width="9.140625" style="94"/>
    <col min="7168" max="7168" width="6.28515625" style="94" customWidth="1"/>
    <col min="7169" max="7169" width="29.7109375" style="94" bestFit="1" customWidth="1"/>
    <col min="7170" max="7170" width="8" style="94" bestFit="1" customWidth="1"/>
    <col min="7171" max="7171" width="10.7109375" style="94" bestFit="1" customWidth="1"/>
    <col min="7172" max="7172" width="8.85546875" style="94" bestFit="1" customWidth="1"/>
    <col min="7173" max="7173" width="10.7109375" style="94" bestFit="1" customWidth="1"/>
    <col min="7174" max="7174" width="8.7109375" style="94" bestFit="1" customWidth="1"/>
    <col min="7175" max="7175" width="8.85546875" style="94" bestFit="1" customWidth="1"/>
    <col min="7176" max="7176" width="10.7109375" style="94" bestFit="1" customWidth="1"/>
    <col min="7177" max="7180" width="9.28515625" style="94" customWidth="1"/>
    <col min="7181" max="7181" width="5.5703125" style="94" customWidth="1"/>
    <col min="7182" max="7423" width="9.140625" style="94"/>
    <col min="7424" max="7424" width="6.28515625" style="94" customWidth="1"/>
    <col min="7425" max="7425" width="29.7109375" style="94" bestFit="1" customWidth="1"/>
    <col min="7426" max="7426" width="8" style="94" bestFit="1" customWidth="1"/>
    <col min="7427" max="7427" width="10.7109375" style="94" bestFit="1" customWidth="1"/>
    <col min="7428" max="7428" width="8.85546875" style="94" bestFit="1" customWidth="1"/>
    <col min="7429" max="7429" width="10.7109375" style="94" bestFit="1" customWidth="1"/>
    <col min="7430" max="7430" width="8.7109375" style="94" bestFit="1" customWidth="1"/>
    <col min="7431" max="7431" width="8.85546875" style="94" bestFit="1" customWidth="1"/>
    <col min="7432" max="7432" width="10.7109375" style="94" bestFit="1" customWidth="1"/>
    <col min="7433" max="7436" width="9.28515625" style="94" customWidth="1"/>
    <col min="7437" max="7437" width="5.5703125" style="94" customWidth="1"/>
    <col min="7438" max="7679" width="9.140625" style="94"/>
    <col min="7680" max="7680" width="6.28515625" style="94" customWidth="1"/>
    <col min="7681" max="7681" width="29.7109375" style="94" bestFit="1" customWidth="1"/>
    <col min="7682" max="7682" width="8" style="94" bestFit="1" customWidth="1"/>
    <col min="7683" max="7683" width="10.7109375" style="94" bestFit="1" customWidth="1"/>
    <col min="7684" max="7684" width="8.85546875" style="94" bestFit="1" customWidth="1"/>
    <col min="7685" max="7685" width="10.7109375" style="94" bestFit="1" customWidth="1"/>
    <col min="7686" max="7686" width="8.7109375" style="94" bestFit="1" customWidth="1"/>
    <col min="7687" max="7687" width="8.85546875" style="94" bestFit="1" customWidth="1"/>
    <col min="7688" max="7688" width="10.7109375" style="94" bestFit="1" customWidth="1"/>
    <col min="7689" max="7692" width="9.28515625" style="94" customWidth="1"/>
    <col min="7693" max="7693" width="5.5703125" style="94" customWidth="1"/>
    <col min="7694" max="7935" width="9.140625" style="94"/>
    <col min="7936" max="7936" width="6.28515625" style="94" customWidth="1"/>
    <col min="7937" max="7937" width="29.7109375" style="94" bestFit="1" customWidth="1"/>
    <col min="7938" max="7938" width="8" style="94" bestFit="1" customWidth="1"/>
    <col min="7939" max="7939" width="10.7109375" style="94" bestFit="1" customWidth="1"/>
    <col min="7940" max="7940" width="8.85546875" style="94" bestFit="1" customWidth="1"/>
    <col min="7941" max="7941" width="10.7109375" style="94" bestFit="1" customWidth="1"/>
    <col min="7942" max="7942" width="8.7109375" style="94" bestFit="1" customWidth="1"/>
    <col min="7943" max="7943" width="8.85546875" style="94" bestFit="1" customWidth="1"/>
    <col min="7944" max="7944" width="10.7109375" style="94" bestFit="1" customWidth="1"/>
    <col min="7945" max="7948" width="9.28515625" style="94" customWidth="1"/>
    <col min="7949" max="7949" width="5.5703125" style="94" customWidth="1"/>
    <col min="7950" max="8191" width="9.140625" style="94"/>
    <col min="8192" max="8192" width="6.28515625" style="94" customWidth="1"/>
    <col min="8193" max="8193" width="29.7109375" style="94" bestFit="1" customWidth="1"/>
    <col min="8194" max="8194" width="8" style="94" bestFit="1" customWidth="1"/>
    <col min="8195" max="8195" width="10.7109375" style="94" bestFit="1" customWidth="1"/>
    <col min="8196" max="8196" width="8.85546875" style="94" bestFit="1" customWidth="1"/>
    <col min="8197" max="8197" width="10.7109375" style="94" bestFit="1" customWidth="1"/>
    <col min="8198" max="8198" width="8.7109375" style="94" bestFit="1" customWidth="1"/>
    <col min="8199" max="8199" width="8.85546875" style="94" bestFit="1" customWidth="1"/>
    <col min="8200" max="8200" width="10.7109375" style="94" bestFit="1" customWidth="1"/>
    <col min="8201" max="8204" width="9.28515625" style="94" customWidth="1"/>
    <col min="8205" max="8205" width="5.5703125" style="94" customWidth="1"/>
    <col min="8206" max="8447" width="9.140625" style="94"/>
    <col min="8448" max="8448" width="6.28515625" style="94" customWidth="1"/>
    <col min="8449" max="8449" width="29.7109375" style="94" bestFit="1" customWidth="1"/>
    <col min="8450" max="8450" width="8" style="94" bestFit="1" customWidth="1"/>
    <col min="8451" max="8451" width="10.7109375" style="94" bestFit="1" customWidth="1"/>
    <col min="8452" max="8452" width="8.85546875" style="94" bestFit="1" customWidth="1"/>
    <col min="8453" max="8453" width="10.7109375" style="94" bestFit="1" customWidth="1"/>
    <col min="8454" max="8454" width="8.7109375" style="94" bestFit="1" customWidth="1"/>
    <col min="8455" max="8455" width="8.85546875" style="94" bestFit="1" customWidth="1"/>
    <col min="8456" max="8456" width="10.7109375" style="94" bestFit="1" customWidth="1"/>
    <col min="8457" max="8460" width="9.28515625" style="94" customWidth="1"/>
    <col min="8461" max="8461" width="5.5703125" style="94" customWidth="1"/>
    <col min="8462" max="8703" width="9.140625" style="94"/>
    <col min="8704" max="8704" width="6.28515625" style="94" customWidth="1"/>
    <col min="8705" max="8705" width="29.7109375" style="94" bestFit="1" customWidth="1"/>
    <col min="8706" max="8706" width="8" style="94" bestFit="1" customWidth="1"/>
    <col min="8707" max="8707" width="10.7109375" style="94" bestFit="1" customWidth="1"/>
    <col min="8708" max="8708" width="8.85546875" style="94" bestFit="1" customWidth="1"/>
    <col min="8709" max="8709" width="10.7109375" style="94" bestFit="1" customWidth="1"/>
    <col min="8710" max="8710" width="8.7109375" style="94" bestFit="1" customWidth="1"/>
    <col min="8711" max="8711" width="8.85546875" style="94" bestFit="1" customWidth="1"/>
    <col min="8712" max="8712" width="10.7109375" style="94" bestFit="1" customWidth="1"/>
    <col min="8713" max="8716" width="9.28515625" style="94" customWidth="1"/>
    <col min="8717" max="8717" width="5.5703125" style="94" customWidth="1"/>
    <col min="8718" max="8959" width="9.140625" style="94"/>
    <col min="8960" max="8960" width="6.28515625" style="94" customWidth="1"/>
    <col min="8961" max="8961" width="29.7109375" style="94" bestFit="1" customWidth="1"/>
    <col min="8962" max="8962" width="8" style="94" bestFit="1" customWidth="1"/>
    <col min="8963" max="8963" width="10.7109375" style="94" bestFit="1" customWidth="1"/>
    <col min="8964" max="8964" width="8.85546875" style="94" bestFit="1" customWidth="1"/>
    <col min="8965" max="8965" width="10.7109375" style="94" bestFit="1" customWidth="1"/>
    <col min="8966" max="8966" width="8.7109375" style="94" bestFit="1" customWidth="1"/>
    <col min="8967" max="8967" width="8.85546875" style="94" bestFit="1" customWidth="1"/>
    <col min="8968" max="8968" width="10.7109375" style="94" bestFit="1" customWidth="1"/>
    <col min="8969" max="8972" width="9.28515625" style="94" customWidth="1"/>
    <col min="8973" max="8973" width="5.5703125" style="94" customWidth="1"/>
    <col min="8974" max="9215" width="9.140625" style="94"/>
    <col min="9216" max="9216" width="6.28515625" style="94" customWidth="1"/>
    <col min="9217" max="9217" width="29.7109375" style="94" bestFit="1" customWidth="1"/>
    <col min="9218" max="9218" width="8" style="94" bestFit="1" customWidth="1"/>
    <col min="9219" max="9219" width="10.7109375" style="94" bestFit="1" customWidth="1"/>
    <col min="9220" max="9220" width="8.85546875" style="94" bestFit="1" customWidth="1"/>
    <col min="9221" max="9221" width="10.7109375" style="94" bestFit="1" customWidth="1"/>
    <col min="9222" max="9222" width="8.7109375" style="94" bestFit="1" customWidth="1"/>
    <col min="9223" max="9223" width="8.85546875" style="94" bestFit="1" customWidth="1"/>
    <col min="9224" max="9224" width="10.7109375" style="94" bestFit="1" customWidth="1"/>
    <col min="9225" max="9228" width="9.28515625" style="94" customWidth="1"/>
    <col min="9229" max="9229" width="5.5703125" style="94" customWidth="1"/>
    <col min="9230" max="9471" width="9.140625" style="94"/>
    <col min="9472" max="9472" width="6.28515625" style="94" customWidth="1"/>
    <col min="9473" max="9473" width="29.7109375" style="94" bestFit="1" customWidth="1"/>
    <col min="9474" max="9474" width="8" style="94" bestFit="1" customWidth="1"/>
    <col min="9475" max="9475" width="10.7109375" style="94" bestFit="1" customWidth="1"/>
    <col min="9476" max="9476" width="8.85546875" style="94" bestFit="1" customWidth="1"/>
    <col min="9477" max="9477" width="10.7109375" style="94" bestFit="1" customWidth="1"/>
    <col min="9478" max="9478" width="8.7109375" style="94" bestFit="1" customWidth="1"/>
    <col min="9479" max="9479" width="8.85546875" style="94" bestFit="1" customWidth="1"/>
    <col min="9480" max="9480" width="10.7109375" style="94" bestFit="1" customWidth="1"/>
    <col min="9481" max="9484" width="9.28515625" style="94" customWidth="1"/>
    <col min="9485" max="9485" width="5.5703125" style="94" customWidth="1"/>
    <col min="9486" max="9727" width="9.140625" style="94"/>
    <col min="9728" max="9728" width="6.28515625" style="94" customWidth="1"/>
    <col min="9729" max="9729" width="29.7109375" style="94" bestFit="1" customWidth="1"/>
    <col min="9730" max="9730" width="8" style="94" bestFit="1" customWidth="1"/>
    <col min="9731" max="9731" width="10.7109375" style="94" bestFit="1" customWidth="1"/>
    <col min="9732" max="9732" width="8.85546875" style="94" bestFit="1" customWidth="1"/>
    <col min="9733" max="9733" width="10.7109375" style="94" bestFit="1" customWidth="1"/>
    <col min="9734" max="9734" width="8.7109375" style="94" bestFit="1" customWidth="1"/>
    <col min="9735" max="9735" width="8.85546875" style="94" bestFit="1" customWidth="1"/>
    <col min="9736" max="9736" width="10.7109375" style="94" bestFit="1" customWidth="1"/>
    <col min="9737" max="9740" width="9.28515625" style="94" customWidth="1"/>
    <col min="9741" max="9741" width="5.5703125" style="94" customWidth="1"/>
    <col min="9742" max="9983" width="9.140625" style="94"/>
    <col min="9984" max="9984" width="6.28515625" style="94" customWidth="1"/>
    <col min="9985" max="9985" width="29.7109375" style="94" bestFit="1" customWidth="1"/>
    <col min="9986" max="9986" width="8" style="94" bestFit="1" customWidth="1"/>
    <col min="9987" max="9987" width="10.7109375" style="94" bestFit="1" customWidth="1"/>
    <col min="9988" max="9988" width="8.85546875" style="94" bestFit="1" customWidth="1"/>
    <col min="9989" max="9989" width="10.7109375" style="94" bestFit="1" customWidth="1"/>
    <col min="9990" max="9990" width="8.7109375" style="94" bestFit="1" customWidth="1"/>
    <col min="9991" max="9991" width="8.85546875" style="94" bestFit="1" customWidth="1"/>
    <col min="9992" max="9992" width="10.7109375" style="94" bestFit="1" customWidth="1"/>
    <col min="9993" max="9996" width="9.28515625" style="94" customWidth="1"/>
    <col min="9997" max="9997" width="5.5703125" style="94" customWidth="1"/>
    <col min="9998" max="10239" width="9.140625" style="94"/>
    <col min="10240" max="10240" width="6.28515625" style="94" customWidth="1"/>
    <col min="10241" max="10241" width="29.7109375" style="94" bestFit="1" customWidth="1"/>
    <col min="10242" max="10242" width="8" style="94" bestFit="1" customWidth="1"/>
    <col min="10243" max="10243" width="10.7109375" style="94" bestFit="1" customWidth="1"/>
    <col min="10244" max="10244" width="8.85546875" style="94" bestFit="1" customWidth="1"/>
    <col min="10245" max="10245" width="10.7109375" style="94" bestFit="1" customWidth="1"/>
    <col min="10246" max="10246" width="8.7109375" style="94" bestFit="1" customWidth="1"/>
    <col min="10247" max="10247" width="8.85546875" style="94" bestFit="1" customWidth="1"/>
    <col min="10248" max="10248" width="10.7109375" style="94" bestFit="1" customWidth="1"/>
    <col min="10249" max="10252" width="9.28515625" style="94" customWidth="1"/>
    <col min="10253" max="10253" width="5.5703125" style="94" customWidth="1"/>
    <col min="10254" max="10495" width="9.140625" style="94"/>
    <col min="10496" max="10496" width="6.28515625" style="94" customWidth="1"/>
    <col min="10497" max="10497" width="29.7109375" style="94" bestFit="1" customWidth="1"/>
    <col min="10498" max="10498" width="8" style="94" bestFit="1" customWidth="1"/>
    <col min="10499" max="10499" width="10.7109375" style="94" bestFit="1" customWidth="1"/>
    <col min="10500" max="10500" width="8.85546875" style="94" bestFit="1" customWidth="1"/>
    <col min="10501" max="10501" width="10.7109375" style="94" bestFit="1" customWidth="1"/>
    <col min="10502" max="10502" width="8.7109375" style="94" bestFit="1" customWidth="1"/>
    <col min="10503" max="10503" width="8.85546875" style="94" bestFit="1" customWidth="1"/>
    <col min="10504" max="10504" width="10.7109375" style="94" bestFit="1" customWidth="1"/>
    <col min="10505" max="10508" width="9.28515625" style="94" customWidth="1"/>
    <col min="10509" max="10509" width="5.5703125" style="94" customWidth="1"/>
    <col min="10510" max="10751" width="9.140625" style="94"/>
    <col min="10752" max="10752" width="6.28515625" style="94" customWidth="1"/>
    <col min="10753" max="10753" width="29.7109375" style="94" bestFit="1" customWidth="1"/>
    <col min="10754" max="10754" width="8" style="94" bestFit="1" customWidth="1"/>
    <col min="10755" max="10755" width="10.7109375" style="94" bestFit="1" customWidth="1"/>
    <col min="10756" max="10756" width="8.85546875" style="94" bestFit="1" customWidth="1"/>
    <col min="10757" max="10757" width="10.7109375" style="94" bestFit="1" customWidth="1"/>
    <col min="10758" max="10758" width="8.7109375" style="94" bestFit="1" customWidth="1"/>
    <col min="10759" max="10759" width="8.85546875" style="94" bestFit="1" customWidth="1"/>
    <col min="10760" max="10760" width="10.7109375" style="94" bestFit="1" customWidth="1"/>
    <col min="10761" max="10764" width="9.28515625" style="94" customWidth="1"/>
    <col min="10765" max="10765" width="5.5703125" style="94" customWidth="1"/>
    <col min="10766" max="11007" width="9.140625" style="94"/>
    <col min="11008" max="11008" width="6.28515625" style="94" customWidth="1"/>
    <col min="11009" max="11009" width="29.7109375" style="94" bestFit="1" customWidth="1"/>
    <col min="11010" max="11010" width="8" style="94" bestFit="1" customWidth="1"/>
    <col min="11011" max="11011" width="10.7109375" style="94" bestFit="1" customWidth="1"/>
    <col min="11012" max="11012" width="8.85546875" style="94" bestFit="1" customWidth="1"/>
    <col min="11013" max="11013" width="10.7109375" style="94" bestFit="1" customWidth="1"/>
    <col min="11014" max="11014" width="8.7109375" style="94" bestFit="1" customWidth="1"/>
    <col min="11015" max="11015" width="8.85546875" style="94" bestFit="1" customWidth="1"/>
    <col min="11016" max="11016" width="10.7109375" style="94" bestFit="1" customWidth="1"/>
    <col min="11017" max="11020" width="9.28515625" style="94" customWidth="1"/>
    <col min="11021" max="11021" width="5.5703125" style="94" customWidth="1"/>
    <col min="11022" max="11263" width="9.140625" style="94"/>
    <col min="11264" max="11264" width="6.28515625" style="94" customWidth="1"/>
    <col min="11265" max="11265" width="29.7109375" style="94" bestFit="1" customWidth="1"/>
    <col min="11266" max="11266" width="8" style="94" bestFit="1" customWidth="1"/>
    <col min="11267" max="11267" width="10.7109375" style="94" bestFit="1" customWidth="1"/>
    <col min="11268" max="11268" width="8.85546875" style="94" bestFit="1" customWidth="1"/>
    <col min="11269" max="11269" width="10.7109375" style="94" bestFit="1" customWidth="1"/>
    <col min="11270" max="11270" width="8.7109375" style="94" bestFit="1" customWidth="1"/>
    <col min="11271" max="11271" width="8.85546875" style="94" bestFit="1" customWidth="1"/>
    <col min="11272" max="11272" width="10.7109375" style="94" bestFit="1" customWidth="1"/>
    <col min="11273" max="11276" width="9.28515625" style="94" customWidth="1"/>
    <col min="11277" max="11277" width="5.5703125" style="94" customWidth="1"/>
    <col min="11278" max="11519" width="9.140625" style="94"/>
    <col min="11520" max="11520" width="6.28515625" style="94" customWidth="1"/>
    <col min="11521" max="11521" width="29.7109375" style="94" bestFit="1" customWidth="1"/>
    <col min="11522" max="11522" width="8" style="94" bestFit="1" customWidth="1"/>
    <col min="11523" max="11523" width="10.7109375" style="94" bestFit="1" customWidth="1"/>
    <col min="11524" max="11524" width="8.85546875" style="94" bestFit="1" customWidth="1"/>
    <col min="11525" max="11525" width="10.7109375" style="94" bestFit="1" customWidth="1"/>
    <col min="11526" max="11526" width="8.7109375" style="94" bestFit="1" customWidth="1"/>
    <col min="11527" max="11527" width="8.85546875" style="94" bestFit="1" customWidth="1"/>
    <col min="11528" max="11528" width="10.7109375" style="94" bestFit="1" customWidth="1"/>
    <col min="11529" max="11532" width="9.28515625" style="94" customWidth="1"/>
    <col min="11533" max="11533" width="5.5703125" style="94" customWidth="1"/>
    <col min="11534" max="11775" width="9.140625" style="94"/>
    <col min="11776" max="11776" width="6.28515625" style="94" customWidth="1"/>
    <col min="11777" max="11777" width="29.7109375" style="94" bestFit="1" customWidth="1"/>
    <col min="11778" max="11778" width="8" style="94" bestFit="1" customWidth="1"/>
    <col min="11779" max="11779" width="10.7109375" style="94" bestFit="1" customWidth="1"/>
    <col min="11780" max="11780" width="8.85546875" style="94" bestFit="1" customWidth="1"/>
    <col min="11781" max="11781" width="10.7109375" style="94" bestFit="1" customWidth="1"/>
    <col min="11782" max="11782" width="8.7109375" style="94" bestFit="1" customWidth="1"/>
    <col min="11783" max="11783" width="8.85546875" style="94" bestFit="1" customWidth="1"/>
    <col min="11784" max="11784" width="10.7109375" style="94" bestFit="1" customWidth="1"/>
    <col min="11785" max="11788" width="9.28515625" style="94" customWidth="1"/>
    <col min="11789" max="11789" width="5.5703125" style="94" customWidth="1"/>
    <col min="11790" max="12031" width="9.140625" style="94"/>
    <col min="12032" max="12032" width="6.28515625" style="94" customWidth="1"/>
    <col min="12033" max="12033" width="29.7109375" style="94" bestFit="1" customWidth="1"/>
    <col min="12034" max="12034" width="8" style="94" bestFit="1" customWidth="1"/>
    <col min="12035" max="12035" width="10.7109375" style="94" bestFit="1" customWidth="1"/>
    <col min="12036" max="12036" width="8.85546875" style="94" bestFit="1" customWidth="1"/>
    <col min="12037" max="12037" width="10.7109375" style="94" bestFit="1" customWidth="1"/>
    <col min="12038" max="12038" width="8.7109375" style="94" bestFit="1" customWidth="1"/>
    <col min="12039" max="12039" width="8.85546875" style="94" bestFit="1" customWidth="1"/>
    <col min="12040" max="12040" width="10.7109375" style="94" bestFit="1" customWidth="1"/>
    <col min="12041" max="12044" width="9.28515625" style="94" customWidth="1"/>
    <col min="12045" max="12045" width="5.5703125" style="94" customWidth="1"/>
    <col min="12046" max="12287" width="9.140625" style="94"/>
    <col min="12288" max="12288" width="6.28515625" style="94" customWidth="1"/>
    <col min="12289" max="12289" width="29.7109375" style="94" bestFit="1" customWidth="1"/>
    <col min="12290" max="12290" width="8" style="94" bestFit="1" customWidth="1"/>
    <col min="12291" max="12291" width="10.7109375" style="94" bestFit="1" customWidth="1"/>
    <col min="12292" max="12292" width="8.85546875" style="94" bestFit="1" customWidth="1"/>
    <col min="12293" max="12293" width="10.7109375" style="94" bestFit="1" customWidth="1"/>
    <col min="12294" max="12294" width="8.7109375" style="94" bestFit="1" customWidth="1"/>
    <col min="12295" max="12295" width="8.85546875" style="94" bestFit="1" customWidth="1"/>
    <col min="12296" max="12296" width="10.7109375" style="94" bestFit="1" customWidth="1"/>
    <col min="12297" max="12300" width="9.28515625" style="94" customWidth="1"/>
    <col min="12301" max="12301" width="5.5703125" style="94" customWidth="1"/>
    <col min="12302" max="12543" width="9.140625" style="94"/>
    <col min="12544" max="12544" width="6.28515625" style="94" customWidth="1"/>
    <col min="12545" max="12545" width="29.7109375" style="94" bestFit="1" customWidth="1"/>
    <col min="12546" max="12546" width="8" style="94" bestFit="1" customWidth="1"/>
    <col min="12547" max="12547" width="10.7109375" style="94" bestFit="1" customWidth="1"/>
    <col min="12548" max="12548" width="8.85546875" style="94" bestFit="1" customWidth="1"/>
    <col min="12549" max="12549" width="10.7109375" style="94" bestFit="1" customWidth="1"/>
    <col min="12550" max="12550" width="8.7109375" style="94" bestFit="1" customWidth="1"/>
    <col min="12551" max="12551" width="8.85546875" style="94" bestFit="1" customWidth="1"/>
    <col min="12552" max="12552" width="10.7109375" style="94" bestFit="1" customWidth="1"/>
    <col min="12553" max="12556" width="9.28515625" style="94" customWidth="1"/>
    <col min="12557" max="12557" width="5.5703125" style="94" customWidth="1"/>
    <col min="12558" max="12799" width="9.140625" style="94"/>
    <col min="12800" max="12800" width="6.28515625" style="94" customWidth="1"/>
    <col min="12801" max="12801" width="29.7109375" style="94" bestFit="1" customWidth="1"/>
    <col min="12802" max="12802" width="8" style="94" bestFit="1" customWidth="1"/>
    <col min="12803" max="12803" width="10.7109375" style="94" bestFit="1" customWidth="1"/>
    <col min="12804" max="12804" width="8.85546875" style="94" bestFit="1" customWidth="1"/>
    <col min="12805" max="12805" width="10.7109375" style="94" bestFit="1" customWidth="1"/>
    <col min="12806" max="12806" width="8.7109375" style="94" bestFit="1" customWidth="1"/>
    <col min="12807" max="12807" width="8.85546875" style="94" bestFit="1" customWidth="1"/>
    <col min="12808" max="12808" width="10.7109375" style="94" bestFit="1" customWidth="1"/>
    <col min="12809" max="12812" width="9.28515625" style="94" customWidth="1"/>
    <col min="12813" max="12813" width="5.5703125" style="94" customWidth="1"/>
    <col min="12814" max="13055" width="9.140625" style="94"/>
    <col min="13056" max="13056" width="6.28515625" style="94" customWidth="1"/>
    <col min="13057" max="13057" width="29.7109375" style="94" bestFit="1" customWidth="1"/>
    <col min="13058" max="13058" width="8" style="94" bestFit="1" customWidth="1"/>
    <col min="13059" max="13059" width="10.7109375" style="94" bestFit="1" customWidth="1"/>
    <col min="13060" max="13060" width="8.85546875" style="94" bestFit="1" customWidth="1"/>
    <col min="13061" max="13061" width="10.7109375" style="94" bestFit="1" customWidth="1"/>
    <col min="13062" max="13062" width="8.7109375" style="94" bestFit="1" customWidth="1"/>
    <col min="13063" max="13063" width="8.85546875" style="94" bestFit="1" customWidth="1"/>
    <col min="13064" max="13064" width="10.7109375" style="94" bestFit="1" customWidth="1"/>
    <col min="13065" max="13068" width="9.28515625" style="94" customWidth="1"/>
    <col min="13069" max="13069" width="5.5703125" style="94" customWidth="1"/>
    <col min="13070" max="13311" width="9.140625" style="94"/>
    <col min="13312" max="13312" width="6.28515625" style="94" customWidth="1"/>
    <col min="13313" max="13313" width="29.7109375" style="94" bestFit="1" customWidth="1"/>
    <col min="13314" max="13314" width="8" style="94" bestFit="1" customWidth="1"/>
    <col min="13315" max="13315" width="10.7109375" style="94" bestFit="1" customWidth="1"/>
    <col min="13316" max="13316" width="8.85546875" style="94" bestFit="1" customWidth="1"/>
    <col min="13317" max="13317" width="10.7109375" style="94" bestFit="1" customWidth="1"/>
    <col min="13318" max="13318" width="8.7109375" style="94" bestFit="1" customWidth="1"/>
    <col min="13319" max="13319" width="8.85546875" style="94" bestFit="1" customWidth="1"/>
    <col min="13320" max="13320" width="10.7109375" style="94" bestFit="1" customWidth="1"/>
    <col min="13321" max="13324" width="9.28515625" style="94" customWidth="1"/>
    <col min="13325" max="13325" width="5.5703125" style="94" customWidth="1"/>
    <col min="13326" max="13567" width="9.140625" style="94"/>
    <col min="13568" max="13568" width="6.28515625" style="94" customWidth="1"/>
    <col min="13569" max="13569" width="29.7109375" style="94" bestFit="1" customWidth="1"/>
    <col min="13570" max="13570" width="8" style="94" bestFit="1" customWidth="1"/>
    <col min="13571" max="13571" width="10.7109375" style="94" bestFit="1" customWidth="1"/>
    <col min="13572" max="13572" width="8.85546875" style="94" bestFit="1" customWidth="1"/>
    <col min="13573" max="13573" width="10.7109375" style="94" bestFit="1" customWidth="1"/>
    <col min="13574" max="13574" width="8.7109375" style="94" bestFit="1" customWidth="1"/>
    <col min="13575" max="13575" width="8.85546875" style="94" bestFit="1" customWidth="1"/>
    <col min="13576" max="13576" width="10.7109375" style="94" bestFit="1" customWidth="1"/>
    <col min="13577" max="13580" width="9.28515625" style="94" customWidth="1"/>
    <col min="13581" max="13581" width="5.5703125" style="94" customWidth="1"/>
    <col min="13582" max="13823" width="9.140625" style="94"/>
    <col min="13824" max="13824" width="6.28515625" style="94" customWidth="1"/>
    <col min="13825" max="13825" width="29.7109375" style="94" bestFit="1" customWidth="1"/>
    <col min="13826" max="13826" width="8" style="94" bestFit="1" customWidth="1"/>
    <col min="13827" max="13827" width="10.7109375" style="94" bestFit="1" customWidth="1"/>
    <col min="13828" max="13828" width="8.85546875" style="94" bestFit="1" customWidth="1"/>
    <col min="13829" max="13829" width="10.7109375" style="94" bestFit="1" customWidth="1"/>
    <col min="13830" max="13830" width="8.7109375" style="94" bestFit="1" customWidth="1"/>
    <col min="13831" max="13831" width="8.85546875" style="94" bestFit="1" customWidth="1"/>
    <col min="13832" max="13832" width="10.7109375" style="94" bestFit="1" customWidth="1"/>
    <col min="13833" max="13836" width="9.28515625" style="94" customWidth="1"/>
    <col min="13837" max="13837" width="5.5703125" style="94" customWidth="1"/>
    <col min="13838" max="14079" width="9.140625" style="94"/>
    <col min="14080" max="14080" width="6.28515625" style="94" customWidth="1"/>
    <col min="14081" max="14081" width="29.7109375" style="94" bestFit="1" customWidth="1"/>
    <col min="14082" max="14082" width="8" style="94" bestFit="1" customWidth="1"/>
    <col min="14083" max="14083" width="10.7109375" style="94" bestFit="1" customWidth="1"/>
    <col min="14084" max="14084" width="8.85546875" style="94" bestFit="1" customWidth="1"/>
    <col min="14085" max="14085" width="10.7109375" style="94" bestFit="1" customWidth="1"/>
    <col min="14086" max="14086" width="8.7109375" style="94" bestFit="1" customWidth="1"/>
    <col min="14087" max="14087" width="8.85546875" style="94" bestFit="1" customWidth="1"/>
    <col min="14088" max="14088" width="10.7109375" style="94" bestFit="1" customWidth="1"/>
    <col min="14089" max="14092" width="9.28515625" style="94" customWidth="1"/>
    <col min="14093" max="14093" width="5.5703125" style="94" customWidth="1"/>
    <col min="14094" max="14335" width="9.140625" style="94"/>
    <col min="14336" max="14336" width="6.28515625" style="94" customWidth="1"/>
    <col min="14337" max="14337" width="29.7109375" style="94" bestFit="1" customWidth="1"/>
    <col min="14338" max="14338" width="8" style="94" bestFit="1" customWidth="1"/>
    <col min="14339" max="14339" width="10.7109375" style="94" bestFit="1" customWidth="1"/>
    <col min="14340" max="14340" width="8.85546875" style="94" bestFit="1" customWidth="1"/>
    <col min="14341" max="14341" width="10.7109375" style="94" bestFit="1" customWidth="1"/>
    <col min="14342" max="14342" width="8.7109375" style="94" bestFit="1" customWidth="1"/>
    <col min="14343" max="14343" width="8.85546875" style="94" bestFit="1" customWidth="1"/>
    <col min="14344" max="14344" width="10.7109375" style="94" bestFit="1" customWidth="1"/>
    <col min="14345" max="14348" width="9.28515625" style="94" customWidth="1"/>
    <col min="14349" max="14349" width="5.5703125" style="94" customWidth="1"/>
    <col min="14350" max="14591" width="9.140625" style="94"/>
    <col min="14592" max="14592" width="6.28515625" style="94" customWidth="1"/>
    <col min="14593" max="14593" width="29.7109375" style="94" bestFit="1" customWidth="1"/>
    <col min="14594" max="14594" width="8" style="94" bestFit="1" customWidth="1"/>
    <col min="14595" max="14595" width="10.7109375" style="94" bestFit="1" customWidth="1"/>
    <col min="14596" max="14596" width="8.85546875" style="94" bestFit="1" customWidth="1"/>
    <col min="14597" max="14597" width="10.7109375" style="94" bestFit="1" customWidth="1"/>
    <col min="14598" max="14598" width="8.7109375" style="94" bestFit="1" customWidth="1"/>
    <col min="14599" max="14599" width="8.85546875" style="94" bestFit="1" customWidth="1"/>
    <col min="14600" max="14600" width="10.7109375" style="94" bestFit="1" customWidth="1"/>
    <col min="14601" max="14604" width="9.28515625" style="94" customWidth="1"/>
    <col min="14605" max="14605" width="5.5703125" style="94" customWidth="1"/>
    <col min="14606" max="14847" width="9.140625" style="94"/>
    <col min="14848" max="14848" width="6.28515625" style="94" customWidth="1"/>
    <col min="14849" max="14849" width="29.7109375" style="94" bestFit="1" customWidth="1"/>
    <col min="14850" max="14850" width="8" style="94" bestFit="1" customWidth="1"/>
    <col min="14851" max="14851" width="10.7109375" style="94" bestFit="1" customWidth="1"/>
    <col min="14852" max="14852" width="8.85546875" style="94" bestFit="1" customWidth="1"/>
    <col min="14853" max="14853" width="10.7109375" style="94" bestFit="1" customWidth="1"/>
    <col min="14854" max="14854" width="8.7109375" style="94" bestFit="1" customWidth="1"/>
    <col min="14855" max="14855" width="8.85546875" style="94" bestFit="1" customWidth="1"/>
    <col min="14856" max="14856" width="10.7109375" style="94" bestFit="1" customWidth="1"/>
    <col min="14857" max="14860" width="9.28515625" style="94" customWidth="1"/>
    <col min="14861" max="14861" width="5.5703125" style="94" customWidth="1"/>
    <col min="14862" max="15103" width="9.140625" style="94"/>
    <col min="15104" max="15104" width="6.28515625" style="94" customWidth="1"/>
    <col min="15105" max="15105" width="29.7109375" style="94" bestFit="1" customWidth="1"/>
    <col min="15106" max="15106" width="8" style="94" bestFit="1" customWidth="1"/>
    <col min="15107" max="15107" width="10.7109375" style="94" bestFit="1" customWidth="1"/>
    <col min="15108" max="15108" width="8.85546875" style="94" bestFit="1" customWidth="1"/>
    <col min="15109" max="15109" width="10.7109375" style="94" bestFit="1" customWidth="1"/>
    <col min="15110" max="15110" width="8.7109375" style="94" bestFit="1" customWidth="1"/>
    <col min="15111" max="15111" width="8.85546875" style="94" bestFit="1" customWidth="1"/>
    <col min="15112" max="15112" width="10.7109375" style="94" bestFit="1" customWidth="1"/>
    <col min="15113" max="15116" width="9.28515625" style="94" customWidth="1"/>
    <col min="15117" max="15117" width="5.5703125" style="94" customWidth="1"/>
    <col min="15118" max="15359" width="9.140625" style="94"/>
    <col min="15360" max="15360" width="6.28515625" style="94" customWidth="1"/>
    <col min="15361" max="15361" width="29.7109375" style="94" bestFit="1" customWidth="1"/>
    <col min="15362" max="15362" width="8" style="94" bestFit="1" customWidth="1"/>
    <col min="15363" max="15363" width="10.7109375" style="94" bestFit="1" customWidth="1"/>
    <col min="15364" max="15364" width="8.85546875" style="94" bestFit="1" customWidth="1"/>
    <col min="15365" max="15365" width="10.7109375" style="94" bestFit="1" customWidth="1"/>
    <col min="15366" max="15366" width="8.7109375" style="94" bestFit="1" customWidth="1"/>
    <col min="15367" max="15367" width="8.85546875" style="94" bestFit="1" customWidth="1"/>
    <col min="15368" max="15368" width="10.7109375" style="94" bestFit="1" customWidth="1"/>
    <col min="15369" max="15372" width="9.28515625" style="94" customWidth="1"/>
    <col min="15373" max="15373" width="5.5703125" style="94" customWidth="1"/>
    <col min="15374" max="15615" width="9.140625" style="94"/>
    <col min="15616" max="15616" width="6.28515625" style="94" customWidth="1"/>
    <col min="15617" max="15617" width="29.7109375" style="94" bestFit="1" customWidth="1"/>
    <col min="15618" max="15618" width="8" style="94" bestFit="1" customWidth="1"/>
    <col min="15619" max="15619" width="10.7109375" style="94" bestFit="1" customWidth="1"/>
    <col min="15620" max="15620" width="8.85546875" style="94" bestFit="1" customWidth="1"/>
    <col min="15621" max="15621" width="10.7109375" style="94" bestFit="1" customWidth="1"/>
    <col min="15622" max="15622" width="8.7109375" style="94" bestFit="1" customWidth="1"/>
    <col min="15623" max="15623" width="8.85546875" style="94" bestFit="1" customWidth="1"/>
    <col min="15624" max="15624" width="10.7109375" style="94" bestFit="1" customWidth="1"/>
    <col min="15625" max="15628" width="9.28515625" style="94" customWidth="1"/>
    <col min="15629" max="15629" width="5.5703125" style="94" customWidth="1"/>
    <col min="15630" max="15871" width="9.140625" style="94"/>
    <col min="15872" max="15872" width="6.28515625" style="94" customWidth="1"/>
    <col min="15873" max="15873" width="29.7109375" style="94" bestFit="1" customWidth="1"/>
    <col min="15874" max="15874" width="8" style="94" bestFit="1" customWidth="1"/>
    <col min="15875" max="15875" width="10.7109375" style="94" bestFit="1" customWidth="1"/>
    <col min="15876" max="15876" width="8.85546875" style="94" bestFit="1" customWidth="1"/>
    <col min="15877" max="15877" width="10.7109375" style="94" bestFit="1" customWidth="1"/>
    <col min="15878" max="15878" width="8.7109375" style="94" bestFit="1" customWidth="1"/>
    <col min="15879" max="15879" width="8.85546875" style="94" bestFit="1" customWidth="1"/>
    <col min="15880" max="15880" width="10.7109375" style="94" bestFit="1" customWidth="1"/>
    <col min="15881" max="15884" width="9.28515625" style="94" customWidth="1"/>
    <col min="15885" max="15885" width="5.5703125" style="94" customWidth="1"/>
    <col min="15886" max="16127" width="9.140625" style="94"/>
    <col min="16128" max="16128" width="6.28515625" style="94" customWidth="1"/>
    <col min="16129" max="16129" width="29.7109375" style="94" bestFit="1" customWidth="1"/>
    <col min="16130" max="16130" width="8" style="94" bestFit="1" customWidth="1"/>
    <col min="16131" max="16131" width="10.7109375" style="94" bestFit="1" customWidth="1"/>
    <col min="16132" max="16132" width="8.85546875" style="94" bestFit="1" customWidth="1"/>
    <col min="16133" max="16133" width="10.7109375" style="94" bestFit="1" customWidth="1"/>
    <col min="16134" max="16134" width="8.7109375" style="94" bestFit="1" customWidth="1"/>
    <col min="16135" max="16135" width="8.85546875" style="94" bestFit="1" customWidth="1"/>
    <col min="16136" max="16136" width="10.7109375" style="94" bestFit="1" customWidth="1"/>
    <col min="16137" max="16140" width="9.28515625" style="94" customWidth="1"/>
    <col min="16141" max="16141" width="5.5703125" style="94" customWidth="1"/>
    <col min="16142" max="16384" width="9.140625" style="94"/>
  </cols>
  <sheetData>
    <row r="1" spans="1:12" ht="15.75">
      <c r="A1" s="974" t="s">
        <v>182</v>
      </c>
      <c r="B1" s="974"/>
      <c r="C1" s="974"/>
      <c r="D1" s="974"/>
      <c r="E1" s="974"/>
      <c r="F1" s="974"/>
      <c r="G1" s="974"/>
      <c r="H1" s="974"/>
      <c r="I1" s="974"/>
      <c r="J1" s="974"/>
      <c r="K1" s="974"/>
      <c r="L1" s="974"/>
    </row>
    <row r="2" spans="1:12" ht="15.75">
      <c r="A2" s="974" t="s">
        <v>187</v>
      </c>
      <c r="B2" s="974"/>
      <c r="C2" s="974"/>
      <c r="D2" s="974"/>
      <c r="E2" s="974"/>
      <c r="F2" s="974"/>
      <c r="G2" s="974"/>
      <c r="H2" s="974"/>
      <c r="I2" s="974"/>
      <c r="J2" s="974"/>
      <c r="K2" s="974"/>
      <c r="L2" s="974"/>
    </row>
    <row r="3" spans="1:12" ht="15.75">
      <c r="A3" s="974" t="s">
        <v>188</v>
      </c>
      <c r="B3" s="974"/>
      <c r="C3" s="974"/>
      <c r="D3" s="974"/>
      <c r="E3" s="974"/>
      <c r="F3" s="974"/>
      <c r="G3" s="974"/>
      <c r="H3" s="974"/>
      <c r="I3" s="974"/>
      <c r="J3" s="974"/>
      <c r="K3" s="974"/>
      <c r="L3" s="974"/>
    </row>
    <row r="4" spans="1:12" ht="15.75">
      <c r="A4" s="974" t="s">
        <v>216</v>
      </c>
      <c r="B4" s="974"/>
      <c r="C4" s="974"/>
      <c r="D4" s="974"/>
      <c r="E4" s="974"/>
      <c r="F4" s="974"/>
      <c r="G4" s="974"/>
      <c r="H4" s="974"/>
      <c r="I4" s="974"/>
      <c r="J4" s="974"/>
      <c r="K4" s="974"/>
      <c r="L4" s="974"/>
    </row>
    <row r="5" spans="1:12" ht="16.5" thickBot="1">
      <c r="A5" s="193"/>
      <c r="B5" s="193"/>
      <c r="C5" s="193"/>
      <c r="D5" s="193"/>
      <c r="E5" s="193"/>
      <c r="F5" s="193"/>
      <c r="G5" s="193"/>
      <c r="H5" s="193"/>
      <c r="I5" s="193"/>
      <c r="J5" s="193"/>
      <c r="K5" s="193"/>
      <c r="L5" s="193"/>
    </row>
    <row r="6" spans="1:12" ht="21.75" customHeight="1" thickTop="1">
      <c r="A6" s="975" t="s">
        <v>229</v>
      </c>
      <c r="B6" s="978" t="s">
        <v>226</v>
      </c>
      <c r="C6" s="218" t="s">
        <v>189</v>
      </c>
      <c r="D6" s="219" t="s">
        <v>673</v>
      </c>
      <c r="E6" s="980" t="s">
        <v>674</v>
      </c>
      <c r="F6" s="981"/>
      <c r="G6" s="982" t="s">
        <v>124</v>
      </c>
      <c r="H6" s="983"/>
      <c r="I6" s="984" t="s">
        <v>122</v>
      </c>
      <c r="J6" s="985"/>
      <c r="K6" s="985"/>
      <c r="L6" s="986"/>
    </row>
    <row r="7" spans="1:12" ht="21.75" customHeight="1">
      <c r="A7" s="976"/>
      <c r="B7" s="979"/>
      <c r="C7" s="192" t="s">
        <v>190</v>
      </c>
      <c r="D7" s="155" t="s">
        <v>214</v>
      </c>
      <c r="E7" s="155" t="s">
        <v>215</v>
      </c>
      <c r="F7" s="155" t="s">
        <v>214</v>
      </c>
      <c r="G7" s="155" t="s">
        <v>215</v>
      </c>
      <c r="H7" s="155" t="s">
        <v>214</v>
      </c>
      <c r="I7" s="987" t="s">
        <v>191</v>
      </c>
      <c r="J7" s="987" t="s">
        <v>192</v>
      </c>
      <c r="K7" s="987" t="s">
        <v>227</v>
      </c>
      <c r="L7" s="989" t="s">
        <v>228</v>
      </c>
    </row>
    <row r="8" spans="1:12" ht="21.75" customHeight="1">
      <c r="A8" s="976"/>
      <c r="B8" s="220">
        <v>1</v>
      </c>
      <c r="C8" s="221">
        <v>2</v>
      </c>
      <c r="D8" s="220">
        <v>3</v>
      </c>
      <c r="E8" s="220">
        <v>4</v>
      </c>
      <c r="F8" s="220">
        <v>5</v>
      </c>
      <c r="G8" s="220">
        <v>6</v>
      </c>
      <c r="H8" s="220">
        <v>7</v>
      </c>
      <c r="I8" s="988"/>
      <c r="J8" s="979"/>
      <c r="K8" s="979"/>
      <c r="L8" s="990"/>
    </row>
    <row r="9" spans="1:12" ht="21.75" customHeight="1">
      <c r="A9" s="977"/>
      <c r="B9" s="222" t="s">
        <v>134</v>
      </c>
      <c r="C9" s="223">
        <v>100</v>
      </c>
      <c r="D9" s="235">
        <v>415.1</v>
      </c>
      <c r="E9" s="235">
        <v>429.7</v>
      </c>
      <c r="F9" s="235">
        <v>438.4</v>
      </c>
      <c r="G9" s="235">
        <v>458.8</v>
      </c>
      <c r="H9" s="235">
        <v>470.9</v>
      </c>
      <c r="I9" s="223">
        <v>5.6131052758371425</v>
      </c>
      <c r="J9" s="223">
        <v>2.0246683732836743</v>
      </c>
      <c r="K9" s="223">
        <v>7.4133211678831969</v>
      </c>
      <c r="L9" s="224">
        <v>2.6373147340889318</v>
      </c>
    </row>
    <row r="10" spans="1:12" ht="21.75" customHeight="1">
      <c r="A10" s="204">
        <v>1</v>
      </c>
      <c r="B10" s="203" t="s">
        <v>193</v>
      </c>
      <c r="C10" s="196">
        <v>26.97</v>
      </c>
      <c r="D10" s="236">
        <v>335.3</v>
      </c>
      <c r="E10" s="236">
        <v>336.9</v>
      </c>
      <c r="F10" s="236">
        <v>368.6</v>
      </c>
      <c r="G10" s="236">
        <v>368.6</v>
      </c>
      <c r="H10" s="236">
        <v>392.8</v>
      </c>
      <c r="I10" s="196">
        <v>9.9314047121980451</v>
      </c>
      <c r="J10" s="196">
        <v>9.4093202730780803</v>
      </c>
      <c r="K10" s="196">
        <v>6.565382528486154</v>
      </c>
      <c r="L10" s="197">
        <v>6.565382528486154</v>
      </c>
    </row>
    <row r="11" spans="1:12" ht="21.75" customHeight="1">
      <c r="A11" s="198"/>
      <c r="B11" s="205" t="s">
        <v>194</v>
      </c>
      <c r="C11" s="206">
        <v>9.8000000000000007</v>
      </c>
      <c r="D11" s="237">
        <v>310.7</v>
      </c>
      <c r="E11" s="237">
        <v>311.10000000000002</v>
      </c>
      <c r="F11" s="237">
        <v>339.6</v>
      </c>
      <c r="G11" s="237">
        <v>339.6</v>
      </c>
      <c r="H11" s="237">
        <v>366.8</v>
      </c>
      <c r="I11" s="206">
        <v>9.3015770840038812</v>
      </c>
      <c r="J11" s="206">
        <v>9.1610414657666439</v>
      </c>
      <c r="K11" s="206">
        <v>8.0094228504122356</v>
      </c>
      <c r="L11" s="207">
        <v>8.0094228504122356</v>
      </c>
    </row>
    <row r="12" spans="1:12" ht="21.75" customHeight="1">
      <c r="A12" s="198"/>
      <c r="B12" s="205" t="s">
        <v>195</v>
      </c>
      <c r="C12" s="206">
        <v>17.170000000000002</v>
      </c>
      <c r="D12" s="237">
        <v>349.4</v>
      </c>
      <c r="E12" s="237">
        <v>351.6</v>
      </c>
      <c r="F12" s="237">
        <v>385.1</v>
      </c>
      <c r="G12" s="237">
        <v>385.1</v>
      </c>
      <c r="H12" s="237">
        <v>407.7</v>
      </c>
      <c r="I12" s="206">
        <v>10.217515741270773</v>
      </c>
      <c r="J12" s="206">
        <v>9.5278725824800858</v>
      </c>
      <c r="K12" s="206">
        <v>5.8686055569981761</v>
      </c>
      <c r="L12" s="207">
        <v>5.8686055569981761</v>
      </c>
    </row>
    <row r="13" spans="1:12" ht="21.75" customHeight="1">
      <c r="A13" s="195">
        <v>1.1000000000000001</v>
      </c>
      <c r="B13" s="214" t="s">
        <v>196</v>
      </c>
      <c r="C13" s="215">
        <v>2.82</v>
      </c>
      <c r="D13" s="238">
        <v>423.2</v>
      </c>
      <c r="E13" s="238">
        <v>423.2</v>
      </c>
      <c r="F13" s="238">
        <v>423.2</v>
      </c>
      <c r="G13" s="238">
        <v>423.2</v>
      </c>
      <c r="H13" s="238">
        <v>454.4</v>
      </c>
      <c r="I13" s="216">
        <v>0</v>
      </c>
      <c r="J13" s="216">
        <v>0</v>
      </c>
      <c r="K13" s="216">
        <v>7.3724007561436764</v>
      </c>
      <c r="L13" s="217">
        <v>7.3724007561436764</v>
      </c>
    </row>
    <row r="14" spans="1:12" ht="21.75" customHeight="1">
      <c r="A14" s="195"/>
      <c r="B14" s="205" t="s">
        <v>194</v>
      </c>
      <c r="C14" s="211">
        <v>0.31</v>
      </c>
      <c r="D14" s="237">
        <v>350.7</v>
      </c>
      <c r="E14" s="237">
        <v>350.7</v>
      </c>
      <c r="F14" s="237">
        <v>350.7</v>
      </c>
      <c r="G14" s="237">
        <v>350.7</v>
      </c>
      <c r="H14" s="237">
        <v>358.8</v>
      </c>
      <c r="I14" s="206">
        <v>0</v>
      </c>
      <c r="J14" s="206">
        <v>0</v>
      </c>
      <c r="K14" s="206">
        <v>2.3096663815226748</v>
      </c>
      <c r="L14" s="207">
        <v>2.3096663815226748</v>
      </c>
    </row>
    <row r="15" spans="1:12" ht="21.75" customHeight="1">
      <c r="A15" s="195"/>
      <c r="B15" s="205" t="s">
        <v>195</v>
      </c>
      <c r="C15" s="211">
        <v>2.5099999999999998</v>
      </c>
      <c r="D15" s="237">
        <v>432</v>
      </c>
      <c r="E15" s="237">
        <v>432</v>
      </c>
      <c r="F15" s="237">
        <v>432</v>
      </c>
      <c r="G15" s="237">
        <v>432</v>
      </c>
      <c r="H15" s="237">
        <v>466</v>
      </c>
      <c r="I15" s="206">
        <v>0</v>
      </c>
      <c r="J15" s="206">
        <v>0</v>
      </c>
      <c r="K15" s="206">
        <v>7.8703703703703667</v>
      </c>
      <c r="L15" s="207">
        <v>7.8703703703703667</v>
      </c>
    </row>
    <row r="16" spans="1:12" ht="21.75" customHeight="1">
      <c r="A16" s="195">
        <v>1.2</v>
      </c>
      <c r="B16" s="214" t="s">
        <v>197</v>
      </c>
      <c r="C16" s="215">
        <v>1.1399999999999999</v>
      </c>
      <c r="D16" s="238">
        <v>336.7</v>
      </c>
      <c r="E16" s="238">
        <v>353.1</v>
      </c>
      <c r="F16" s="238">
        <v>353.1</v>
      </c>
      <c r="G16" s="238">
        <v>353.1</v>
      </c>
      <c r="H16" s="238">
        <v>373.5</v>
      </c>
      <c r="I16" s="216">
        <v>4.8708048708048892</v>
      </c>
      <c r="J16" s="216">
        <v>0</v>
      </c>
      <c r="K16" s="216">
        <v>5.7774001699235242</v>
      </c>
      <c r="L16" s="217">
        <v>5.7774001699235242</v>
      </c>
    </row>
    <row r="17" spans="1:15" ht="21.75" customHeight="1">
      <c r="A17" s="195"/>
      <c r="B17" s="205" t="s">
        <v>194</v>
      </c>
      <c r="C17" s="211">
        <v>0.19</v>
      </c>
      <c r="D17" s="237">
        <v>285.7</v>
      </c>
      <c r="E17" s="237">
        <v>297.2</v>
      </c>
      <c r="F17" s="237">
        <v>297.2</v>
      </c>
      <c r="G17" s="237">
        <v>297.2</v>
      </c>
      <c r="H17" s="237">
        <v>310.5</v>
      </c>
      <c r="I17" s="206">
        <v>4.0252012600629996</v>
      </c>
      <c r="J17" s="206">
        <v>0</v>
      </c>
      <c r="K17" s="206">
        <v>4.4751009421265024</v>
      </c>
      <c r="L17" s="207">
        <v>4.4751009421265024</v>
      </c>
    </row>
    <row r="18" spans="1:15" ht="21.75" customHeight="1">
      <c r="A18" s="195"/>
      <c r="B18" s="205" t="s">
        <v>195</v>
      </c>
      <c r="C18" s="211">
        <v>0.95</v>
      </c>
      <c r="D18" s="237">
        <v>346.9</v>
      </c>
      <c r="E18" s="237">
        <v>364.2</v>
      </c>
      <c r="F18" s="237">
        <v>364.2</v>
      </c>
      <c r="G18" s="237">
        <v>364.2</v>
      </c>
      <c r="H18" s="237">
        <v>386</v>
      </c>
      <c r="I18" s="206">
        <v>4.9870279619486979</v>
      </c>
      <c r="J18" s="206">
        <v>0</v>
      </c>
      <c r="K18" s="206">
        <v>5.9857221306974111</v>
      </c>
      <c r="L18" s="207">
        <v>5.9857221306974111</v>
      </c>
    </row>
    <row r="19" spans="1:15" ht="21.75" customHeight="1">
      <c r="A19" s="195">
        <v>1.3</v>
      </c>
      <c r="B19" s="214" t="s">
        <v>198</v>
      </c>
      <c r="C19" s="215">
        <v>0.55000000000000004</v>
      </c>
      <c r="D19" s="238">
        <v>473.2</v>
      </c>
      <c r="E19" s="238">
        <v>516.6</v>
      </c>
      <c r="F19" s="238">
        <v>523.20000000000005</v>
      </c>
      <c r="G19" s="238">
        <v>523.20000000000005</v>
      </c>
      <c r="H19" s="238">
        <v>529.20000000000005</v>
      </c>
      <c r="I19" s="216">
        <v>10.56635672020289</v>
      </c>
      <c r="J19" s="216">
        <v>1.2775842044134862</v>
      </c>
      <c r="K19" s="216">
        <v>1.1467889908256979</v>
      </c>
      <c r="L19" s="217">
        <v>1.1467889908256979</v>
      </c>
    </row>
    <row r="20" spans="1:15" ht="21.75" customHeight="1">
      <c r="A20" s="195"/>
      <c r="B20" s="205" t="s">
        <v>194</v>
      </c>
      <c r="C20" s="211">
        <v>0.1</v>
      </c>
      <c r="D20" s="237">
        <v>365.9</v>
      </c>
      <c r="E20" s="237">
        <v>385.3</v>
      </c>
      <c r="F20" s="237">
        <v>407.5</v>
      </c>
      <c r="G20" s="237">
        <v>407.5</v>
      </c>
      <c r="H20" s="237">
        <v>414.6</v>
      </c>
      <c r="I20" s="206">
        <v>11.369226564635142</v>
      </c>
      <c r="J20" s="206">
        <v>5.7617440955099823</v>
      </c>
      <c r="K20" s="206">
        <v>1.7423312883435642</v>
      </c>
      <c r="L20" s="207">
        <v>1.7423312883435642</v>
      </c>
    </row>
    <row r="21" spans="1:15" ht="21.75" customHeight="1">
      <c r="A21" s="195"/>
      <c r="B21" s="205" t="s">
        <v>195</v>
      </c>
      <c r="C21" s="211">
        <v>0.45</v>
      </c>
      <c r="D21" s="237">
        <v>497.7</v>
      </c>
      <c r="E21" s="237">
        <v>546.70000000000005</v>
      </c>
      <c r="F21" s="237">
        <v>549.70000000000005</v>
      </c>
      <c r="G21" s="237">
        <v>549.70000000000005</v>
      </c>
      <c r="H21" s="237">
        <v>555.5</v>
      </c>
      <c r="I21" s="206">
        <v>10.448061080972494</v>
      </c>
      <c r="J21" s="206">
        <v>0.54874702762026573</v>
      </c>
      <c r="K21" s="206">
        <v>1.0551209750773154</v>
      </c>
      <c r="L21" s="207">
        <v>1.0551209750773154</v>
      </c>
    </row>
    <row r="22" spans="1:15" ht="21.75" customHeight="1">
      <c r="A22" s="195">
        <v>1.4</v>
      </c>
      <c r="B22" s="214" t="s">
        <v>199</v>
      </c>
      <c r="C22" s="215">
        <v>4.01</v>
      </c>
      <c r="D22" s="238">
        <v>410.8</v>
      </c>
      <c r="E22" s="238">
        <v>410.8</v>
      </c>
      <c r="F22" s="238">
        <v>410.8</v>
      </c>
      <c r="G22" s="238">
        <v>410.8</v>
      </c>
      <c r="H22" s="238">
        <v>443.9</v>
      </c>
      <c r="I22" s="216">
        <v>0</v>
      </c>
      <c r="J22" s="216">
        <v>0</v>
      </c>
      <c r="K22" s="216">
        <v>8.0574488802336788</v>
      </c>
      <c r="L22" s="217">
        <v>8.0574488802336788</v>
      </c>
    </row>
    <row r="23" spans="1:15" ht="21.75" customHeight="1">
      <c r="A23" s="195"/>
      <c r="B23" s="205" t="s">
        <v>194</v>
      </c>
      <c r="C23" s="211">
        <v>0.17</v>
      </c>
      <c r="D23" s="237">
        <v>322.60000000000002</v>
      </c>
      <c r="E23" s="237">
        <v>322.60000000000002</v>
      </c>
      <c r="F23" s="237">
        <v>322.60000000000002</v>
      </c>
      <c r="G23" s="237">
        <v>322.60000000000002</v>
      </c>
      <c r="H23" s="237">
        <v>337</v>
      </c>
      <c r="I23" s="206">
        <v>0</v>
      </c>
      <c r="J23" s="206">
        <v>0</v>
      </c>
      <c r="K23" s="206">
        <v>4.4637321760694419</v>
      </c>
      <c r="L23" s="207">
        <v>4.4637321760694419</v>
      </c>
    </row>
    <row r="24" spans="1:15" ht="21.75" customHeight="1">
      <c r="A24" s="195"/>
      <c r="B24" s="205" t="s">
        <v>195</v>
      </c>
      <c r="C24" s="211">
        <v>3.84</v>
      </c>
      <c r="D24" s="237">
        <v>414.8</v>
      </c>
      <c r="E24" s="237">
        <v>414.8</v>
      </c>
      <c r="F24" s="237">
        <v>414.8</v>
      </c>
      <c r="G24" s="237">
        <v>414.8</v>
      </c>
      <c r="H24" s="237">
        <v>448.8</v>
      </c>
      <c r="I24" s="206">
        <v>0</v>
      </c>
      <c r="J24" s="206">
        <v>0</v>
      </c>
      <c r="K24" s="206">
        <v>8.1967213114754145</v>
      </c>
      <c r="L24" s="207">
        <v>8.1967213114754145</v>
      </c>
    </row>
    <row r="25" spans="1:15" s="200" customFormat="1" ht="21.75" customHeight="1">
      <c r="A25" s="195">
        <v>1.5</v>
      </c>
      <c r="B25" s="214" t="s">
        <v>157</v>
      </c>
      <c r="C25" s="215">
        <v>10.55</v>
      </c>
      <c r="D25" s="238">
        <v>362.4</v>
      </c>
      <c r="E25" s="238">
        <v>362.4</v>
      </c>
      <c r="F25" s="238">
        <v>383.4</v>
      </c>
      <c r="G25" s="238">
        <v>383.4</v>
      </c>
      <c r="H25" s="238">
        <v>422.7</v>
      </c>
      <c r="I25" s="216">
        <v>5.7947019867549585</v>
      </c>
      <c r="J25" s="216">
        <v>5.7947019867549585</v>
      </c>
      <c r="K25" s="216">
        <v>10.3</v>
      </c>
      <c r="L25" s="217">
        <v>10.3</v>
      </c>
      <c r="N25" s="94"/>
      <c r="O25" s="94"/>
    </row>
    <row r="26" spans="1:15" ht="21.75" customHeight="1">
      <c r="A26" s="195"/>
      <c r="B26" s="205" t="s">
        <v>194</v>
      </c>
      <c r="C26" s="211">
        <v>6.8</v>
      </c>
      <c r="D26" s="237">
        <v>326.8</v>
      </c>
      <c r="E26" s="237">
        <v>326.8</v>
      </c>
      <c r="F26" s="237">
        <v>354.6</v>
      </c>
      <c r="G26" s="237">
        <v>354.6</v>
      </c>
      <c r="H26" s="237">
        <v>392.9</v>
      </c>
      <c r="I26" s="206">
        <v>8.5067319461444413</v>
      </c>
      <c r="J26" s="206">
        <v>8.5067319461444413</v>
      </c>
      <c r="K26" s="206">
        <v>10.8</v>
      </c>
      <c r="L26" s="207">
        <v>10.8</v>
      </c>
    </row>
    <row r="27" spans="1:15" ht="21.75" customHeight="1">
      <c r="A27" s="195"/>
      <c r="B27" s="205" t="s">
        <v>195</v>
      </c>
      <c r="C27" s="211">
        <v>3.75</v>
      </c>
      <c r="D27" s="237">
        <v>426.9</v>
      </c>
      <c r="E27" s="237">
        <v>426.9</v>
      </c>
      <c r="F27" s="237">
        <v>435.5</v>
      </c>
      <c r="G27" s="237">
        <v>435.5</v>
      </c>
      <c r="H27" s="237">
        <v>476.7</v>
      </c>
      <c r="I27" s="206">
        <v>2.0145233075661793</v>
      </c>
      <c r="J27" s="206">
        <v>2.0145233075661793</v>
      </c>
      <c r="K27" s="206">
        <v>9.5</v>
      </c>
      <c r="L27" s="207">
        <v>9.5</v>
      </c>
    </row>
    <row r="28" spans="1:15" s="200" customFormat="1" ht="21.75" customHeight="1">
      <c r="A28" s="195">
        <v>1.6</v>
      </c>
      <c r="B28" s="214" t="s">
        <v>200</v>
      </c>
      <c r="C28" s="215">
        <v>7.9</v>
      </c>
      <c r="D28" s="238">
        <v>219.7</v>
      </c>
      <c r="E28" s="238">
        <v>219.7</v>
      </c>
      <c r="F28" s="238">
        <v>299.39999999999998</v>
      </c>
      <c r="G28" s="238">
        <v>299.39999999999998</v>
      </c>
      <c r="H28" s="238">
        <v>299.39999999999998</v>
      </c>
      <c r="I28" s="216">
        <v>36.276741010468839</v>
      </c>
      <c r="J28" s="216">
        <v>36.276741010468839</v>
      </c>
      <c r="K28" s="216">
        <v>0</v>
      </c>
      <c r="L28" s="217">
        <v>0</v>
      </c>
      <c r="N28" s="94"/>
      <c r="O28" s="94"/>
    </row>
    <row r="29" spans="1:15" ht="21.75" customHeight="1">
      <c r="A29" s="195"/>
      <c r="B29" s="205" t="s">
        <v>194</v>
      </c>
      <c r="C29" s="211">
        <v>2.2400000000000002</v>
      </c>
      <c r="D29" s="237">
        <v>254.4</v>
      </c>
      <c r="E29" s="237">
        <v>254.4</v>
      </c>
      <c r="F29" s="237">
        <v>293.89999999999998</v>
      </c>
      <c r="G29" s="237">
        <v>293.89999999999998</v>
      </c>
      <c r="H29" s="237">
        <v>293.89999999999998</v>
      </c>
      <c r="I29" s="206">
        <v>15.526729559748404</v>
      </c>
      <c r="J29" s="206">
        <v>15.526729559748404</v>
      </c>
      <c r="K29" s="206">
        <v>0</v>
      </c>
      <c r="L29" s="207">
        <v>0</v>
      </c>
    </row>
    <row r="30" spans="1:15" ht="21.75" customHeight="1">
      <c r="A30" s="212"/>
      <c r="B30" s="208" t="s">
        <v>195</v>
      </c>
      <c r="C30" s="213">
        <v>5.66</v>
      </c>
      <c r="D30" s="239">
        <v>206</v>
      </c>
      <c r="E30" s="239">
        <v>206</v>
      </c>
      <c r="F30" s="239">
        <v>301.5</v>
      </c>
      <c r="G30" s="239">
        <v>301.5</v>
      </c>
      <c r="H30" s="239">
        <v>301.5</v>
      </c>
      <c r="I30" s="209">
        <v>46.359223300970854</v>
      </c>
      <c r="J30" s="209">
        <v>46.359223300970854</v>
      </c>
      <c r="K30" s="209">
        <v>0</v>
      </c>
      <c r="L30" s="210">
        <v>0</v>
      </c>
    </row>
    <row r="31" spans="1:15" s="200" customFormat="1" ht="21.75" customHeight="1">
      <c r="A31" s="204">
        <v>2</v>
      </c>
      <c r="B31" s="194" t="s">
        <v>201</v>
      </c>
      <c r="C31" s="199">
        <v>73.03</v>
      </c>
      <c r="D31" s="236">
        <v>444.6</v>
      </c>
      <c r="E31" s="236">
        <v>464</v>
      </c>
      <c r="F31" s="236">
        <v>464.2</v>
      </c>
      <c r="G31" s="236">
        <v>492.1</v>
      </c>
      <c r="H31" s="236">
        <v>499.7</v>
      </c>
      <c r="I31" s="196">
        <v>4.4084570400359837</v>
      </c>
      <c r="J31" s="196">
        <v>4.3103448275843448E-2</v>
      </c>
      <c r="K31" s="196">
        <v>7.6475657044377385</v>
      </c>
      <c r="L31" s="197">
        <v>1.5444015444015378</v>
      </c>
      <c r="N31" s="94"/>
      <c r="O31" s="94"/>
    </row>
    <row r="32" spans="1:15" ht="21.75" customHeight="1">
      <c r="A32" s="195">
        <v>2.1</v>
      </c>
      <c r="B32" s="214" t="s">
        <v>202</v>
      </c>
      <c r="C32" s="215">
        <v>39.49</v>
      </c>
      <c r="D32" s="238">
        <v>508</v>
      </c>
      <c r="E32" s="238">
        <v>522.1</v>
      </c>
      <c r="F32" s="238">
        <v>522.1</v>
      </c>
      <c r="G32" s="238">
        <v>565.79999999999995</v>
      </c>
      <c r="H32" s="238">
        <v>577.20000000000005</v>
      </c>
      <c r="I32" s="216">
        <v>2.7755905511811108</v>
      </c>
      <c r="J32" s="216">
        <v>0</v>
      </c>
      <c r="K32" s="216">
        <v>10.55353380578434</v>
      </c>
      <c r="L32" s="217">
        <v>2.0148462354189007</v>
      </c>
    </row>
    <row r="33" spans="1:15" ht="21.75" customHeight="1">
      <c r="A33" s="195"/>
      <c r="B33" s="205" t="s">
        <v>203</v>
      </c>
      <c r="C33" s="206">
        <v>20.49</v>
      </c>
      <c r="D33" s="237">
        <v>497</v>
      </c>
      <c r="E33" s="237">
        <v>501.1</v>
      </c>
      <c r="F33" s="237">
        <v>501.1</v>
      </c>
      <c r="G33" s="237">
        <v>541.5</v>
      </c>
      <c r="H33" s="237">
        <v>552.9</v>
      </c>
      <c r="I33" s="206">
        <v>0.82494969818912978</v>
      </c>
      <c r="J33" s="206">
        <v>0</v>
      </c>
      <c r="K33" s="206">
        <v>10.337258032328876</v>
      </c>
      <c r="L33" s="207">
        <v>2.1052631578947398</v>
      </c>
    </row>
    <row r="34" spans="1:15" ht="21.75" customHeight="1">
      <c r="A34" s="195"/>
      <c r="B34" s="205" t="s">
        <v>204</v>
      </c>
      <c r="C34" s="206">
        <v>19</v>
      </c>
      <c r="D34" s="237">
        <v>519.79999999999995</v>
      </c>
      <c r="E34" s="237">
        <v>544.70000000000005</v>
      </c>
      <c r="F34" s="237">
        <v>544.70000000000005</v>
      </c>
      <c r="G34" s="237">
        <v>592</v>
      </c>
      <c r="H34" s="237">
        <v>603.4</v>
      </c>
      <c r="I34" s="206">
        <v>4.7903039630627262</v>
      </c>
      <c r="J34" s="206">
        <v>0</v>
      </c>
      <c r="K34" s="206">
        <v>10.776574261061114</v>
      </c>
      <c r="L34" s="207">
        <v>1.9256756756756772</v>
      </c>
    </row>
    <row r="35" spans="1:15" ht="21.75" customHeight="1">
      <c r="A35" s="195">
        <v>2.2000000000000002</v>
      </c>
      <c r="B35" s="214" t="s">
        <v>205</v>
      </c>
      <c r="C35" s="215">
        <v>25.25</v>
      </c>
      <c r="D35" s="238">
        <v>359</v>
      </c>
      <c r="E35" s="238">
        <v>390.4</v>
      </c>
      <c r="F35" s="238">
        <v>390.9</v>
      </c>
      <c r="G35" s="238">
        <v>392.1</v>
      </c>
      <c r="H35" s="238">
        <v>394.2</v>
      </c>
      <c r="I35" s="216">
        <v>8.8857938718662979</v>
      </c>
      <c r="J35" s="216">
        <v>0.12807377049179536</v>
      </c>
      <c r="K35" s="216">
        <v>0.84420567920184908</v>
      </c>
      <c r="L35" s="217">
        <v>0.53557765876051633</v>
      </c>
    </row>
    <row r="36" spans="1:15" ht="21.75" customHeight="1">
      <c r="A36" s="195"/>
      <c r="B36" s="205" t="s">
        <v>206</v>
      </c>
      <c r="C36" s="206">
        <v>6.31</v>
      </c>
      <c r="D36" s="237">
        <v>351.2</v>
      </c>
      <c r="E36" s="237">
        <v>358</v>
      </c>
      <c r="F36" s="237">
        <v>359.3</v>
      </c>
      <c r="G36" s="237">
        <v>360.3</v>
      </c>
      <c r="H36" s="237">
        <v>363.3</v>
      </c>
      <c r="I36" s="206">
        <v>2.3063781321184535</v>
      </c>
      <c r="J36" s="206">
        <v>0.36312849162013094</v>
      </c>
      <c r="K36" s="206">
        <v>1.1132758140829395</v>
      </c>
      <c r="L36" s="207">
        <v>0.832639467110738</v>
      </c>
    </row>
    <row r="37" spans="1:15" ht="21.75" customHeight="1">
      <c r="A37" s="195"/>
      <c r="B37" s="205" t="s">
        <v>207</v>
      </c>
      <c r="C37" s="206">
        <v>6.31</v>
      </c>
      <c r="D37" s="237">
        <v>363.6</v>
      </c>
      <c r="E37" s="237">
        <v>371.9</v>
      </c>
      <c r="F37" s="237">
        <v>372.1</v>
      </c>
      <c r="G37" s="237">
        <v>373.1</v>
      </c>
      <c r="H37" s="237">
        <v>374.9</v>
      </c>
      <c r="I37" s="206">
        <v>2.3377337733773373</v>
      </c>
      <c r="J37" s="206">
        <v>5.3777897284220444E-2</v>
      </c>
      <c r="K37" s="206">
        <v>0.75248589088954532</v>
      </c>
      <c r="L37" s="207">
        <v>0.48244438488340791</v>
      </c>
    </row>
    <row r="38" spans="1:15" ht="21.75" customHeight="1">
      <c r="A38" s="195"/>
      <c r="B38" s="205" t="s">
        <v>208</v>
      </c>
      <c r="C38" s="206">
        <v>6.31</v>
      </c>
      <c r="D38" s="237">
        <v>352.9</v>
      </c>
      <c r="E38" s="237">
        <v>365.5</v>
      </c>
      <c r="F38" s="237">
        <v>365.7</v>
      </c>
      <c r="G38" s="237">
        <v>366.9</v>
      </c>
      <c r="H38" s="237">
        <v>370.6</v>
      </c>
      <c r="I38" s="206">
        <v>3.6270898271465057</v>
      </c>
      <c r="J38" s="206">
        <v>5.4719562243505493E-2</v>
      </c>
      <c r="K38" s="206">
        <v>1.3398960896910097</v>
      </c>
      <c r="L38" s="207">
        <v>1.0084491687108397</v>
      </c>
    </row>
    <row r="39" spans="1:15" ht="21.75" customHeight="1">
      <c r="A39" s="195"/>
      <c r="B39" s="205" t="s">
        <v>209</v>
      </c>
      <c r="C39" s="206">
        <v>6.32</v>
      </c>
      <c r="D39" s="237">
        <v>368.3</v>
      </c>
      <c r="E39" s="237">
        <v>466.1</v>
      </c>
      <c r="F39" s="237">
        <v>466.3</v>
      </c>
      <c r="G39" s="237">
        <v>467.8</v>
      </c>
      <c r="H39" s="237">
        <v>468</v>
      </c>
      <c r="I39" s="206">
        <v>26.608742872658155</v>
      </c>
      <c r="J39" s="206">
        <v>4.2909246942727464E-2</v>
      </c>
      <c r="K39" s="206">
        <v>0.36457216384302171</v>
      </c>
      <c r="L39" s="207">
        <v>4.2753313381794555E-2</v>
      </c>
    </row>
    <row r="40" spans="1:15" ht="21.75" customHeight="1">
      <c r="A40" s="195">
        <v>2.2999999999999998</v>
      </c>
      <c r="B40" s="214" t="s">
        <v>210</v>
      </c>
      <c r="C40" s="215">
        <v>8.2899999999999991</v>
      </c>
      <c r="D40" s="238">
        <v>403.3</v>
      </c>
      <c r="E40" s="238">
        <v>411.6</v>
      </c>
      <c r="F40" s="238">
        <v>411.7</v>
      </c>
      <c r="G40" s="238">
        <v>445.9</v>
      </c>
      <c r="H40" s="238">
        <v>451.3</v>
      </c>
      <c r="I40" s="216">
        <v>2.0828167617158471</v>
      </c>
      <c r="J40" s="216">
        <v>2.4295432458700361E-2</v>
      </c>
      <c r="K40" s="216">
        <v>9.6186543599708614</v>
      </c>
      <c r="L40" s="217">
        <v>1.2110338640950857</v>
      </c>
    </row>
    <row r="41" spans="1:15" s="200" customFormat="1" ht="21.75" customHeight="1">
      <c r="A41" s="195"/>
      <c r="B41" s="231" t="s">
        <v>211</v>
      </c>
      <c r="C41" s="232">
        <v>2.76</v>
      </c>
      <c r="D41" s="240">
        <v>377.8</v>
      </c>
      <c r="E41" s="240">
        <v>382.4</v>
      </c>
      <c r="F41" s="240">
        <v>382.5</v>
      </c>
      <c r="G41" s="240">
        <v>419.1</v>
      </c>
      <c r="H41" s="240">
        <v>419.1</v>
      </c>
      <c r="I41" s="233">
        <v>1.2440444679724578</v>
      </c>
      <c r="J41" s="233">
        <v>2.6150627615066924E-2</v>
      </c>
      <c r="K41" s="233">
        <v>9.5686274509803866</v>
      </c>
      <c r="L41" s="234">
        <v>0</v>
      </c>
      <c r="N41" s="94"/>
      <c r="O41" s="94"/>
    </row>
    <row r="42" spans="1:15" ht="21.75" customHeight="1">
      <c r="A42" s="195"/>
      <c r="B42" s="225" t="s">
        <v>207</v>
      </c>
      <c r="C42" s="226">
        <v>1.38</v>
      </c>
      <c r="D42" s="241">
        <v>368.3</v>
      </c>
      <c r="E42" s="241">
        <v>370.5</v>
      </c>
      <c r="F42" s="241">
        <v>370.5</v>
      </c>
      <c r="G42" s="241">
        <v>410.3</v>
      </c>
      <c r="H42" s="241">
        <v>410.3</v>
      </c>
      <c r="I42" s="226">
        <v>0.59733912571273606</v>
      </c>
      <c r="J42" s="226">
        <v>0</v>
      </c>
      <c r="K42" s="226">
        <v>10.742240215924426</v>
      </c>
      <c r="L42" s="227">
        <v>0</v>
      </c>
    </row>
    <row r="43" spans="1:15" ht="21.75" customHeight="1">
      <c r="A43" s="201"/>
      <c r="B43" s="225" t="s">
        <v>209</v>
      </c>
      <c r="C43" s="226">
        <v>1.38</v>
      </c>
      <c r="D43" s="241">
        <v>387.2</v>
      </c>
      <c r="E43" s="241">
        <v>394.2</v>
      </c>
      <c r="F43" s="241">
        <v>394.6</v>
      </c>
      <c r="G43" s="241">
        <v>428</v>
      </c>
      <c r="H43" s="241">
        <v>428</v>
      </c>
      <c r="I43" s="226">
        <v>1.9111570247933827</v>
      </c>
      <c r="J43" s="226">
        <v>0.10147133434806221</v>
      </c>
      <c r="K43" s="226">
        <v>8.4642676127724172</v>
      </c>
      <c r="L43" s="227">
        <v>0</v>
      </c>
    </row>
    <row r="44" spans="1:15" ht="21.75" customHeight="1">
      <c r="A44" s="195"/>
      <c r="B44" s="231" t="s">
        <v>212</v>
      </c>
      <c r="C44" s="232">
        <v>2.76</v>
      </c>
      <c r="D44" s="240">
        <v>370.3</v>
      </c>
      <c r="E44" s="240">
        <v>374.3</v>
      </c>
      <c r="F44" s="240">
        <v>374.4</v>
      </c>
      <c r="G44" s="240">
        <v>399.8</v>
      </c>
      <c r="H44" s="240">
        <v>404.8</v>
      </c>
      <c r="I44" s="233">
        <v>1.1072103699702751</v>
      </c>
      <c r="J44" s="233">
        <v>2.6716537536714213E-2</v>
      </c>
      <c r="K44" s="233">
        <v>8.1196581196581405</v>
      </c>
      <c r="L44" s="234">
        <v>1.2506253126563109</v>
      </c>
    </row>
    <row r="45" spans="1:15" ht="21.75" customHeight="1">
      <c r="A45" s="195"/>
      <c r="B45" s="225" t="s">
        <v>207</v>
      </c>
      <c r="C45" s="226">
        <v>1.38</v>
      </c>
      <c r="D45" s="241">
        <v>358.8</v>
      </c>
      <c r="E45" s="241">
        <v>361</v>
      </c>
      <c r="F45" s="241">
        <v>361</v>
      </c>
      <c r="G45" s="241">
        <v>383</v>
      </c>
      <c r="H45" s="241">
        <v>393</v>
      </c>
      <c r="I45" s="226">
        <v>0.61315496098104916</v>
      </c>
      <c r="J45" s="226">
        <v>0</v>
      </c>
      <c r="K45" s="226">
        <v>8.86426592797784</v>
      </c>
      <c r="L45" s="227">
        <v>2.6109660574412459</v>
      </c>
    </row>
    <row r="46" spans="1:15" ht="21.75" customHeight="1">
      <c r="A46" s="195"/>
      <c r="B46" s="225" t="s">
        <v>209</v>
      </c>
      <c r="C46" s="226">
        <v>1.38</v>
      </c>
      <c r="D46" s="241">
        <v>381.7</v>
      </c>
      <c r="E46" s="241">
        <v>387.6</v>
      </c>
      <c r="F46" s="241">
        <v>387.9</v>
      </c>
      <c r="G46" s="241">
        <v>416.6</v>
      </c>
      <c r="H46" s="241">
        <v>416.6</v>
      </c>
      <c r="I46" s="226">
        <v>1.6243122871364903</v>
      </c>
      <c r="J46" s="226">
        <v>7.7399380804934026E-2</v>
      </c>
      <c r="K46" s="226">
        <v>7.3988141273524093</v>
      </c>
      <c r="L46" s="227">
        <v>0</v>
      </c>
    </row>
    <row r="47" spans="1:15" ht="21.75" customHeight="1">
      <c r="A47" s="195"/>
      <c r="B47" s="231" t="s">
        <v>213</v>
      </c>
      <c r="C47" s="232">
        <v>2.77</v>
      </c>
      <c r="D47" s="240">
        <v>461.9</v>
      </c>
      <c r="E47" s="240">
        <v>478</v>
      </c>
      <c r="F47" s="240">
        <v>478</v>
      </c>
      <c r="G47" s="240">
        <v>518.5</v>
      </c>
      <c r="H47" s="240">
        <v>529.9</v>
      </c>
      <c r="I47" s="233">
        <v>3.4856029443602665</v>
      </c>
      <c r="J47" s="233">
        <v>0</v>
      </c>
      <c r="K47" s="233">
        <v>10.857740585774039</v>
      </c>
      <c r="L47" s="234">
        <v>2.1986499517839775</v>
      </c>
    </row>
    <row r="48" spans="1:15" ht="21.75" customHeight="1">
      <c r="A48" s="195"/>
      <c r="B48" s="225" t="s">
        <v>203</v>
      </c>
      <c r="C48" s="226">
        <v>1.38</v>
      </c>
      <c r="D48" s="241">
        <v>455.1</v>
      </c>
      <c r="E48" s="241">
        <v>465.4</v>
      </c>
      <c r="F48" s="241">
        <v>465.4</v>
      </c>
      <c r="G48" s="241">
        <v>503.3</v>
      </c>
      <c r="H48" s="241">
        <v>518.1</v>
      </c>
      <c r="I48" s="226">
        <v>2.2632388486046864</v>
      </c>
      <c r="J48" s="226">
        <v>0</v>
      </c>
      <c r="K48" s="226">
        <v>11.323592608508818</v>
      </c>
      <c r="L48" s="227">
        <v>2.9405920921915367</v>
      </c>
    </row>
    <row r="49" spans="1:12" ht="21.75" customHeight="1" thickBot="1">
      <c r="A49" s="202"/>
      <c r="B49" s="228" t="s">
        <v>204</v>
      </c>
      <c r="C49" s="229">
        <v>1.39</v>
      </c>
      <c r="D49" s="242">
        <v>468.6</v>
      </c>
      <c r="E49" s="242">
        <v>490.5</v>
      </c>
      <c r="F49" s="242">
        <v>490.5</v>
      </c>
      <c r="G49" s="242">
        <v>533.70000000000005</v>
      </c>
      <c r="H49" s="242">
        <v>541.6</v>
      </c>
      <c r="I49" s="229">
        <v>4.6734955185659288</v>
      </c>
      <c r="J49" s="229">
        <v>0</v>
      </c>
      <c r="K49" s="229">
        <v>10.417940876656488</v>
      </c>
      <c r="L49" s="230">
        <v>1.4802323402660704</v>
      </c>
    </row>
    <row r="50" spans="1:12" ht="16.5" thickTop="1">
      <c r="A50" s="972" t="s">
        <v>61</v>
      </c>
      <c r="B50" s="972"/>
      <c r="C50" s="972"/>
      <c r="D50" s="972"/>
      <c r="E50" s="972"/>
      <c r="F50" s="972"/>
      <c r="G50" s="972"/>
      <c r="H50" s="972"/>
      <c r="I50" s="972"/>
      <c r="J50" s="972"/>
      <c r="K50" s="972"/>
      <c r="L50" s="972"/>
    </row>
    <row r="51" spans="1:12" ht="15.75">
      <c r="A51" s="973" t="s">
        <v>230</v>
      </c>
      <c r="B51" s="973"/>
      <c r="C51" s="973"/>
      <c r="D51" s="973"/>
      <c r="E51" s="973"/>
      <c r="F51" s="973"/>
      <c r="G51" s="973"/>
      <c r="H51" s="973"/>
      <c r="I51" s="973"/>
      <c r="J51" s="973"/>
      <c r="K51" s="973"/>
      <c r="L51" s="973"/>
    </row>
    <row r="52" spans="1:12" ht="17.25" customHeight="1">
      <c r="A52" s="96"/>
    </row>
    <row r="53" spans="1:12" ht="24.95" customHeight="1">
      <c r="D53" s="95"/>
      <c r="E53" s="95"/>
      <c r="F53" s="95"/>
      <c r="G53" s="95"/>
      <c r="H53" s="95"/>
      <c r="I53" s="95"/>
      <c r="J53" s="95"/>
      <c r="K53" s="95"/>
      <c r="L53" s="95"/>
    </row>
    <row r="54" spans="1:12" ht="24.95" customHeight="1">
      <c r="D54" s="95"/>
      <c r="E54" s="95"/>
      <c r="F54" s="95"/>
      <c r="G54" s="95"/>
      <c r="H54" s="95"/>
      <c r="I54" s="95"/>
      <c r="J54" s="95"/>
      <c r="K54" s="95"/>
      <c r="L54" s="95"/>
    </row>
    <row r="55" spans="1:12" ht="24.95" customHeight="1">
      <c r="D55" s="95"/>
      <c r="E55" s="95"/>
      <c r="F55" s="95"/>
      <c r="G55" s="95"/>
      <c r="H55" s="95"/>
      <c r="I55" s="95"/>
      <c r="J55" s="95"/>
      <c r="K55" s="95"/>
      <c r="L55" s="95"/>
    </row>
    <row r="56" spans="1:12" ht="24.95" customHeight="1">
      <c r="D56" s="95"/>
      <c r="E56" s="95"/>
      <c r="F56" s="95"/>
      <c r="G56" s="95"/>
      <c r="H56" s="95"/>
      <c r="I56" s="95"/>
      <c r="J56" s="95"/>
      <c r="K56" s="95"/>
      <c r="L56" s="95"/>
    </row>
    <row r="57" spans="1:12" ht="24.95" customHeight="1">
      <c r="D57" s="95"/>
      <c r="E57" s="95"/>
      <c r="F57" s="95"/>
      <c r="G57" s="95"/>
      <c r="H57" s="95"/>
      <c r="I57" s="95"/>
      <c r="J57" s="95"/>
      <c r="K57" s="95"/>
      <c r="L57" s="95"/>
    </row>
    <row r="58" spans="1:12" ht="24.95" customHeight="1">
      <c r="D58" s="95"/>
      <c r="E58" s="95"/>
      <c r="F58" s="95"/>
      <c r="G58" s="95"/>
      <c r="H58" s="95"/>
      <c r="I58" s="95"/>
      <c r="J58" s="95"/>
      <c r="K58" s="95"/>
      <c r="L58" s="95"/>
    </row>
    <row r="59" spans="1:12" ht="24.95" customHeight="1">
      <c r="D59" s="95"/>
      <c r="E59" s="95"/>
      <c r="F59" s="95"/>
      <c r="G59" s="95"/>
      <c r="H59" s="95"/>
      <c r="I59" s="95"/>
      <c r="J59" s="95"/>
      <c r="K59" s="95"/>
      <c r="L59" s="95"/>
    </row>
    <row r="60" spans="1:12" ht="24.95" customHeight="1">
      <c r="D60" s="95"/>
      <c r="E60" s="95"/>
      <c r="F60" s="95"/>
      <c r="G60" s="95"/>
      <c r="H60" s="95"/>
      <c r="I60" s="95"/>
      <c r="J60" s="95"/>
      <c r="K60" s="95"/>
      <c r="L60" s="95"/>
    </row>
    <row r="61" spans="1:12" ht="24.95" customHeight="1">
      <c r="D61" s="95"/>
      <c r="E61" s="95"/>
      <c r="F61" s="95"/>
      <c r="G61" s="95"/>
      <c r="H61" s="95"/>
      <c r="I61" s="95"/>
      <c r="J61" s="95"/>
      <c r="K61" s="95"/>
      <c r="L61" s="95"/>
    </row>
    <row r="62" spans="1:12" ht="24.95" customHeight="1">
      <c r="D62" s="95"/>
      <c r="E62" s="95"/>
      <c r="F62" s="95"/>
      <c r="G62" s="95"/>
      <c r="H62" s="95"/>
      <c r="I62" s="95"/>
      <c r="J62" s="95"/>
      <c r="K62" s="95"/>
      <c r="L62" s="95"/>
    </row>
    <row r="63" spans="1:12" ht="24.95" customHeight="1">
      <c r="D63" s="95"/>
      <c r="E63" s="95"/>
      <c r="F63" s="95"/>
      <c r="G63" s="95"/>
      <c r="H63" s="95"/>
      <c r="I63" s="95"/>
      <c r="J63" s="95"/>
      <c r="K63" s="95"/>
      <c r="L63" s="95"/>
    </row>
    <row r="64" spans="1:12" ht="24.95" customHeight="1">
      <c r="A64" s="94"/>
      <c r="D64" s="95"/>
      <c r="E64" s="95"/>
      <c r="F64" s="95"/>
      <c r="G64" s="95"/>
      <c r="H64" s="95"/>
      <c r="I64" s="95"/>
      <c r="J64" s="95"/>
      <c r="K64" s="95"/>
      <c r="L64" s="95"/>
    </row>
    <row r="65" spans="1:12" ht="24.95" customHeight="1">
      <c r="A65" s="94"/>
      <c r="D65" s="95"/>
      <c r="E65" s="95"/>
      <c r="F65" s="95"/>
      <c r="G65" s="95"/>
      <c r="H65" s="95"/>
      <c r="I65" s="95"/>
      <c r="J65" s="95"/>
      <c r="K65" s="95"/>
      <c r="L65" s="95"/>
    </row>
    <row r="66" spans="1:12" ht="24.95" customHeight="1">
      <c r="A66" s="94"/>
      <c r="D66" s="95"/>
      <c r="E66" s="95"/>
      <c r="F66" s="95"/>
      <c r="G66" s="95"/>
      <c r="H66" s="95"/>
      <c r="I66" s="95"/>
      <c r="J66" s="95"/>
      <c r="K66" s="95"/>
      <c r="L66" s="95"/>
    </row>
    <row r="67" spans="1:12" ht="24.95" customHeight="1">
      <c r="A67" s="94"/>
      <c r="D67" s="95"/>
      <c r="E67" s="95"/>
      <c r="F67" s="95"/>
      <c r="G67" s="95"/>
      <c r="H67" s="95"/>
      <c r="I67" s="95"/>
      <c r="J67" s="95"/>
      <c r="K67" s="95"/>
      <c r="L67" s="95"/>
    </row>
    <row r="68" spans="1:12" ht="24.95" customHeight="1">
      <c r="A68" s="94"/>
      <c r="D68" s="95"/>
      <c r="E68" s="95"/>
      <c r="F68" s="95"/>
      <c r="G68" s="95"/>
      <c r="H68" s="95"/>
      <c r="I68" s="95"/>
      <c r="J68" s="95"/>
      <c r="K68" s="95"/>
      <c r="L68" s="95"/>
    </row>
    <row r="69" spans="1:12" ht="24.95" customHeight="1">
      <c r="A69" s="94"/>
      <c r="D69" s="95"/>
      <c r="E69" s="95"/>
      <c r="F69" s="95"/>
      <c r="G69" s="95"/>
      <c r="H69" s="95"/>
      <c r="I69" s="95"/>
      <c r="J69" s="95"/>
      <c r="K69" s="95"/>
      <c r="L69" s="95"/>
    </row>
    <row r="70" spans="1:12" ht="24.95" customHeight="1">
      <c r="A70" s="94"/>
      <c r="D70" s="95"/>
      <c r="E70" s="95"/>
      <c r="F70" s="95"/>
      <c r="G70" s="95"/>
      <c r="H70" s="95"/>
      <c r="I70" s="95"/>
      <c r="J70" s="95"/>
      <c r="K70" s="95"/>
      <c r="L70" s="95"/>
    </row>
    <row r="71" spans="1:12" ht="24.95" customHeight="1">
      <c r="A71" s="94"/>
      <c r="D71" s="95"/>
      <c r="E71" s="95"/>
      <c r="F71" s="95"/>
      <c r="G71" s="95"/>
      <c r="H71" s="95"/>
      <c r="I71" s="95"/>
      <c r="J71" s="95"/>
      <c r="K71" s="95"/>
      <c r="L71" s="95"/>
    </row>
    <row r="72" spans="1:12" ht="24.95" customHeight="1">
      <c r="A72" s="94"/>
      <c r="D72" s="95"/>
      <c r="E72" s="95"/>
      <c r="F72" s="95"/>
      <c r="G72" s="95"/>
      <c r="H72" s="95"/>
      <c r="I72" s="95"/>
      <c r="J72" s="95"/>
      <c r="K72" s="95"/>
      <c r="L72" s="95"/>
    </row>
    <row r="73" spans="1:12" ht="24.95" customHeight="1">
      <c r="A73" s="94"/>
      <c r="D73" s="95"/>
      <c r="E73" s="95"/>
      <c r="F73" s="95"/>
      <c r="G73" s="95"/>
      <c r="H73" s="95"/>
      <c r="I73" s="95"/>
      <c r="J73" s="95"/>
      <c r="K73" s="95"/>
      <c r="L73" s="95"/>
    </row>
    <row r="74" spans="1:12" ht="24.95" customHeight="1">
      <c r="A74" s="94"/>
      <c r="D74" s="95"/>
      <c r="E74" s="95"/>
      <c r="F74" s="95"/>
      <c r="G74" s="95"/>
      <c r="H74" s="95"/>
      <c r="I74" s="95"/>
      <c r="J74" s="95"/>
      <c r="K74" s="95"/>
      <c r="L74" s="95"/>
    </row>
    <row r="75" spans="1:12" ht="24.95" customHeight="1">
      <c r="A75" s="94"/>
      <c r="D75" s="95"/>
      <c r="E75" s="95"/>
      <c r="F75" s="95"/>
      <c r="G75" s="95"/>
      <c r="H75" s="95"/>
      <c r="I75" s="95"/>
      <c r="J75" s="95"/>
      <c r="K75" s="95"/>
      <c r="L75" s="95"/>
    </row>
    <row r="76" spans="1:12" ht="24.95" customHeight="1">
      <c r="A76" s="94"/>
      <c r="D76" s="95"/>
      <c r="E76" s="95"/>
      <c r="F76" s="95"/>
      <c r="G76" s="95"/>
      <c r="H76" s="95"/>
      <c r="I76" s="95"/>
      <c r="J76" s="95"/>
      <c r="K76" s="95"/>
      <c r="L76" s="95"/>
    </row>
    <row r="77" spans="1:12" ht="24.95" customHeight="1">
      <c r="A77" s="94"/>
      <c r="D77" s="95"/>
      <c r="E77" s="95"/>
      <c r="F77" s="95"/>
      <c r="G77" s="95"/>
      <c r="H77" s="95"/>
      <c r="I77" s="95"/>
      <c r="J77" s="95"/>
      <c r="K77" s="95"/>
      <c r="L77" s="95"/>
    </row>
    <row r="78" spans="1:12" ht="24.95" customHeight="1">
      <c r="A78" s="94"/>
      <c r="D78" s="95"/>
      <c r="E78" s="95"/>
      <c r="F78" s="95"/>
      <c r="G78" s="95"/>
      <c r="H78" s="95"/>
      <c r="I78" s="95"/>
      <c r="J78" s="95"/>
      <c r="K78" s="95"/>
      <c r="L78" s="95"/>
    </row>
    <row r="79" spans="1:12" ht="24.95" customHeight="1">
      <c r="A79" s="94"/>
      <c r="D79" s="95"/>
      <c r="E79" s="95"/>
      <c r="F79" s="95"/>
      <c r="G79" s="95"/>
      <c r="H79" s="95"/>
      <c r="I79" s="95"/>
      <c r="J79" s="95"/>
      <c r="K79" s="95"/>
      <c r="L79" s="95"/>
    </row>
    <row r="80" spans="1:12" ht="24.95" customHeight="1">
      <c r="A80" s="94"/>
      <c r="D80" s="95"/>
      <c r="E80" s="95"/>
      <c r="F80" s="95"/>
      <c r="G80" s="95"/>
      <c r="H80" s="95"/>
      <c r="I80" s="95"/>
      <c r="J80" s="95"/>
      <c r="K80" s="95"/>
      <c r="L80" s="95"/>
    </row>
    <row r="81" spans="1:12" ht="24.95" customHeight="1">
      <c r="A81" s="94"/>
      <c r="D81" s="95"/>
      <c r="E81" s="95"/>
      <c r="F81" s="95"/>
      <c r="G81" s="95"/>
      <c r="H81" s="95"/>
      <c r="I81" s="95"/>
      <c r="J81" s="95"/>
      <c r="K81" s="95"/>
      <c r="L81" s="95"/>
    </row>
    <row r="82" spans="1:12" ht="24.95" customHeight="1">
      <c r="A82" s="94"/>
      <c r="D82" s="95"/>
      <c r="E82" s="95"/>
      <c r="F82" s="95"/>
      <c r="G82" s="95"/>
      <c r="H82" s="95"/>
      <c r="I82" s="95"/>
      <c r="J82" s="95"/>
      <c r="K82" s="95"/>
      <c r="L82" s="95"/>
    </row>
    <row r="83" spans="1:12" ht="24.95" customHeight="1">
      <c r="A83" s="94"/>
      <c r="D83" s="95"/>
      <c r="E83" s="95"/>
      <c r="F83" s="95"/>
      <c r="G83" s="95"/>
      <c r="H83" s="95"/>
      <c r="I83" s="95"/>
      <c r="J83" s="95"/>
      <c r="K83" s="95"/>
      <c r="L83" s="95"/>
    </row>
    <row r="84" spans="1:12" ht="24.95" customHeight="1">
      <c r="A84" s="94"/>
      <c r="D84" s="95"/>
      <c r="E84" s="95"/>
      <c r="F84" s="95"/>
      <c r="G84" s="95"/>
      <c r="H84" s="95"/>
      <c r="I84" s="95"/>
      <c r="J84" s="95"/>
      <c r="K84" s="95"/>
      <c r="L84" s="95"/>
    </row>
    <row r="85" spans="1:12" ht="24.95" customHeight="1">
      <c r="A85" s="94"/>
      <c r="D85" s="95"/>
      <c r="E85" s="95"/>
      <c r="F85" s="95"/>
      <c r="G85" s="95"/>
      <c r="H85" s="95"/>
      <c r="I85" s="95"/>
      <c r="J85" s="95"/>
      <c r="K85" s="95"/>
      <c r="L85" s="95"/>
    </row>
    <row r="86" spans="1:12" ht="24.95" customHeight="1">
      <c r="A86" s="94"/>
      <c r="D86" s="95"/>
      <c r="E86" s="95"/>
      <c r="F86" s="95"/>
      <c r="G86" s="95"/>
      <c r="H86" s="95"/>
      <c r="I86" s="95"/>
      <c r="J86" s="95"/>
      <c r="K86" s="95"/>
      <c r="L86" s="95"/>
    </row>
    <row r="87" spans="1:12" ht="24.95" customHeight="1">
      <c r="A87" s="94"/>
      <c r="D87" s="95"/>
      <c r="E87" s="95"/>
      <c r="F87" s="95"/>
      <c r="G87" s="95"/>
      <c r="H87" s="95"/>
      <c r="I87" s="95"/>
      <c r="J87" s="95"/>
      <c r="K87" s="95"/>
      <c r="L87" s="95"/>
    </row>
    <row r="88" spans="1:12" ht="24.95" customHeight="1">
      <c r="A88" s="94"/>
      <c r="D88" s="95"/>
      <c r="E88" s="95"/>
      <c r="F88" s="95"/>
      <c r="G88" s="95"/>
      <c r="H88" s="95"/>
      <c r="I88" s="95"/>
      <c r="J88" s="95"/>
      <c r="K88" s="95"/>
      <c r="L88" s="95"/>
    </row>
    <row r="89" spans="1:12" ht="24.95" customHeight="1">
      <c r="A89" s="94"/>
      <c r="D89" s="95"/>
      <c r="E89" s="95"/>
      <c r="F89" s="95"/>
      <c r="G89" s="95"/>
      <c r="H89" s="95"/>
      <c r="I89" s="95"/>
      <c r="J89" s="95"/>
      <c r="K89" s="95"/>
      <c r="L89" s="95"/>
    </row>
    <row r="90" spans="1:12" ht="24.95" customHeight="1">
      <c r="A90" s="94"/>
      <c r="D90" s="95"/>
      <c r="E90" s="95"/>
      <c r="F90" s="95"/>
      <c r="G90" s="95"/>
      <c r="H90" s="95"/>
      <c r="I90" s="95"/>
      <c r="J90" s="95"/>
      <c r="K90" s="95"/>
      <c r="L90" s="95"/>
    </row>
    <row r="91" spans="1:12" ht="24.95" customHeight="1">
      <c r="A91" s="94"/>
      <c r="D91" s="95"/>
      <c r="E91" s="95"/>
      <c r="F91" s="95"/>
      <c r="G91" s="95"/>
      <c r="H91" s="95"/>
      <c r="I91" s="95"/>
      <c r="J91" s="95"/>
      <c r="K91" s="95"/>
      <c r="L91" s="95"/>
    </row>
    <row r="92" spans="1:12" ht="24.95" customHeight="1">
      <c r="A92" s="94"/>
      <c r="D92" s="95"/>
      <c r="E92" s="95"/>
      <c r="F92" s="95"/>
      <c r="G92" s="95"/>
      <c r="H92" s="95"/>
      <c r="I92" s="95"/>
      <c r="J92" s="95"/>
      <c r="K92" s="95"/>
      <c r="L92" s="95"/>
    </row>
    <row r="93" spans="1:12" ht="24.95" customHeight="1">
      <c r="A93" s="94"/>
      <c r="D93" s="95"/>
      <c r="E93" s="95"/>
      <c r="F93" s="95"/>
      <c r="G93" s="95"/>
      <c r="H93" s="95"/>
      <c r="I93" s="95"/>
      <c r="J93" s="95"/>
      <c r="K93" s="95"/>
      <c r="L93" s="95"/>
    </row>
    <row r="94" spans="1:12" ht="24.95" customHeight="1">
      <c r="A94" s="94"/>
      <c r="D94" s="95"/>
      <c r="E94" s="95"/>
      <c r="F94" s="95"/>
      <c r="G94" s="95"/>
      <c r="H94" s="95"/>
      <c r="I94" s="95"/>
      <c r="J94" s="95"/>
      <c r="K94" s="95"/>
      <c r="L94" s="95"/>
    </row>
    <row r="95" spans="1:12" ht="24.95" customHeight="1">
      <c r="A95" s="94"/>
      <c r="D95" s="95"/>
      <c r="E95" s="95"/>
      <c r="F95" s="95"/>
      <c r="G95" s="95"/>
      <c r="H95" s="95"/>
      <c r="I95" s="95"/>
      <c r="J95" s="95"/>
      <c r="K95" s="95"/>
      <c r="L95" s="95"/>
    </row>
    <row r="96" spans="1:12" ht="24.95" customHeight="1">
      <c r="A96" s="94"/>
      <c r="D96" s="95"/>
      <c r="E96" s="95"/>
      <c r="F96" s="95"/>
      <c r="G96" s="95"/>
      <c r="H96" s="95"/>
      <c r="I96" s="95"/>
      <c r="J96" s="95"/>
      <c r="K96" s="95"/>
      <c r="L96" s="95"/>
    </row>
    <row r="97" spans="1:12" ht="24.95" customHeight="1">
      <c r="A97" s="94"/>
      <c r="D97" s="95"/>
      <c r="E97" s="95"/>
      <c r="F97" s="95"/>
      <c r="G97" s="95"/>
      <c r="H97" s="95"/>
      <c r="I97" s="95"/>
      <c r="J97" s="95"/>
      <c r="K97" s="95"/>
      <c r="L97" s="95"/>
    </row>
    <row r="98" spans="1:12" ht="24.95" customHeight="1">
      <c r="A98" s="94"/>
      <c r="D98" s="95"/>
      <c r="E98" s="95"/>
      <c r="F98" s="95"/>
      <c r="G98" s="95"/>
      <c r="H98" s="95"/>
      <c r="I98" s="95"/>
      <c r="J98" s="95"/>
      <c r="K98" s="95"/>
      <c r="L98" s="95"/>
    </row>
    <row r="99" spans="1:12" ht="24.95" customHeight="1">
      <c r="A99" s="94"/>
      <c r="D99" s="95"/>
      <c r="E99" s="95"/>
      <c r="F99" s="95"/>
      <c r="G99" s="95"/>
      <c r="H99" s="95"/>
      <c r="I99" s="95"/>
      <c r="J99" s="95"/>
      <c r="K99" s="95"/>
      <c r="L99" s="95"/>
    </row>
    <row r="100" spans="1:12" ht="24.95" customHeight="1">
      <c r="A100" s="94"/>
      <c r="D100" s="95"/>
      <c r="E100" s="95"/>
      <c r="F100" s="95"/>
      <c r="G100" s="95"/>
      <c r="H100" s="95"/>
      <c r="I100" s="95"/>
      <c r="J100" s="95"/>
      <c r="K100" s="95"/>
      <c r="L100" s="95"/>
    </row>
    <row r="101" spans="1:12" ht="24.95" customHeight="1">
      <c r="A101" s="94"/>
      <c r="D101" s="95"/>
      <c r="E101" s="95"/>
      <c r="F101" s="95"/>
      <c r="G101" s="95"/>
      <c r="H101" s="95"/>
      <c r="I101" s="95"/>
      <c r="J101" s="95"/>
      <c r="K101" s="95"/>
      <c r="L101" s="95"/>
    </row>
    <row r="102" spans="1:12" ht="24.95" customHeight="1">
      <c r="A102" s="94"/>
      <c r="D102" s="95"/>
      <c r="E102" s="95"/>
      <c r="F102" s="95"/>
      <c r="G102" s="95"/>
      <c r="H102" s="95"/>
      <c r="I102" s="95"/>
      <c r="J102" s="95"/>
      <c r="K102" s="95"/>
      <c r="L102" s="95"/>
    </row>
    <row r="103" spans="1:12" ht="24.95" customHeight="1">
      <c r="A103" s="94"/>
      <c r="D103" s="95"/>
      <c r="E103" s="95"/>
      <c r="F103" s="95"/>
      <c r="G103" s="95"/>
      <c r="H103" s="95"/>
      <c r="I103" s="95"/>
      <c r="J103" s="95"/>
      <c r="K103" s="95"/>
      <c r="L103" s="95"/>
    </row>
    <row r="104" spans="1:12" ht="24.95" customHeight="1">
      <c r="A104" s="94"/>
      <c r="D104" s="95"/>
      <c r="E104" s="95"/>
      <c r="F104" s="95"/>
      <c r="G104" s="95"/>
      <c r="H104" s="95"/>
      <c r="I104" s="95"/>
      <c r="J104" s="95"/>
      <c r="K104" s="95"/>
      <c r="L104" s="95"/>
    </row>
    <row r="105" spans="1:12" ht="24.95" customHeight="1">
      <c r="A105" s="94"/>
      <c r="D105" s="95"/>
      <c r="E105" s="95"/>
      <c r="F105" s="95"/>
      <c r="G105" s="95"/>
      <c r="H105" s="95"/>
      <c r="I105" s="95"/>
      <c r="J105" s="95"/>
      <c r="K105" s="95"/>
      <c r="L105" s="95"/>
    </row>
    <row r="106" spans="1:12" ht="24.95" customHeight="1">
      <c r="A106" s="94"/>
      <c r="D106" s="95"/>
      <c r="E106" s="95"/>
      <c r="F106" s="95"/>
      <c r="G106" s="95"/>
      <c r="H106" s="95"/>
      <c r="I106" s="95"/>
      <c r="J106" s="95"/>
      <c r="K106" s="95"/>
      <c r="L106" s="95"/>
    </row>
    <row r="107" spans="1:12" ht="24.95" customHeight="1">
      <c r="A107" s="94"/>
      <c r="D107" s="95"/>
      <c r="E107" s="95"/>
      <c r="F107" s="95"/>
      <c r="G107" s="95"/>
      <c r="H107" s="95"/>
      <c r="I107" s="95"/>
      <c r="J107" s="95"/>
      <c r="K107" s="95"/>
      <c r="L107" s="95"/>
    </row>
    <row r="108" spans="1:12" ht="24.95" customHeight="1">
      <c r="A108" s="94"/>
      <c r="D108" s="95"/>
      <c r="E108" s="95"/>
      <c r="F108" s="95"/>
      <c r="G108" s="95"/>
      <c r="H108" s="95"/>
      <c r="I108" s="95"/>
      <c r="J108" s="95"/>
      <c r="K108" s="95"/>
      <c r="L108" s="95"/>
    </row>
    <row r="109" spans="1:12" ht="24.95" customHeight="1">
      <c r="A109" s="94"/>
      <c r="D109" s="95"/>
      <c r="E109" s="95"/>
      <c r="F109" s="95"/>
      <c r="G109" s="95"/>
      <c r="H109" s="95"/>
      <c r="I109" s="95"/>
      <c r="J109" s="95"/>
      <c r="K109" s="95"/>
      <c r="L109" s="95"/>
    </row>
    <row r="110" spans="1:12" ht="24.95" customHeight="1">
      <c r="A110" s="94"/>
      <c r="D110" s="95"/>
      <c r="E110" s="95"/>
      <c r="F110" s="95"/>
      <c r="G110" s="95"/>
      <c r="H110" s="95"/>
      <c r="I110" s="95"/>
      <c r="J110" s="95"/>
      <c r="K110" s="95"/>
      <c r="L110" s="95"/>
    </row>
    <row r="111" spans="1:12" ht="24.95" customHeight="1">
      <c r="A111" s="94"/>
      <c r="D111" s="95"/>
      <c r="E111" s="95"/>
      <c r="F111" s="95"/>
      <c r="G111" s="95"/>
      <c r="H111" s="95"/>
      <c r="I111" s="95"/>
      <c r="J111" s="95"/>
      <c r="K111" s="95"/>
      <c r="L111" s="95"/>
    </row>
    <row r="112" spans="1:12" ht="24.95" customHeight="1">
      <c r="A112" s="94"/>
      <c r="D112" s="95"/>
      <c r="E112" s="95"/>
      <c r="F112" s="95"/>
      <c r="G112" s="95"/>
      <c r="H112" s="95"/>
      <c r="I112" s="95"/>
      <c r="J112" s="95"/>
      <c r="K112" s="95"/>
      <c r="L112" s="95"/>
    </row>
    <row r="113" spans="1:12" ht="24.95" customHeight="1">
      <c r="A113" s="94"/>
      <c r="D113" s="95"/>
      <c r="E113" s="95"/>
      <c r="F113" s="95"/>
      <c r="G113" s="95"/>
      <c r="H113" s="95"/>
      <c r="I113" s="95"/>
      <c r="J113" s="95"/>
      <c r="K113" s="95"/>
      <c r="L113" s="95"/>
    </row>
    <row r="114" spans="1:12" ht="24.95" customHeight="1">
      <c r="A114" s="94"/>
      <c r="D114" s="95"/>
      <c r="E114" s="95"/>
      <c r="F114" s="95"/>
      <c r="G114" s="95"/>
      <c r="H114" s="95"/>
      <c r="I114" s="95"/>
      <c r="J114" s="95"/>
      <c r="K114" s="95"/>
      <c r="L114" s="95"/>
    </row>
    <row r="115" spans="1:12" ht="24.95" customHeight="1">
      <c r="A115" s="94"/>
      <c r="D115" s="95"/>
      <c r="E115" s="95"/>
      <c r="F115" s="95"/>
      <c r="G115" s="95"/>
      <c r="H115" s="95"/>
      <c r="I115" s="95"/>
      <c r="J115" s="95"/>
      <c r="K115" s="95"/>
      <c r="L115" s="95"/>
    </row>
    <row r="116" spans="1:12" ht="24.95" customHeight="1">
      <c r="A116" s="94"/>
      <c r="D116" s="95"/>
      <c r="E116" s="95"/>
      <c r="F116" s="95"/>
      <c r="G116" s="95"/>
      <c r="H116" s="95"/>
      <c r="I116" s="95"/>
      <c r="J116" s="95"/>
      <c r="K116" s="95"/>
      <c r="L116" s="95"/>
    </row>
    <row r="117" spans="1:12" ht="24.95" customHeight="1">
      <c r="A117" s="94"/>
      <c r="D117" s="95"/>
      <c r="E117" s="95"/>
      <c r="F117" s="95"/>
      <c r="G117" s="95"/>
      <c r="H117" s="95"/>
      <c r="I117" s="95"/>
      <c r="J117" s="95"/>
      <c r="K117" s="95"/>
      <c r="L117" s="95"/>
    </row>
    <row r="118" spans="1:12" ht="24.95" customHeight="1">
      <c r="A118" s="94"/>
      <c r="D118" s="95"/>
      <c r="E118" s="95"/>
      <c r="F118" s="95"/>
      <c r="G118" s="95"/>
      <c r="H118" s="95"/>
      <c r="I118" s="95"/>
      <c r="J118" s="95"/>
      <c r="K118" s="95"/>
      <c r="L118" s="95"/>
    </row>
    <row r="119" spans="1:12" ht="24.95" customHeight="1">
      <c r="A119" s="94"/>
      <c r="D119" s="95"/>
      <c r="E119" s="95"/>
      <c r="F119" s="95"/>
      <c r="G119" s="95"/>
      <c r="H119" s="95"/>
      <c r="I119" s="95"/>
      <c r="J119" s="95"/>
      <c r="K119" s="95"/>
      <c r="L119" s="95"/>
    </row>
    <row r="120" spans="1:12" ht="24.95" customHeight="1">
      <c r="A120" s="94"/>
      <c r="D120" s="95"/>
      <c r="E120" s="95"/>
      <c r="F120" s="95"/>
      <c r="G120" s="95"/>
      <c r="H120" s="95"/>
      <c r="I120" s="95"/>
      <c r="J120" s="95"/>
      <c r="K120" s="95"/>
      <c r="L120" s="95"/>
    </row>
    <row r="121" spans="1:12" ht="24.95" customHeight="1">
      <c r="A121" s="94"/>
      <c r="D121" s="95"/>
      <c r="E121" s="95"/>
      <c r="F121" s="95"/>
      <c r="G121" s="95"/>
      <c r="H121" s="95"/>
      <c r="I121" s="95"/>
      <c r="J121" s="95"/>
      <c r="K121" s="95"/>
      <c r="L121" s="95"/>
    </row>
    <row r="122" spans="1:12" ht="24.95" customHeight="1">
      <c r="A122" s="94"/>
      <c r="D122" s="95"/>
      <c r="E122" s="95"/>
      <c r="F122" s="95"/>
      <c r="G122" s="95"/>
      <c r="H122" s="95"/>
      <c r="I122" s="95"/>
      <c r="J122" s="95"/>
      <c r="K122" s="95"/>
      <c r="L122" s="95"/>
    </row>
    <row r="123" spans="1:12" ht="24.95" customHeight="1">
      <c r="A123" s="94"/>
      <c r="D123" s="95"/>
      <c r="E123" s="95"/>
      <c r="F123" s="95"/>
      <c r="G123" s="95"/>
      <c r="H123" s="95"/>
      <c r="I123" s="95"/>
      <c r="J123" s="95"/>
      <c r="K123" s="95"/>
      <c r="L123" s="95"/>
    </row>
    <row r="124" spans="1:12" ht="24.95" customHeight="1">
      <c r="A124" s="94"/>
      <c r="D124" s="95"/>
      <c r="E124" s="95"/>
      <c r="F124" s="95"/>
      <c r="G124" s="95"/>
      <c r="H124" s="95"/>
      <c r="I124" s="95"/>
      <c r="J124" s="95"/>
      <c r="K124" s="95"/>
      <c r="L124" s="95"/>
    </row>
    <row r="125" spans="1:12" ht="24.95" customHeight="1">
      <c r="A125" s="94"/>
      <c r="D125" s="95"/>
      <c r="E125" s="95"/>
      <c r="F125" s="95"/>
      <c r="G125" s="95"/>
      <c r="H125" s="95"/>
      <c r="I125" s="95"/>
      <c r="J125" s="95"/>
      <c r="K125" s="95"/>
      <c r="L125" s="95"/>
    </row>
    <row r="126" spans="1:12" ht="24.95" customHeight="1">
      <c r="A126" s="94"/>
      <c r="D126" s="95"/>
      <c r="E126" s="95"/>
      <c r="F126" s="95"/>
      <c r="G126" s="95"/>
      <c r="H126" s="95"/>
      <c r="I126" s="95"/>
      <c r="J126" s="95"/>
      <c r="K126" s="95"/>
      <c r="L126" s="95"/>
    </row>
    <row r="127" spans="1:12" ht="24.95" customHeight="1">
      <c r="A127" s="94"/>
      <c r="D127" s="95"/>
      <c r="E127" s="95"/>
      <c r="F127" s="95"/>
      <c r="G127" s="95"/>
      <c r="H127" s="95"/>
      <c r="I127" s="95"/>
      <c r="J127" s="95"/>
      <c r="K127" s="95"/>
      <c r="L127" s="95"/>
    </row>
    <row r="128" spans="1:12" ht="24.95" customHeight="1">
      <c r="A128" s="94"/>
      <c r="D128" s="95"/>
      <c r="E128" s="95"/>
      <c r="F128" s="95"/>
      <c r="G128" s="95"/>
      <c r="H128" s="95"/>
      <c r="I128" s="95"/>
      <c r="J128" s="95"/>
      <c r="K128" s="95"/>
      <c r="L128" s="95"/>
    </row>
    <row r="129" spans="1:12" ht="24.95" customHeight="1">
      <c r="A129" s="94"/>
      <c r="D129" s="95"/>
      <c r="E129" s="95"/>
      <c r="F129" s="95"/>
      <c r="G129" s="95"/>
      <c r="H129" s="95"/>
      <c r="I129" s="95"/>
      <c r="J129" s="95"/>
      <c r="K129" s="95"/>
      <c r="L129" s="95"/>
    </row>
    <row r="130" spans="1:12" ht="24.95" customHeight="1">
      <c r="A130" s="94"/>
      <c r="D130" s="95"/>
      <c r="E130" s="95"/>
      <c r="F130" s="95"/>
      <c r="G130" s="95"/>
      <c r="H130" s="95"/>
      <c r="I130" s="95"/>
      <c r="J130" s="95"/>
      <c r="K130" s="95"/>
      <c r="L130" s="95"/>
    </row>
  </sheetData>
  <mergeCells count="15">
    <mergeCell ref="A50:L50"/>
    <mergeCell ref="A51:L51"/>
    <mergeCell ref="A1:L1"/>
    <mergeCell ref="A2:L2"/>
    <mergeCell ref="A3:L3"/>
    <mergeCell ref="A4:L4"/>
    <mergeCell ref="A6:A9"/>
    <mergeCell ref="B6:B7"/>
    <mergeCell ref="E6:F6"/>
    <mergeCell ref="G6:H6"/>
    <mergeCell ref="I6:L6"/>
    <mergeCell ref="I7:I8"/>
    <mergeCell ref="J7:J8"/>
    <mergeCell ref="K7:K8"/>
    <mergeCell ref="L7:L8"/>
  </mergeCells>
  <printOptions horizontalCentered="1"/>
  <pageMargins left="0.5" right="0.5" top="0.7" bottom="0.7" header="0.5" footer="0.5"/>
  <pageSetup paperSize="9" scale="58"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73"/>
  <sheetViews>
    <sheetView workbookViewId="0">
      <selection activeCell="P14" sqref="P14"/>
    </sheetView>
  </sheetViews>
  <sheetFormatPr defaultRowHeight="15.75"/>
  <cols>
    <col min="1" max="1" width="29" style="618" bestFit="1" customWidth="1"/>
    <col min="2" max="2" width="10.7109375" style="618" bestFit="1" customWidth="1"/>
    <col min="3" max="3" width="13.140625" style="618" bestFit="1" customWidth="1"/>
    <col min="4" max="4" width="11.42578125" style="618" bestFit="1" customWidth="1"/>
    <col min="5" max="6" width="12.42578125" style="618" bestFit="1" customWidth="1"/>
    <col min="7" max="8" width="8.42578125" style="618" bestFit="1" customWidth="1"/>
    <col min="9" max="9" width="5.28515625" style="618" customWidth="1"/>
    <col min="10" max="256" width="9.140625" style="618"/>
    <col min="257" max="257" width="23" style="618" bestFit="1" customWidth="1"/>
    <col min="258" max="258" width="10" style="618" customWidth="1"/>
    <col min="259" max="259" width="11.7109375" style="618" customWidth="1"/>
    <col min="260" max="260" width="10.28515625" style="618" customWidth="1"/>
    <col min="261" max="261" width="12.28515625" style="618" customWidth="1"/>
    <col min="262" max="262" width="12.5703125" style="618" customWidth="1"/>
    <col min="263" max="263" width="10.7109375" style="618" customWidth="1"/>
    <col min="264" max="264" width="9.140625" style="618"/>
    <col min="265" max="265" width="9.28515625" style="618" customWidth="1"/>
    <col min="266" max="512" width="9.140625" style="618"/>
    <col min="513" max="513" width="23" style="618" bestFit="1" customWidth="1"/>
    <col min="514" max="514" width="10" style="618" customWidth="1"/>
    <col min="515" max="515" width="11.7109375" style="618" customWidth="1"/>
    <col min="516" max="516" width="10.28515625" style="618" customWidth="1"/>
    <col min="517" max="517" width="12.28515625" style="618" customWidth="1"/>
    <col min="518" max="518" width="12.5703125" style="618" customWidth="1"/>
    <col min="519" max="519" width="10.7109375" style="618" customWidth="1"/>
    <col min="520" max="520" width="9.140625" style="618"/>
    <col min="521" max="521" width="9.28515625" style="618" customWidth="1"/>
    <col min="522" max="768" width="9.140625" style="618"/>
    <col min="769" max="769" width="23" style="618" bestFit="1" customWidth="1"/>
    <col min="770" max="770" width="10" style="618" customWidth="1"/>
    <col min="771" max="771" width="11.7109375" style="618" customWidth="1"/>
    <col min="772" max="772" width="10.28515625" style="618" customWidth="1"/>
    <col min="773" max="773" width="12.28515625" style="618" customWidth="1"/>
    <col min="774" max="774" width="12.5703125" style="618" customWidth="1"/>
    <col min="775" max="775" width="10.7109375" style="618" customWidth="1"/>
    <col min="776" max="776" width="9.140625" style="618"/>
    <col min="777" max="777" width="9.28515625" style="618" customWidth="1"/>
    <col min="778" max="1024" width="9.140625" style="618"/>
    <col min="1025" max="1025" width="23" style="618" bestFit="1" customWidth="1"/>
    <col min="1026" max="1026" width="10" style="618" customWidth="1"/>
    <col min="1027" max="1027" width="11.7109375" style="618" customWidth="1"/>
    <col min="1028" max="1028" width="10.28515625" style="618" customWidth="1"/>
    <col min="1029" max="1029" width="12.28515625" style="618" customWidth="1"/>
    <col min="1030" max="1030" width="12.5703125" style="618" customWidth="1"/>
    <col min="1031" max="1031" width="10.7109375" style="618" customWidth="1"/>
    <col min="1032" max="1032" width="9.140625" style="618"/>
    <col min="1033" max="1033" width="9.28515625" style="618" customWidth="1"/>
    <col min="1034" max="1280" width="9.140625" style="618"/>
    <col min="1281" max="1281" width="23" style="618" bestFit="1" customWidth="1"/>
    <col min="1282" max="1282" width="10" style="618" customWidth="1"/>
    <col min="1283" max="1283" width="11.7109375" style="618" customWidth="1"/>
    <col min="1284" max="1284" width="10.28515625" style="618" customWidth="1"/>
    <col min="1285" max="1285" width="12.28515625" style="618" customWidth="1"/>
    <col min="1286" max="1286" width="12.5703125" style="618" customWidth="1"/>
    <col min="1287" max="1287" width="10.7109375" style="618" customWidth="1"/>
    <col min="1288" max="1288" width="9.140625" style="618"/>
    <col min="1289" max="1289" width="9.28515625" style="618" customWidth="1"/>
    <col min="1290" max="1536" width="9.140625" style="618"/>
    <col min="1537" max="1537" width="23" style="618" bestFit="1" customWidth="1"/>
    <col min="1538" max="1538" width="10" style="618" customWidth="1"/>
    <col min="1539" max="1539" width="11.7109375" style="618" customWidth="1"/>
    <col min="1540" max="1540" width="10.28515625" style="618" customWidth="1"/>
    <col min="1541" max="1541" width="12.28515625" style="618" customWidth="1"/>
    <col min="1542" max="1542" width="12.5703125" style="618" customWidth="1"/>
    <col min="1543" max="1543" width="10.7109375" style="618" customWidth="1"/>
    <col min="1544" max="1544" width="9.140625" style="618"/>
    <col min="1545" max="1545" width="9.28515625" style="618" customWidth="1"/>
    <col min="1546" max="1792" width="9.140625" style="618"/>
    <col min="1793" max="1793" width="23" style="618" bestFit="1" customWidth="1"/>
    <col min="1794" max="1794" width="10" style="618" customWidth="1"/>
    <col min="1795" max="1795" width="11.7109375" style="618" customWidth="1"/>
    <col min="1796" max="1796" width="10.28515625" style="618" customWidth="1"/>
    <col min="1797" max="1797" width="12.28515625" style="618" customWidth="1"/>
    <col min="1798" max="1798" width="12.5703125" style="618" customWidth="1"/>
    <col min="1799" max="1799" width="10.7109375" style="618" customWidth="1"/>
    <col min="1800" max="1800" width="9.140625" style="618"/>
    <col min="1801" max="1801" width="9.28515625" style="618" customWidth="1"/>
    <col min="1802" max="2048" width="9.140625" style="618"/>
    <col min="2049" max="2049" width="23" style="618" bestFit="1" customWidth="1"/>
    <col min="2050" max="2050" width="10" style="618" customWidth="1"/>
    <col min="2051" max="2051" width="11.7109375" style="618" customWidth="1"/>
    <col min="2052" max="2052" width="10.28515625" style="618" customWidth="1"/>
    <col min="2053" max="2053" width="12.28515625" style="618" customWidth="1"/>
    <col min="2054" max="2054" width="12.5703125" style="618" customWidth="1"/>
    <col min="2055" max="2055" width="10.7109375" style="618" customWidth="1"/>
    <col min="2056" max="2056" width="9.140625" style="618"/>
    <col min="2057" max="2057" width="9.28515625" style="618" customWidth="1"/>
    <col min="2058" max="2304" width="9.140625" style="618"/>
    <col min="2305" max="2305" width="23" style="618" bestFit="1" customWidth="1"/>
    <col min="2306" max="2306" width="10" style="618" customWidth="1"/>
    <col min="2307" max="2307" width="11.7109375" style="618" customWidth="1"/>
    <col min="2308" max="2308" width="10.28515625" style="618" customWidth="1"/>
    <col min="2309" max="2309" width="12.28515625" style="618" customWidth="1"/>
    <col min="2310" max="2310" width="12.5703125" style="618" customWidth="1"/>
    <col min="2311" max="2311" width="10.7109375" style="618" customWidth="1"/>
    <col min="2312" max="2312" width="9.140625" style="618"/>
    <col min="2313" max="2313" width="9.28515625" style="618" customWidth="1"/>
    <col min="2314" max="2560" width="9.140625" style="618"/>
    <col min="2561" max="2561" width="23" style="618" bestFit="1" customWidth="1"/>
    <col min="2562" max="2562" width="10" style="618" customWidth="1"/>
    <col min="2563" max="2563" width="11.7109375" style="618" customWidth="1"/>
    <col min="2564" max="2564" width="10.28515625" style="618" customWidth="1"/>
    <col min="2565" max="2565" width="12.28515625" style="618" customWidth="1"/>
    <col min="2566" max="2566" width="12.5703125" style="618" customWidth="1"/>
    <col min="2567" max="2567" width="10.7109375" style="618" customWidth="1"/>
    <col min="2568" max="2568" width="9.140625" style="618"/>
    <col min="2569" max="2569" width="9.28515625" style="618" customWidth="1"/>
    <col min="2570" max="2816" width="9.140625" style="618"/>
    <col min="2817" max="2817" width="23" style="618" bestFit="1" customWidth="1"/>
    <col min="2818" max="2818" width="10" style="618" customWidth="1"/>
    <col min="2819" max="2819" width="11.7109375" style="618" customWidth="1"/>
    <col min="2820" max="2820" width="10.28515625" style="618" customWidth="1"/>
    <col min="2821" max="2821" width="12.28515625" style="618" customWidth="1"/>
    <col min="2822" max="2822" width="12.5703125" style="618" customWidth="1"/>
    <col min="2823" max="2823" width="10.7109375" style="618" customWidth="1"/>
    <col min="2824" max="2824" width="9.140625" style="618"/>
    <col min="2825" max="2825" width="9.28515625" style="618" customWidth="1"/>
    <col min="2826" max="3072" width="9.140625" style="618"/>
    <col min="3073" max="3073" width="23" style="618" bestFit="1" customWidth="1"/>
    <col min="3074" max="3074" width="10" style="618" customWidth="1"/>
    <col min="3075" max="3075" width="11.7109375" style="618" customWidth="1"/>
    <col min="3076" max="3076" width="10.28515625" style="618" customWidth="1"/>
    <col min="3077" max="3077" width="12.28515625" style="618" customWidth="1"/>
    <col min="3078" max="3078" width="12.5703125" style="618" customWidth="1"/>
    <col min="3079" max="3079" width="10.7109375" style="618" customWidth="1"/>
    <col min="3080" max="3080" width="9.140625" style="618"/>
    <col min="3081" max="3081" width="9.28515625" style="618" customWidth="1"/>
    <col min="3082" max="3328" width="9.140625" style="618"/>
    <col min="3329" max="3329" width="23" style="618" bestFit="1" customWidth="1"/>
    <col min="3330" max="3330" width="10" style="618" customWidth="1"/>
    <col min="3331" max="3331" width="11.7109375" style="618" customWidth="1"/>
    <col min="3332" max="3332" width="10.28515625" style="618" customWidth="1"/>
    <col min="3333" max="3333" width="12.28515625" style="618" customWidth="1"/>
    <col min="3334" max="3334" width="12.5703125" style="618" customWidth="1"/>
    <col min="3335" max="3335" width="10.7109375" style="618" customWidth="1"/>
    <col min="3336" max="3336" width="9.140625" style="618"/>
    <col min="3337" max="3337" width="9.28515625" style="618" customWidth="1"/>
    <col min="3338" max="3584" width="9.140625" style="618"/>
    <col min="3585" max="3585" width="23" style="618" bestFit="1" customWidth="1"/>
    <col min="3586" max="3586" width="10" style="618" customWidth="1"/>
    <col min="3587" max="3587" width="11.7109375" style="618" customWidth="1"/>
    <col min="3588" max="3588" width="10.28515625" style="618" customWidth="1"/>
    <col min="3589" max="3589" width="12.28515625" style="618" customWidth="1"/>
    <col min="3590" max="3590" width="12.5703125" style="618" customWidth="1"/>
    <col min="3591" max="3591" width="10.7109375" style="618" customWidth="1"/>
    <col min="3592" max="3592" width="9.140625" style="618"/>
    <col min="3593" max="3593" width="9.28515625" style="618" customWidth="1"/>
    <col min="3594" max="3840" width="9.140625" style="618"/>
    <col min="3841" max="3841" width="23" style="618" bestFit="1" customWidth="1"/>
    <col min="3842" max="3842" width="10" style="618" customWidth="1"/>
    <col min="3843" max="3843" width="11.7109375" style="618" customWidth="1"/>
    <col min="3844" max="3844" width="10.28515625" style="618" customWidth="1"/>
    <col min="3845" max="3845" width="12.28515625" style="618" customWidth="1"/>
    <col min="3846" max="3846" width="12.5703125" style="618" customWidth="1"/>
    <col min="3847" max="3847" width="10.7109375" style="618" customWidth="1"/>
    <col min="3848" max="3848" width="9.140625" style="618"/>
    <col min="3849" max="3849" width="9.28515625" style="618" customWidth="1"/>
    <col min="3850" max="4096" width="9.140625" style="618"/>
    <col min="4097" max="4097" width="23" style="618" bestFit="1" customWidth="1"/>
    <col min="4098" max="4098" width="10" style="618" customWidth="1"/>
    <col min="4099" max="4099" width="11.7109375" style="618" customWidth="1"/>
    <col min="4100" max="4100" width="10.28515625" style="618" customWidth="1"/>
    <col min="4101" max="4101" width="12.28515625" style="618" customWidth="1"/>
    <col min="4102" max="4102" width="12.5703125" style="618" customWidth="1"/>
    <col min="4103" max="4103" width="10.7109375" style="618" customWidth="1"/>
    <col min="4104" max="4104" width="9.140625" style="618"/>
    <col min="4105" max="4105" width="9.28515625" style="618" customWidth="1"/>
    <col min="4106" max="4352" width="9.140625" style="618"/>
    <col min="4353" max="4353" width="23" style="618" bestFit="1" customWidth="1"/>
    <col min="4354" max="4354" width="10" style="618" customWidth="1"/>
    <col min="4355" max="4355" width="11.7109375" style="618" customWidth="1"/>
    <col min="4356" max="4356" width="10.28515625" style="618" customWidth="1"/>
    <col min="4357" max="4357" width="12.28515625" style="618" customWidth="1"/>
    <col min="4358" max="4358" width="12.5703125" style="618" customWidth="1"/>
    <col min="4359" max="4359" width="10.7109375" style="618" customWidth="1"/>
    <col min="4360" max="4360" width="9.140625" style="618"/>
    <col min="4361" max="4361" width="9.28515625" style="618" customWidth="1"/>
    <col min="4362" max="4608" width="9.140625" style="618"/>
    <col min="4609" max="4609" width="23" style="618" bestFit="1" customWidth="1"/>
    <col min="4610" max="4610" width="10" style="618" customWidth="1"/>
    <col min="4611" max="4611" width="11.7109375" style="618" customWidth="1"/>
    <col min="4612" max="4612" width="10.28515625" style="618" customWidth="1"/>
    <col min="4613" max="4613" width="12.28515625" style="618" customWidth="1"/>
    <col min="4614" max="4614" width="12.5703125" style="618" customWidth="1"/>
    <col min="4615" max="4615" width="10.7109375" style="618" customWidth="1"/>
    <col min="4616" max="4616" width="9.140625" style="618"/>
    <col min="4617" max="4617" width="9.28515625" style="618" customWidth="1"/>
    <col min="4618" max="4864" width="9.140625" style="618"/>
    <col min="4865" max="4865" width="23" style="618" bestFit="1" customWidth="1"/>
    <col min="4866" max="4866" width="10" style="618" customWidth="1"/>
    <col min="4867" max="4867" width="11.7109375" style="618" customWidth="1"/>
    <col min="4868" max="4868" width="10.28515625" style="618" customWidth="1"/>
    <col min="4869" max="4869" width="12.28515625" style="618" customWidth="1"/>
    <col min="4870" max="4870" width="12.5703125" style="618" customWidth="1"/>
    <col min="4871" max="4871" width="10.7109375" style="618" customWidth="1"/>
    <col min="4872" max="4872" width="9.140625" style="618"/>
    <col min="4873" max="4873" width="9.28515625" style="618" customWidth="1"/>
    <col min="4874" max="5120" width="9.140625" style="618"/>
    <col min="5121" max="5121" width="23" style="618" bestFit="1" customWidth="1"/>
    <col min="5122" max="5122" width="10" style="618" customWidth="1"/>
    <col min="5123" max="5123" width="11.7109375" style="618" customWidth="1"/>
    <col min="5124" max="5124" width="10.28515625" style="618" customWidth="1"/>
    <col min="5125" max="5125" width="12.28515625" style="618" customWidth="1"/>
    <col min="5126" max="5126" width="12.5703125" style="618" customWidth="1"/>
    <col min="5127" max="5127" width="10.7109375" style="618" customWidth="1"/>
    <col min="5128" max="5128" width="9.140625" style="618"/>
    <col min="5129" max="5129" width="9.28515625" style="618" customWidth="1"/>
    <col min="5130" max="5376" width="9.140625" style="618"/>
    <col min="5377" max="5377" width="23" style="618" bestFit="1" customWidth="1"/>
    <col min="5378" max="5378" width="10" style="618" customWidth="1"/>
    <col min="5379" max="5379" width="11.7109375" style="618" customWidth="1"/>
    <col min="5380" max="5380" width="10.28515625" style="618" customWidth="1"/>
    <col min="5381" max="5381" width="12.28515625" style="618" customWidth="1"/>
    <col min="5382" max="5382" width="12.5703125" style="618" customWidth="1"/>
    <col min="5383" max="5383" width="10.7109375" style="618" customWidth="1"/>
    <col min="5384" max="5384" width="9.140625" style="618"/>
    <col min="5385" max="5385" width="9.28515625" style="618" customWidth="1"/>
    <col min="5386" max="5632" width="9.140625" style="618"/>
    <col min="5633" max="5633" width="23" style="618" bestFit="1" customWidth="1"/>
    <col min="5634" max="5634" width="10" style="618" customWidth="1"/>
    <col min="5635" max="5635" width="11.7109375" style="618" customWidth="1"/>
    <col min="5636" max="5636" width="10.28515625" style="618" customWidth="1"/>
    <col min="5637" max="5637" width="12.28515625" style="618" customWidth="1"/>
    <col min="5638" max="5638" width="12.5703125" style="618" customWidth="1"/>
    <col min="5639" max="5639" width="10.7109375" style="618" customWidth="1"/>
    <col min="5640" max="5640" width="9.140625" style="618"/>
    <col min="5641" max="5641" width="9.28515625" style="618" customWidth="1"/>
    <col min="5642" max="5888" width="9.140625" style="618"/>
    <col min="5889" max="5889" width="23" style="618" bestFit="1" customWidth="1"/>
    <col min="5890" max="5890" width="10" style="618" customWidth="1"/>
    <col min="5891" max="5891" width="11.7109375" style="618" customWidth="1"/>
    <col min="5892" max="5892" width="10.28515625" style="618" customWidth="1"/>
    <col min="5893" max="5893" width="12.28515625" style="618" customWidth="1"/>
    <col min="5894" max="5894" width="12.5703125" style="618" customWidth="1"/>
    <col min="5895" max="5895" width="10.7109375" style="618" customWidth="1"/>
    <col min="5896" max="5896" width="9.140625" style="618"/>
    <col min="5897" max="5897" width="9.28515625" style="618" customWidth="1"/>
    <col min="5898" max="6144" width="9.140625" style="618"/>
    <col min="6145" max="6145" width="23" style="618" bestFit="1" customWidth="1"/>
    <col min="6146" max="6146" width="10" style="618" customWidth="1"/>
    <col min="6147" max="6147" width="11.7109375" style="618" customWidth="1"/>
    <col min="6148" max="6148" width="10.28515625" style="618" customWidth="1"/>
    <col min="6149" max="6149" width="12.28515625" style="618" customWidth="1"/>
    <col min="6150" max="6150" width="12.5703125" style="618" customWidth="1"/>
    <col min="6151" max="6151" width="10.7109375" style="618" customWidth="1"/>
    <col min="6152" max="6152" width="9.140625" style="618"/>
    <col min="6153" max="6153" width="9.28515625" style="618" customWidth="1"/>
    <col min="6154" max="6400" width="9.140625" style="618"/>
    <col min="6401" max="6401" width="23" style="618" bestFit="1" customWidth="1"/>
    <col min="6402" max="6402" width="10" style="618" customWidth="1"/>
    <col min="6403" max="6403" width="11.7109375" style="618" customWidth="1"/>
    <col min="6404" max="6404" width="10.28515625" style="618" customWidth="1"/>
    <col min="6405" max="6405" width="12.28515625" style="618" customWidth="1"/>
    <col min="6406" max="6406" width="12.5703125" style="618" customWidth="1"/>
    <col min="6407" max="6407" width="10.7109375" style="618" customWidth="1"/>
    <col min="6408" max="6408" width="9.140625" style="618"/>
    <col min="6409" max="6409" width="9.28515625" style="618" customWidth="1"/>
    <col min="6410" max="6656" width="9.140625" style="618"/>
    <col min="6657" max="6657" width="23" style="618" bestFit="1" customWidth="1"/>
    <col min="6658" max="6658" width="10" style="618" customWidth="1"/>
    <col min="6659" max="6659" width="11.7109375" style="618" customWidth="1"/>
    <col min="6660" max="6660" width="10.28515625" style="618" customWidth="1"/>
    <col min="6661" max="6661" width="12.28515625" style="618" customWidth="1"/>
    <col min="6662" max="6662" width="12.5703125" style="618" customWidth="1"/>
    <col min="6663" max="6663" width="10.7109375" style="618" customWidth="1"/>
    <col min="6664" max="6664" width="9.140625" style="618"/>
    <col min="6665" max="6665" width="9.28515625" style="618" customWidth="1"/>
    <col min="6666" max="6912" width="9.140625" style="618"/>
    <col min="6913" max="6913" width="23" style="618" bestFit="1" customWidth="1"/>
    <col min="6914" max="6914" width="10" style="618" customWidth="1"/>
    <col min="6915" max="6915" width="11.7109375" style="618" customWidth="1"/>
    <col min="6916" max="6916" width="10.28515625" style="618" customWidth="1"/>
    <col min="6917" max="6917" width="12.28515625" style="618" customWidth="1"/>
    <col min="6918" max="6918" width="12.5703125" style="618" customWidth="1"/>
    <col min="6919" max="6919" width="10.7109375" style="618" customWidth="1"/>
    <col min="6920" max="6920" width="9.140625" style="618"/>
    <col min="6921" max="6921" width="9.28515625" style="618" customWidth="1"/>
    <col min="6922" max="7168" width="9.140625" style="618"/>
    <col min="7169" max="7169" width="23" style="618" bestFit="1" customWidth="1"/>
    <col min="7170" max="7170" width="10" style="618" customWidth="1"/>
    <col min="7171" max="7171" width="11.7109375" style="618" customWidth="1"/>
    <col min="7172" max="7172" width="10.28515625" style="618" customWidth="1"/>
    <col min="7173" max="7173" width="12.28515625" style="618" customWidth="1"/>
    <col min="7174" max="7174" width="12.5703125" style="618" customWidth="1"/>
    <col min="7175" max="7175" width="10.7109375" style="618" customWidth="1"/>
    <col min="7176" max="7176" width="9.140625" style="618"/>
    <col min="7177" max="7177" width="9.28515625" style="618" customWidth="1"/>
    <col min="7178" max="7424" width="9.140625" style="618"/>
    <col min="7425" max="7425" width="23" style="618" bestFit="1" customWidth="1"/>
    <col min="7426" max="7426" width="10" style="618" customWidth="1"/>
    <col min="7427" max="7427" width="11.7109375" style="618" customWidth="1"/>
    <col min="7428" max="7428" width="10.28515625" style="618" customWidth="1"/>
    <col min="7429" max="7429" width="12.28515625" style="618" customWidth="1"/>
    <col min="7430" max="7430" width="12.5703125" style="618" customWidth="1"/>
    <col min="7431" max="7431" width="10.7109375" style="618" customWidth="1"/>
    <col min="7432" max="7432" width="9.140625" style="618"/>
    <col min="7433" max="7433" width="9.28515625" style="618" customWidth="1"/>
    <col min="7434" max="7680" width="9.140625" style="618"/>
    <col min="7681" max="7681" width="23" style="618" bestFit="1" customWidth="1"/>
    <col min="7682" max="7682" width="10" style="618" customWidth="1"/>
    <col min="7683" max="7683" width="11.7109375" style="618" customWidth="1"/>
    <col min="7684" max="7684" width="10.28515625" style="618" customWidth="1"/>
    <col min="7685" max="7685" width="12.28515625" style="618" customWidth="1"/>
    <col min="7686" max="7686" width="12.5703125" style="618" customWidth="1"/>
    <col min="7687" max="7687" width="10.7109375" style="618" customWidth="1"/>
    <col min="7688" max="7688" width="9.140625" style="618"/>
    <col min="7689" max="7689" width="9.28515625" style="618" customWidth="1"/>
    <col min="7690" max="7936" width="9.140625" style="618"/>
    <col min="7937" max="7937" width="23" style="618" bestFit="1" customWidth="1"/>
    <col min="7938" max="7938" width="10" style="618" customWidth="1"/>
    <col min="7939" max="7939" width="11.7109375" style="618" customWidth="1"/>
    <col min="7940" max="7940" width="10.28515625" style="618" customWidth="1"/>
    <col min="7941" max="7941" width="12.28515625" style="618" customWidth="1"/>
    <col min="7942" max="7942" width="12.5703125" style="618" customWidth="1"/>
    <col min="7943" max="7943" width="10.7109375" style="618" customWidth="1"/>
    <col min="7944" max="7944" width="9.140625" style="618"/>
    <col min="7945" max="7945" width="9.28515625" style="618" customWidth="1"/>
    <col min="7946" max="8192" width="9.140625" style="618"/>
    <col min="8193" max="8193" width="23" style="618" bestFit="1" customWidth="1"/>
    <col min="8194" max="8194" width="10" style="618" customWidth="1"/>
    <col min="8195" max="8195" width="11.7109375" style="618" customWidth="1"/>
    <col min="8196" max="8196" width="10.28515625" style="618" customWidth="1"/>
    <col min="8197" max="8197" width="12.28515625" style="618" customWidth="1"/>
    <col min="8198" max="8198" width="12.5703125" style="618" customWidth="1"/>
    <col min="8199" max="8199" width="10.7109375" style="618" customWidth="1"/>
    <col min="8200" max="8200" width="9.140625" style="618"/>
    <col min="8201" max="8201" width="9.28515625" style="618" customWidth="1"/>
    <col min="8202" max="8448" width="9.140625" style="618"/>
    <col min="8449" max="8449" width="23" style="618" bestFit="1" customWidth="1"/>
    <col min="8450" max="8450" width="10" style="618" customWidth="1"/>
    <col min="8451" max="8451" width="11.7109375" style="618" customWidth="1"/>
    <col min="8452" max="8452" width="10.28515625" style="618" customWidth="1"/>
    <col min="8453" max="8453" width="12.28515625" style="618" customWidth="1"/>
    <col min="8454" max="8454" width="12.5703125" style="618" customWidth="1"/>
    <col min="8455" max="8455" width="10.7109375" style="618" customWidth="1"/>
    <col min="8456" max="8456" width="9.140625" style="618"/>
    <col min="8457" max="8457" width="9.28515625" style="618" customWidth="1"/>
    <col min="8458" max="8704" width="9.140625" style="618"/>
    <col min="8705" max="8705" width="23" style="618" bestFit="1" customWidth="1"/>
    <col min="8706" max="8706" width="10" style="618" customWidth="1"/>
    <col min="8707" max="8707" width="11.7109375" style="618" customWidth="1"/>
    <col min="8708" max="8708" width="10.28515625" style="618" customWidth="1"/>
    <col min="8709" max="8709" width="12.28515625" style="618" customWidth="1"/>
    <col min="8710" max="8710" width="12.5703125" style="618" customWidth="1"/>
    <col min="8711" max="8711" width="10.7109375" style="618" customWidth="1"/>
    <col min="8712" max="8712" width="9.140625" style="618"/>
    <col min="8713" max="8713" width="9.28515625" style="618" customWidth="1"/>
    <col min="8714" max="8960" width="9.140625" style="618"/>
    <col min="8961" max="8961" width="23" style="618" bestFit="1" customWidth="1"/>
    <col min="8962" max="8962" width="10" style="618" customWidth="1"/>
    <col min="8963" max="8963" width="11.7109375" style="618" customWidth="1"/>
    <col min="8964" max="8964" width="10.28515625" style="618" customWidth="1"/>
    <col min="8965" max="8965" width="12.28515625" style="618" customWidth="1"/>
    <col min="8966" max="8966" width="12.5703125" style="618" customWidth="1"/>
    <col min="8967" max="8967" width="10.7109375" style="618" customWidth="1"/>
    <col min="8968" max="8968" width="9.140625" style="618"/>
    <col min="8969" max="8969" width="9.28515625" style="618" customWidth="1"/>
    <col min="8970" max="9216" width="9.140625" style="618"/>
    <col min="9217" max="9217" width="23" style="618" bestFit="1" customWidth="1"/>
    <col min="9218" max="9218" width="10" style="618" customWidth="1"/>
    <col min="9219" max="9219" width="11.7109375" style="618" customWidth="1"/>
    <col min="9220" max="9220" width="10.28515625" style="618" customWidth="1"/>
    <col min="9221" max="9221" width="12.28515625" style="618" customWidth="1"/>
    <col min="9222" max="9222" width="12.5703125" style="618" customWidth="1"/>
    <col min="9223" max="9223" width="10.7109375" style="618" customWidth="1"/>
    <col min="9224" max="9224" width="9.140625" style="618"/>
    <col min="9225" max="9225" width="9.28515625" style="618" customWidth="1"/>
    <col min="9226" max="9472" width="9.140625" style="618"/>
    <col min="9473" max="9473" width="23" style="618" bestFit="1" customWidth="1"/>
    <col min="9474" max="9474" width="10" style="618" customWidth="1"/>
    <col min="9475" max="9475" width="11.7109375" style="618" customWidth="1"/>
    <col min="9476" max="9476" width="10.28515625" style="618" customWidth="1"/>
    <col min="9477" max="9477" width="12.28515625" style="618" customWidth="1"/>
    <col min="9478" max="9478" width="12.5703125" style="618" customWidth="1"/>
    <col min="9479" max="9479" width="10.7109375" style="618" customWidth="1"/>
    <col min="9480" max="9480" width="9.140625" style="618"/>
    <col min="9481" max="9481" width="9.28515625" style="618" customWidth="1"/>
    <col min="9482" max="9728" width="9.140625" style="618"/>
    <col min="9729" max="9729" width="23" style="618" bestFit="1" customWidth="1"/>
    <col min="9730" max="9730" width="10" style="618" customWidth="1"/>
    <col min="9731" max="9731" width="11.7109375" style="618" customWidth="1"/>
    <col min="9732" max="9732" width="10.28515625" style="618" customWidth="1"/>
    <col min="9733" max="9733" width="12.28515625" style="618" customWidth="1"/>
    <col min="9734" max="9734" width="12.5703125" style="618" customWidth="1"/>
    <col min="9735" max="9735" width="10.7109375" style="618" customWidth="1"/>
    <col min="9736" max="9736" width="9.140625" style="618"/>
    <col min="9737" max="9737" width="9.28515625" style="618" customWidth="1"/>
    <col min="9738" max="9984" width="9.140625" style="618"/>
    <col min="9985" max="9985" width="23" style="618" bestFit="1" customWidth="1"/>
    <col min="9986" max="9986" width="10" style="618" customWidth="1"/>
    <col min="9987" max="9987" width="11.7109375" style="618" customWidth="1"/>
    <col min="9988" max="9988" width="10.28515625" style="618" customWidth="1"/>
    <col min="9989" max="9989" width="12.28515625" style="618" customWidth="1"/>
    <col min="9990" max="9990" width="12.5703125" style="618" customWidth="1"/>
    <col min="9991" max="9991" width="10.7109375" style="618" customWidth="1"/>
    <col min="9992" max="9992" width="9.140625" style="618"/>
    <col min="9993" max="9993" width="9.28515625" style="618" customWidth="1"/>
    <col min="9994" max="10240" width="9.140625" style="618"/>
    <col min="10241" max="10241" width="23" style="618" bestFit="1" customWidth="1"/>
    <col min="10242" max="10242" width="10" style="618" customWidth="1"/>
    <col min="10243" max="10243" width="11.7109375" style="618" customWidth="1"/>
    <col min="10244" max="10244" width="10.28515625" style="618" customWidth="1"/>
    <col min="10245" max="10245" width="12.28515625" style="618" customWidth="1"/>
    <col min="10246" max="10246" width="12.5703125" style="618" customWidth="1"/>
    <col min="10247" max="10247" width="10.7109375" style="618" customWidth="1"/>
    <col min="10248" max="10248" width="9.140625" style="618"/>
    <col min="10249" max="10249" width="9.28515625" style="618" customWidth="1"/>
    <col min="10250" max="10496" width="9.140625" style="618"/>
    <col min="10497" max="10497" width="23" style="618" bestFit="1" customWidth="1"/>
    <col min="10498" max="10498" width="10" style="618" customWidth="1"/>
    <col min="10499" max="10499" width="11.7109375" style="618" customWidth="1"/>
    <col min="10500" max="10500" width="10.28515625" style="618" customWidth="1"/>
    <col min="10501" max="10501" width="12.28515625" style="618" customWidth="1"/>
    <col min="10502" max="10502" width="12.5703125" style="618" customWidth="1"/>
    <col min="10503" max="10503" width="10.7109375" style="618" customWidth="1"/>
    <col min="10504" max="10504" width="9.140625" style="618"/>
    <col min="10505" max="10505" width="9.28515625" style="618" customWidth="1"/>
    <col min="10506" max="10752" width="9.140625" style="618"/>
    <col min="10753" max="10753" width="23" style="618" bestFit="1" customWidth="1"/>
    <col min="10754" max="10754" width="10" style="618" customWidth="1"/>
    <col min="10755" max="10755" width="11.7109375" style="618" customWidth="1"/>
    <col min="10756" max="10756" width="10.28515625" style="618" customWidth="1"/>
    <col min="10757" max="10757" width="12.28515625" style="618" customWidth="1"/>
    <col min="10758" max="10758" width="12.5703125" style="618" customWidth="1"/>
    <col min="10759" max="10759" width="10.7109375" style="618" customWidth="1"/>
    <col min="10760" max="10760" width="9.140625" style="618"/>
    <col min="10761" max="10761" width="9.28515625" style="618" customWidth="1"/>
    <col min="10762" max="11008" width="9.140625" style="618"/>
    <col min="11009" max="11009" width="23" style="618" bestFit="1" customWidth="1"/>
    <col min="11010" max="11010" width="10" style="618" customWidth="1"/>
    <col min="11011" max="11011" width="11.7109375" style="618" customWidth="1"/>
    <col min="11012" max="11012" width="10.28515625" style="618" customWidth="1"/>
    <col min="11013" max="11013" width="12.28515625" style="618" customWidth="1"/>
    <col min="11014" max="11014" width="12.5703125" style="618" customWidth="1"/>
    <col min="11015" max="11015" width="10.7109375" style="618" customWidth="1"/>
    <col min="11016" max="11016" width="9.140625" style="618"/>
    <col min="11017" max="11017" width="9.28515625" style="618" customWidth="1"/>
    <col min="11018" max="11264" width="9.140625" style="618"/>
    <col min="11265" max="11265" width="23" style="618" bestFit="1" customWidth="1"/>
    <col min="11266" max="11266" width="10" style="618" customWidth="1"/>
    <col min="11267" max="11267" width="11.7109375" style="618" customWidth="1"/>
    <col min="11268" max="11268" width="10.28515625" style="618" customWidth="1"/>
    <col min="11269" max="11269" width="12.28515625" style="618" customWidth="1"/>
    <col min="11270" max="11270" width="12.5703125" style="618" customWidth="1"/>
    <col min="11271" max="11271" width="10.7109375" style="618" customWidth="1"/>
    <col min="11272" max="11272" width="9.140625" style="618"/>
    <col min="11273" max="11273" width="9.28515625" style="618" customWidth="1"/>
    <col min="11274" max="11520" width="9.140625" style="618"/>
    <col min="11521" max="11521" width="23" style="618" bestFit="1" customWidth="1"/>
    <col min="11522" max="11522" width="10" style="618" customWidth="1"/>
    <col min="11523" max="11523" width="11.7109375" style="618" customWidth="1"/>
    <col min="11524" max="11524" width="10.28515625" style="618" customWidth="1"/>
    <col min="11525" max="11525" width="12.28515625" style="618" customWidth="1"/>
    <col min="11526" max="11526" width="12.5703125" style="618" customWidth="1"/>
    <col min="11527" max="11527" width="10.7109375" style="618" customWidth="1"/>
    <col min="11528" max="11528" width="9.140625" style="618"/>
    <col min="11529" max="11529" width="9.28515625" style="618" customWidth="1"/>
    <col min="11530" max="11776" width="9.140625" style="618"/>
    <col min="11777" max="11777" width="23" style="618" bestFit="1" customWidth="1"/>
    <col min="11778" max="11778" width="10" style="618" customWidth="1"/>
    <col min="11779" max="11779" width="11.7109375" style="618" customWidth="1"/>
    <col min="11780" max="11780" width="10.28515625" style="618" customWidth="1"/>
    <col min="11781" max="11781" width="12.28515625" style="618" customWidth="1"/>
    <col min="11782" max="11782" width="12.5703125" style="618" customWidth="1"/>
    <col min="11783" max="11783" width="10.7109375" style="618" customWidth="1"/>
    <col min="11784" max="11784" width="9.140625" style="618"/>
    <col min="11785" max="11785" width="9.28515625" style="618" customWidth="1"/>
    <col min="11786" max="12032" width="9.140625" style="618"/>
    <col min="12033" max="12033" width="23" style="618" bestFit="1" customWidth="1"/>
    <col min="12034" max="12034" width="10" style="618" customWidth="1"/>
    <col min="12035" max="12035" width="11.7109375" style="618" customWidth="1"/>
    <col min="12036" max="12036" width="10.28515625" style="618" customWidth="1"/>
    <col min="12037" max="12037" width="12.28515625" style="618" customWidth="1"/>
    <col min="12038" max="12038" width="12.5703125" style="618" customWidth="1"/>
    <col min="12039" max="12039" width="10.7109375" style="618" customWidth="1"/>
    <col min="12040" max="12040" width="9.140625" style="618"/>
    <col min="12041" max="12041" width="9.28515625" style="618" customWidth="1"/>
    <col min="12042" max="12288" width="9.140625" style="618"/>
    <col min="12289" max="12289" width="23" style="618" bestFit="1" customWidth="1"/>
    <col min="12290" max="12290" width="10" style="618" customWidth="1"/>
    <col min="12291" max="12291" width="11.7109375" style="618" customWidth="1"/>
    <col min="12292" max="12292" width="10.28515625" style="618" customWidth="1"/>
    <col min="12293" max="12293" width="12.28515625" style="618" customWidth="1"/>
    <col min="12294" max="12294" width="12.5703125" style="618" customWidth="1"/>
    <col min="12295" max="12295" width="10.7109375" style="618" customWidth="1"/>
    <col min="12296" max="12296" width="9.140625" style="618"/>
    <col min="12297" max="12297" width="9.28515625" style="618" customWidth="1"/>
    <col min="12298" max="12544" width="9.140625" style="618"/>
    <col min="12545" max="12545" width="23" style="618" bestFit="1" customWidth="1"/>
    <col min="12546" max="12546" width="10" style="618" customWidth="1"/>
    <col min="12547" max="12547" width="11.7109375" style="618" customWidth="1"/>
    <col min="12548" max="12548" width="10.28515625" style="618" customWidth="1"/>
    <col min="12549" max="12549" width="12.28515625" style="618" customWidth="1"/>
    <col min="12550" max="12550" width="12.5703125" style="618" customWidth="1"/>
    <col min="12551" max="12551" width="10.7109375" style="618" customWidth="1"/>
    <col min="12552" max="12552" width="9.140625" style="618"/>
    <col min="12553" max="12553" width="9.28515625" style="618" customWidth="1"/>
    <col min="12554" max="12800" width="9.140625" style="618"/>
    <col min="12801" max="12801" width="23" style="618" bestFit="1" customWidth="1"/>
    <col min="12802" max="12802" width="10" style="618" customWidth="1"/>
    <col min="12803" max="12803" width="11.7109375" style="618" customWidth="1"/>
    <col min="12804" max="12804" width="10.28515625" style="618" customWidth="1"/>
    <col min="12805" max="12805" width="12.28515625" style="618" customWidth="1"/>
    <col min="12806" max="12806" width="12.5703125" style="618" customWidth="1"/>
    <col min="12807" max="12807" width="10.7109375" style="618" customWidth="1"/>
    <col min="12808" max="12808" width="9.140625" style="618"/>
    <col min="12809" max="12809" width="9.28515625" style="618" customWidth="1"/>
    <col min="12810" max="13056" width="9.140625" style="618"/>
    <col min="13057" max="13057" width="23" style="618" bestFit="1" customWidth="1"/>
    <col min="13058" max="13058" width="10" style="618" customWidth="1"/>
    <col min="13059" max="13059" width="11.7109375" style="618" customWidth="1"/>
    <col min="13060" max="13060" width="10.28515625" style="618" customWidth="1"/>
    <col min="13061" max="13061" width="12.28515625" style="618" customWidth="1"/>
    <col min="13062" max="13062" width="12.5703125" style="618" customWidth="1"/>
    <col min="13063" max="13063" width="10.7109375" style="618" customWidth="1"/>
    <col min="13064" max="13064" width="9.140625" style="618"/>
    <col min="13065" max="13065" width="9.28515625" style="618" customWidth="1"/>
    <col min="13066" max="13312" width="9.140625" style="618"/>
    <col min="13313" max="13313" width="23" style="618" bestFit="1" customWidth="1"/>
    <col min="13314" max="13314" width="10" style="618" customWidth="1"/>
    <col min="13315" max="13315" width="11.7109375" style="618" customWidth="1"/>
    <col min="13316" max="13316" width="10.28515625" style="618" customWidth="1"/>
    <col min="13317" max="13317" width="12.28515625" style="618" customWidth="1"/>
    <col min="13318" max="13318" width="12.5703125" style="618" customWidth="1"/>
    <col min="13319" max="13319" width="10.7109375" style="618" customWidth="1"/>
    <col min="13320" max="13320" width="9.140625" style="618"/>
    <col min="13321" max="13321" width="9.28515625" style="618" customWidth="1"/>
    <col min="13322" max="13568" width="9.140625" style="618"/>
    <col min="13569" max="13569" width="23" style="618" bestFit="1" customWidth="1"/>
    <col min="13570" max="13570" width="10" style="618" customWidth="1"/>
    <col min="13571" max="13571" width="11.7109375" style="618" customWidth="1"/>
    <col min="13572" max="13572" width="10.28515625" style="618" customWidth="1"/>
    <col min="13573" max="13573" width="12.28515625" style="618" customWidth="1"/>
    <col min="13574" max="13574" width="12.5703125" style="618" customWidth="1"/>
    <col min="13575" max="13575" width="10.7109375" style="618" customWidth="1"/>
    <col min="13576" max="13576" width="9.140625" style="618"/>
    <col min="13577" max="13577" width="9.28515625" style="618" customWidth="1"/>
    <col min="13578" max="13824" width="9.140625" style="618"/>
    <col min="13825" max="13825" width="23" style="618" bestFit="1" customWidth="1"/>
    <col min="13826" max="13826" width="10" style="618" customWidth="1"/>
    <col min="13827" max="13827" width="11.7109375" style="618" customWidth="1"/>
    <col min="13828" max="13828" width="10.28515625" style="618" customWidth="1"/>
    <col min="13829" max="13829" width="12.28515625" style="618" customWidth="1"/>
    <col min="13830" max="13830" width="12.5703125" style="618" customWidth="1"/>
    <col min="13831" max="13831" width="10.7109375" style="618" customWidth="1"/>
    <col min="13832" max="13832" width="9.140625" style="618"/>
    <col min="13833" max="13833" width="9.28515625" style="618" customWidth="1"/>
    <col min="13834" max="14080" width="9.140625" style="618"/>
    <col min="14081" max="14081" width="23" style="618" bestFit="1" customWidth="1"/>
    <col min="14082" max="14082" width="10" style="618" customWidth="1"/>
    <col min="14083" max="14083" width="11.7109375" style="618" customWidth="1"/>
    <col min="14084" max="14084" width="10.28515625" style="618" customWidth="1"/>
    <col min="14085" max="14085" width="12.28515625" style="618" customWidth="1"/>
    <col min="14086" max="14086" width="12.5703125" style="618" customWidth="1"/>
    <col min="14087" max="14087" width="10.7109375" style="618" customWidth="1"/>
    <col min="14088" max="14088" width="9.140625" style="618"/>
    <col min="14089" max="14089" width="9.28515625" style="618" customWidth="1"/>
    <col min="14090" max="14336" width="9.140625" style="618"/>
    <col min="14337" max="14337" width="23" style="618" bestFit="1" customWidth="1"/>
    <col min="14338" max="14338" width="10" style="618" customWidth="1"/>
    <col min="14339" max="14339" width="11.7109375" style="618" customWidth="1"/>
    <col min="14340" max="14340" width="10.28515625" style="618" customWidth="1"/>
    <col min="14341" max="14341" width="12.28515625" style="618" customWidth="1"/>
    <col min="14342" max="14342" width="12.5703125" style="618" customWidth="1"/>
    <col min="14343" max="14343" width="10.7109375" style="618" customWidth="1"/>
    <col min="14344" max="14344" width="9.140625" style="618"/>
    <col min="14345" max="14345" width="9.28515625" style="618" customWidth="1"/>
    <col min="14346" max="14592" width="9.140625" style="618"/>
    <col min="14593" max="14593" width="23" style="618" bestFit="1" customWidth="1"/>
    <col min="14594" max="14594" width="10" style="618" customWidth="1"/>
    <col min="14595" max="14595" width="11.7109375" style="618" customWidth="1"/>
    <col min="14596" max="14596" width="10.28515625" style="618" customWidth="1"/>
    <col min="14597" max="14597" width="12.28515625" style="618" customWidth="1"/>
    <col min="14598" max="14598" width="12.5703125" style="618" customWidth="1"/>
    <col min="14599" max="14599" width="10.7109375" style="618" customWidth="1"/>
    <col min="14600" max="14600" width="9.140625" style="618"/>
    <col min="14601" max="14601" width="9.28515625" style="618" customWidth="1"/>
    <col min="14602" max="14848" width="9.140625" style="618"/>
    <col min="14849" max="14849" width="23" style="618" bestFit="1" customWidth="1"/>
    <col min="14850" max="14850" width="10" style="618" customWidth="1"/>
    <col min="14851" max="14851" width="11.7109375" style="618" customWidth="1"/>
    <col min="14852" max="14852" width="10.28515625" style="618" customWidth="1"/>
    <col min="14853" max="14853" width="12.28515625" style="618" customWidth="1"/>
    <col min="14854" max="14854" width="12.5703125" style="618" customWidth="1"/>
    <col min="14855" max="14855" width="10.7109375" style="618" customWidth="1"/>
    <col min="14856" max="14856" width="9.140625" style="618"/>
    <col min="14857" max="14857" width="9.28515625" style="618" customWidth="1"/>
    <col min="14858" max="15104" width="9.140625" style="618"/>
    <col min="15105" max="15105" width="23" style="618" bestFit="1" customWidth="1"/>
    <col min="15106" max="15106" width="10" style="618" customWidth="1"/>
    <col min="15107" max="15107" width="11.7109375" style="618" customWidth="1"/>
    <col min="15108" max="15108" width="10.28515625" style="618" customWidth="1"/>
    <col min="15109" max="15109" width="12.28515625" style="618" customWidth="1"/>
    <col min="15110" max="15110" width="12.5703125" style="618" customWidth="1"/>
    <col min="15111" max="15111" width="10.7109375" style="618" customWidth="1"/>
    <col min="15112" max="15112" width="9.140625" style="618"/>
    <col min="15113" max="15113" width="9.28515625" style="618" customWidth="1"/>
    <col min="15114" max="15360" width="9.140625" style="618"/>
    <col min="15361" max="15361" width="23" style="618" bestFit="1" customWidth="1"/>
    <col min="15362" max="15362" width="10" style="618" customWidth="1"/>
    <col min="15363" max="15363" width="11.7109375" style="618" customWidth="1"/>
    <col min="15364" max="15364" width="10.28515625" style="618" customWidth="1"/>
    <col min="15365" max="15365" width="12.28515625" style="618" customWidth="1"/>
    <col min="15366" max="15366" width="12.5703125" style="618" customWidth="1"/>
    <col min="15367" max="15367" width="10.7109375" style="618" customWidth="1"/>
    <col min="15368" max="15368" width="9.140625" style="618"/>
    <col min="15369" max="15369" width="9.28515625" style="618" customWidth="1"/>
    <col min="15370" max="15616" width="9.140625" style="618"/>
    <col min="15617" max="15617" width="23" style="618" bestFit="1" customWidth="1"/>
    <col min="15618" max="15618" width="10" style="618" customWidth="1"/>
    <col min="15619" max="15619" width="11.7109375" style="618" customWidth="1"/>
    <col min="15620" max="15620" width="10.28515625" style="618" customWidth="1"/>
    <col min="15621" max="15621" width="12.28515625" style="618" customWidth="1"/>
    <col min="15622" max="15622" width="12.5703125" style="618" customWidth="1"/>
    <col min="15623" max="15623" width="10.7109375" style="618" customWidth="1"/>
    <col min="15624" max="15624" width="9.140625" style="618"/>
    <col min="15625" max="15625" width="9.28515625" style="618" customWidth="1"/>
    <col min="15626" max="15872" width="9.140625" style="618"/>
    <col min="15873" max="15873" width="23" style="618" bestFit="1" customWidth="1"/>
    <col min="15874" max="15874" width="10" style="618" customWidth="1"/>
    <col min="15875" max="15875" width="11.7109375" style="618" customWidth="1"/>
    <col min="15876" max="15876" width="10.28515625" style="618" customWidth="1"/>
    <col min="15877" max="15877" width="12.28515625" style="618" customWidth="1"/>
    <col min="15878" max="15878" width="12.5703125" style="618" customWidth="1"/>
    <col min="15879" max="15879" width="10.7109375" style="618" customWidth="1"/>
    <col min="15880" max="15880" width="9.140625" style="618"/>
    <col min="15881" max="15881" width="9.28515625" style="618" customWidth="1"/>
    <col min="15882" max="16128" width="9.140625" style="618"/>
    <col min="16129" max="16129" width="23" style="618" bestFit="1" customWidth="1"/>
    <col min="16130" max="16130" width="10" style="618" customWidth="1"/>
    <col min="16131" max="16131" width="11.7109375" style="618" customWidth="1"/>
    <col min="16132" max="16132" width="10.28515625" style="618" customWidth="1"/>
    <col min="16133" max="16133" width="12.28515625" style="618" customWidth="1"/>
    <col min="16134" max="16134" width="12.5703125" style="618" customWidth="1"/>
    <col min="16135" max="16135" width="10.7109375" style="618" customWidth="1"/>
    <col min="16136" max="16136" width="9.140625" style="618"/>
    <col min="16137" max="16137" width="9.28515625" style="618" customWidth="1"/>
    <col min="16138" max="16384" width="9.140625" style="618"/>
  </cols>
  <sheetData>
    <row r="1" spans="1:11">
      <c r="A1" s="994" t="s">
        <v>640</v>
      </c>
      <c r="B1" s="994"/>
      <c r="C1" s="994"/>
      <c r="D1" s="994"/>
      <c r="E1" s="994"/>
      <c r="F1" s="994"/>
      <c r="G1" s="994"/>
      <c r="H1" s="994"/>
    </row>
    <row r="2" spans="1:11">
      <c r="A2" s="994" t="s">
        <v>447</v>
      </c>
      <c r="B2" s="994"/>
      <c r="C2" s="994"/>
      <c r="D2" s="994"/>
      <c r="E2" s="994"/>
      <c r="F2" s="994"/>
      <c r="G2" s="994"/>
      <c r="H2" s="994"/>
    </row>
    <row r="3" spans="1:11" ht="15.75" customHeight="1">
      <c r="A3" s="995" t="s">
        <v>448</v>
      </c>
      <c r="B3" s="995"/>
      <c r="C3" s="995"/>
      <c r="D3" s="995"/>
      <c r="E3" s="995"/>
      <c r="F3" s="995"/>
      <c r="G3" s="995"/>
      <c r="H3" s="995"/>
    </row>
    <row r="4" spans="1:11" ht="17.25" customHeight="1" thickBot="1">
      <c r="A4" s="619" t="s">
        <v>83</v>
      </c>
      <c r="B4" s="619"/>
      <c r="C4" s="619"/>
      <c r="D4" s="619"/>
      <c r="E4" s="620"/>
      <c r="F4" s="620"/>
      <c r="G4" s="1002" t="s">
        <v>64</v>
      </c>
      <c r="H4" s="1002"/>
    </row>
    <row r="5" spans="1:11" ht="15" customHeight="1" thickTop="1">
      <c r="A5" s="996"/>
      <c r="B5" s="998" t="s">
        <v>4</v>
      </c>
      <c r="C5" s="998"/>
      <c r="D5" s="999" t="s">
        <v>614</v>
      </c>
      <c r="E5" s="999"/>
      <c r="F5" s="621" t="s">
        <v>615</v>
      </c>
      <c r="G5" s="1000" t="s">
        <v>122</v>
      </c>
      <c r="H5" s="1001"/>
    </row>
    <row r="6" spans="1:11" ht="16.5" customHeight="1">
      <c r="A6" s="997"/>
      <c r="B6" s="622" t="s">
        <v>48</v>
      </c>
      <c r="C6" s="623" t="s">
        <v>449</v>
      </c>
      <c r="D6" s="622" t="s">
        <v>5</v>
      </c>
      <c r="E6" s="623" t="s">
        <v>448</v>
      </c>
      <c r="F6" s="623" t="s">
        <v>448</v>
      </c>
      <c r="G6" s="624" t="s">
        <v>44</v>
      </c>
      <c r="H6" s="625" t="s">
        <v>118</v>
      </c>
    </row>
    <row r="7" spans="1:11" ht="15" customHeight="1">
      <c r="A7" s="626"/>
      <c r="B7" s="627"/>
      <c r="C7" s="627"/>
      <c r="D7" s="627"/>
      <c r="E7" s="627"/>
      <c r="F7" s="627"/>
      <c r="G7" s="628"/>
      <c r="H7" s="629"/>
      <c r="J7" s="630"/>
      <c r="K7" s="630"/>
    </row>
    <row r="8" spans="1:11" ht="15" customHeight="1">
      <c r="A8" s="631" t="s">
        <v>450</v>
      </c>
      <c r="B8" s="632">
        <v>73049.066227999996</v>
      </c>
      <c r="C8" s="632">
        <v>6956.5613880000001</v>
      </c>
      <c r="D8" s="632">
        <v>81191.614911070006</v>
      </c>
      <c r="E8" s="632">
        <v>6707.7948500000002</v>
      </c>
      <c r="F8" s="632">
        <v>6921.506249</v>
      </c>
      <c r="G8" s="633">
        <v>-3.5759986022565755</v>
      </c>
      <c r="H8" s="634">
        <v>3.1860157291482949</v>
      </c>
      <c r="J8" s="630"/>
      <c r="K8" s="630"/>
    </row>
    <row r="9" spans="1:11" ht="15" customHeight="1">
      <c r="A9" s="635"/>
      <c r="B9" s="632"/>
      <c r="C9" s="633"/>
      <c r="D9" s="633"/>
      <c r="E9" s="633"/>
      <c r="F9" s="633"/>
      <c r="G9" s="633"/>
      <c r="H9" s="634"/>
      <c r="J9" s="630"/>
      <c r="K9" s="630"/>
    </row>
    <row r="10" spans="1:11" ht="15" customHeight="1">
      <c r="A10" s="635" t="s">
        <v>451</v>
      </c>
      <c r="B10" s="636">
        <v>41449.172801000001</v>
      </c>
      <c r="C10" s="637">
        <v>3824.8</v>
      </c>
      <c r="D10" s="637">
        <v>46604.840267</v>
      </c>
      <c r="E10" s="637">
        <v>3639.6337880000005</v>
      </c>
      <c r="F10" s="637">
        <v>3987.9822880000002</v>
      </c>
      <c r="G10" s="637">
        <v>-4.8411998535871135</v>
      </c>
      <c r="H10" s="638">
        <v>9.5709766501376237</v>
      </c>
      <c r="J10" s="630"/>
      <c r="K10" s="630"/>
    </row>
    <row r="11" spans="1:11" ht="15" customHeight="1">
      <c r="A11" s="635" t="s">
        <v>452</v>
      </c>
      <c r="B11" s="636">
        <v>1701.4950960000001</v>
      </c>
      <c r="C11" s="637">
        <v>138.5</v>
      </c>
      <c r="D11" s="637">
        <v>2437.8214520699994</v>
      </c>
      <c r="E11" s="637">
        <v>154.087917</v>
      </c>
      <c r="F11" s="637">
        <v>85.129957000000005</v>
      </c>
      <c r="G11" s="637">
        <v>11.254813718411555</v>
      </c>
      <c r="H11" s="638">
        <v>-44.752347453694242</v>
      </c>
      <c r="J11" s="630"/>
      <c r="K11" s="630"/>
    </row>
    <row r="12" spans="1:11" ht="15" customHeight="1">
      <c r="A12" s="639" t="s">
        <v>453</v>
      </c>
      <c r="B12" s="640">
        <v>29898.398331</v>
      </c>
      <c r="C12" s="640">
        <v>2993.2613879999999</v>
      </c>
      <c r="D12" s="640">
        <v>32148.953192000004</v>
      </c>
      <c r="E12" s="640">
        <v>2914.0731449999998</v>
      </c>
      <c r="F12" s="640">
        <v>2848.3940040000002</v>
      </c>
      <c r="G12" s="640">
        <v>-2.6455505462191269</v>
      </c>
      <c r="H12" s="641">
        <v>-2.2538604122786978</v>
      </c>
      <c r="J12" s="630"/>
      <c r="K12" s="630"/>
    </row>
    <row r="13" spans="1:11" ht="15" customHeight="1">
      <c r="A13" s="626"/>
      <c r="B13" s="636"/>
      <c r="C13" s="633"/>
      <c r="D13" s="633"/>
      <c r="E13" s="633"/>
      <c r="F13" s="633"/>
      <c r="G13" s="633"/>
      <c r="H13" s="634"/>
      <c r="J13" s="630"/>
      <c r="K13" s="630"/>
    </row>
    <row r="14" spans="1:11" ht="15" customHeight="1">
      <c r="A14" s="631" t="s">
        <v>454</v>
      </c>
      <c r="B14" s="632">
        <v>990113.20393199997</v>
      </c>
      <c r="C14" s="632">
        <v>70721.437892000002</v>
      </c>
      <c r="D14" s="632">
        <v>1242826.7800810002</v>
      </c>
      <c r="E14" s="632">
        <v>78159.994871000003</v>
      </c>
      <c r="F14" s="632">
        <v>120610.15279400001</v>
      </c>
      <c r="G14" s="633">
        <v>10.518107663986642</v>
      </c>
      <c r="H14" s="634">
        <v>54.311873987533289</v>
      </c>
      <c r="J14" s="630"/>
      <c r="K14" s="630"/>
    </row>
    <row r="15" spans="1:11" ht="15" customHeight="1">
      <c r="A15" s="635"/>
      <c r="B15" s="632"/>
      <c r="C15" s="633"/>
      <c r="D15" s="633"/>
      <c r="E15" s="633"/>
      <c r="F15" s="633"/>
      <c r="G15" s="633"/>
      <c r="H15" s="634"/>
      <c r="J15" s="630"/>
      <c r="K15" s="630"/>
    </row>
    <row r="16" spans="1:11" ht="15" customHeight="1">
      <c r="A16" s="635" t="s">
        <v>455</v>
      </c>
      <c r="B16" s="636">
        <v>633669.56580899993</v>
      </c>
      <c r="C16" s="637">
        <v>45544.886008999994</v>
      </c>
      <c r="D16" s="637">
        <v>809814.24941300007</v>
      </c>
      <c r="E16" s="637">
        <v>49662.178035999998</v>
      </c>
      <c r="F16" s="637">
        <v>71003.098576999997</v>
      </c>
      <c r="G16" s="637">
        <v>9.0400753801127109</v>
      </c>
      <c r="H16" s="638">
        <v>42.972180006946161</v>
      </c>
      <c r="J16" s="630"/>
      <c r="K16" s="630"/>
    </row>
    <row r="17" spans="1:11" ht="15" customHeight="1">
      <c r="A17" s="635" t="s">
        <v>456</v>
      </c>
      <c r="B17" s="636">
        <v>127245.02276300002</v>
      </c>
      <c r="C17" s="637">
        <v>9373.7314230000011</v>
      </c>
      <c r="D17" s="642">
        <v>159636.29162599999</v>
      </c>
      <c r="E17" s="637">
        <v>10709.496204999999</v>
      </c>
      <c r="F17" s="637">
        <v>14939.203695</v>
      </c>
      <c r="G17" s="637">
        <v>14.250085923333344</v>
      </c>
      <c r="H17" s="638">
        <v>39.494924962252242</v>
      </c>
      <c r="J17" s="630"/>
      <c r="K17" s="630"/>
    </row>
    <row r="18" spans="1:11" ht="15" customHeight="1">
      <c r="A18" s="639" t="s">
        <v>457</v>
      </c>
      <c r="B18" s="640">
        <v>229198.61536000005</v>
      </c>
      <c r="C18" s="640">
        <v>15802.820460000003</v>
      </c>
      <c r="D18" s="640">
        <v>273376.23904200003</v>
      </c>
      <c r="E18" s="640">
        <v>17788.320629999998</v>
      </c>
      <c r="F18" s="640">
        <v>34667.850522000008</v>
      </c>
      <c r="G18" s="640">
        <v>12.564213932732326</v>
      </c>
      <c r="H18" s="641">
        <v>94.891081868249472</v>
      </c>
      <c r="J18" s="630"/>
      <c r="K18" s="630"/>
    </row>
    <row r="19" spans="1:11" ht="15" customHeight="1">
      <c r="A19" s="626"/>
      <c r="B19" s="632"/>
      <c r="C19" s="632"/>
      <c r="D19" s="632"/>
      <c r="E19" s="632"/>
      <c r="F19" s="632"/>
      <c r="G19" s="633"/>
      <c r="H19" s="634"/>
      <c r="J19" s="630"/>
      <c r="K19" s="630"/>
    </row>
    <row r="20" spans="1:11" ht="15" customHeight="1">
      <c r="A20" s="631" t="s">
        <v>458</v>
      </c>
      <c r="B20" s="632">
        <v>-917064.13770399999</v>
      </c>
      <c r="C20" s="632">
        <v>-63764.876504</v>
      </c>
      <c r="D20" s="632">
        <v>-1161635.1651699301</v>
      </c>
      <c r="E20" s="632">
        <v>-71452.200020999997</v>
      </c>
      <c r="F20" s="632">
        <v>-113688.64654500001</v>
      </c>
      <c r="G20" s="633">
        <v>12.055733404451541</v>
      </c>
      <c r="H20" s="634">
        <v>59.11147104160068</v>
      </c>
      <c r="J20" s="630"/>
      <c r="K20" s="630"/>
    </row>
    <row r="21" spans="1:11" ht="15" customHeight="1">
      <c r="A21" s="635"/>
      <c r="B21" s="636"/>
      <c r="C21" s="636"/>
      <c r="D21" s="636"/>
      <c r="E21" s="636"/>
      <c r="F21" s="636"/>
      <c r="G21" s="633"/>
      <c r="H21" s="634"/>
      <c r="J21" s="630"/>
      <c r="K21" s="630"/>
    </row>
    <row r="22" spans="1:11" ht="15" customHeight="1">
      <c r="A22" s="635" t="s">
        <v>459</v>
      </c>
      <c r="B22" s="636">
        <v>-592220.39300799998</v>
      </c>
      <c r="C22" s="636">
        <v>-41720.086008999991</v>
      </c>
      <c r="D22" s="636">
        <v>-763209.40914600005</v>
      </c>
      <c r="E22" s="636">
        <v>-46022.544247999998</v>
      </c>
      <c r="F22" s="636">
        <v>-67015.116288999998</v>
      </c>
      <c r="G22" s="637">
        <v>10.312678257834529</v>
      </c>
      <c r="H22" s="638">
        <v>45.613671264843788</v>
      </c>
      <c r="J22" s="630"/>
      <c r="K22" s="630"/>
    </row>
    <row r="23" spans="1:11" ht="15" customHeight="1">
      <c r="A23" s="635" t="s">
        <v>460</v>
      </c>
      <c r="B23" s="636">
        <v>-125543.52766700002</v>
      </c>
      <c r="C23" s="636">
        <v>-9235.2314230000011</v>
      </c>
      <c r="D23" s="636">
        <v>-157198.47017392999</v>
      </c>
      <c r="E23" s="636">
        <v>-10555.408287999999</v>
      </c>
      <c r="F23" s="636">
        <v>-14854.073738000001</v>
      </c>
      <c r="G23" s="637">
        <v>14.295005772266256</v>
      </c>
      <c r="H23" s="638">
        <v>40.72476717823389</v>
      </c>
      <c r="J23" s="630"/>
      <c r="K23" s="630"/>
    </row>
    <row r="24" spans="1:11" ht="15" customHeight="1">
      <c r="A24" s="639" t="s">
        <v>461</v>
      </c>
      <c r="B24" s="643">
        <v>-199300.21702900005</v>
      </c>
      <c r="C24" s="643">
        <v>-12809.559072000004</v>
      </c>
      <c r="D24" s="643">
        <v>-241227.28585000001</v>
      </c>
      <c r="E24" s="643">
        <v>-14874.247484999998</v>
      </c>
      <c r="F24" s="643">
        <v>-31819.456518000006</v>
      </c>
      <c r="G24" s="640">
        <v>16.118341009200932</v>
      </c>
      <c r="H24" s="641">
        <v>113.92313493565629</v>
      </c>
      <c r="J24" s="630"/>
      <c r="K24" s="630"/>
    </row>
    <row r="25" spans="1:11" ht="15" customHeight="1">
      <c r="A25" s="626"/>
      <c r="B25" s="636"/>
      <c r="C25" s="636"/>
      <c r="D25" s="636"/>
      <c r="E25" s="636"/>
      <c r="F25" s="636"/>
      <c r="G25" s="633"/>
      <c r="H25" s="634"/>
      <c r="J25" s="630"/>
      <c r="K25" s="630"/>
    </row>
    <row r="26" spans="1:11" ht="15" customHeight="1">
      <c r="A26" s="631" t="s">
        <v>462</v>
      </c>
      <c r="B26" s="632">
        <v>1063162.2701599998</v>
      </c>
      <c r="C26" s="632">
        <v>77677.999280000004</v>
      </c>
      <c r="D26" s="632">
        <v>1324018.39499207</v>
      </c>
      <c r="E26" s="632">
        <v>84867.789720999994</v>
      </c>
      <c r="F26" s="632">
        <v>127531.65904300001</v>
      </c>
      <c r="G26" s="633">
        <v>9.2558903520203906</v>
      </c>
      <c r="H26" s="634">
        <v>50.270979675865306</v>
      </c>
      <c r="J26" s="630"/>
      <c r="K26" s="630"/>
    </row>
    <row r="27" spans="1:11" ht="15" customHeight="1">
      <c r="A27" s="635"/>
      <c r="B27" s="636"/>
      <c r="C27" s="636"/>
      <c r="D27" s="636"/>
      <c r="E27" s="636"/>
      <c r="F27" s="636"/>
      <c r="G27" s="633"/>
      <c r="H27" s="634"/>
      <c r="J27" s="630"/>
      <c r="K27" s="630"/>
    </row>
    <row r="28" spans="1:11" ht="15" customHeight="1">
      <c r="A28" s="635" t="s">
        <v>459</v>
      </c>
      <c r="B28" s="636">
        <v>675118.73860999988</v>
      </c>
      <c r="C28" s="636">
        <v>49369.686008999997</v>
      </c>
      <c r="D28" s="636">
        <v>856419.08968000009</v>
      </c>
      <c r="E28" s="636">
        <v>53301.811823999997</v>
      </c>
      <c r="F28" s="636">
        <v>74991.080864999996</v>
      </c>
      <c r="G28" s="637">
        <v>7.9646563161920536</v>
      </c>
      <c r="H28" s="638">
        <v>40.691429238122197</v>
      </c>
      <c r="J28" s="630"/>
      <c r="K28" s="630"/>
    </row>
    <row r="29" spans="1:11" ht="15" customHeight="1">
      <c r="A29" s="635" t="s">
        <v>460</v>
      </c>
      <c r="B29" s="636">
        <v>128946.51785900001</v>
      </c>
      <c r="C29" s="636">
        <v>9512.2314230000011</v>
      </c>
      <c r="D29" s="636">
        <v>162074.11307806999</v>
      </c>
      <c r="E29" s="636">
        <v>10863.584122</v>
      </c>
      <c r="F29" s="636">
        <v>15024.333651999999</v>
      </c>
      <c r="G29" s="637">
        <v>14.206474158445204</v>
      </c>
      <c r="H29" s="638">
        <v>38.299970647569296</v>
      </c>
      <c r="J29" s="630"/>
      <c r="K29" s="630"/>
    </row>
    <row r="30" spans="1:11" ht="15" customHeight="1" thickBot="1">
      <c r="A30" s="644" t="s">
        <v>461</v>
      </c>
      <c r="B30" s="645">
        <v>259097.01369100006</v>
      </c>
      <c r="C30" s="645">
        <v>18796.081848000002</v>
      </c>
      <c r="D30" s="645">
        <v>305525.19223400002</v>
      </c>
      <c r="E30" s="645">
        <v>20702.393774999997</v>
      </c>
      <c r="F30" s="645">
        <v>37516.24452600001</v>
      </c>
      <c r="G30" s="646">
        <v>10.142070791220981</v>
      </c>
      <c r="H30" s="647">
        <v>81.216940097546825</v>
      </c>
      <c r="J30" s="630"/>
      <c r="K30" s="630"/>
    </row>
    <row r="31" spans="1:11" ht="16.5" thickTop="1">
      <c r="A31" s="619"/>
      <c r="B31" s="648"/>
      <c r="C31" s="648"/>
      <c r="D31" s="648"/>
      <c r="E31" s="648"/>
      <c r="F31" s="648"/>
      <c r="G31" s="619"/>
      <c r="H31" s="619"/>
      <c r="J31" s="630"/>
      <c r="K31" s="630"/>
    </row>
    <row r="32" spans="1:11">
      <c r="A32" s="619"/>
      <c r="B32" s="620"/>
      <c r="C32" s="620"/>
      <c r="D32" s="620"/>
      <c r="E32" s="620"/>
      <c r="F32" s="620"/>
      <c r="G32" s="619"/>
      <c r="H32" s="619"/>
      <c r="J32" s="630"/>
      <c r="K32" s="630"/>
    </row>
    <row r="33" spans="1:11">
      <c r="A33" s="619"/>
      <c r="B33" s="648"/>
      <c r="C33" s="648"/>
      <c r="D33" s="648"/>
      <c r="E33" s="649"/>
      <c r="F33" s="649"/>
      <c r="G33" s="619"/>
      <c r="H33" s="619"/>
      <c r="I33" s="650"/>
      <c r="J33" s="630"/>
      <c r="K33" s="630"/>
    </row>
    <row r="34" spans="1:11" ht="15" customHeight="1">
      <c r="A34" s="651" t="s">
        <v>463</v>
      </c>
      <c r="B34" s="652">
        <v>7.377849920383138</v>
      </c>
      <c r="C34" s="652">
        <v>9.8365666696758787</v>
      </c>
      <c r="D34" s="652">
        <v>6.5328182665792269</v>
      </c>
      <c r="E34" s="652">
        <v>8.5821331757645982</v>
      </c>
      <c r="F34" s="652">
        <v>5.7387426254419971</v>
      </c>
      <c r="G34" s="619"/>
      <c r="H34" s="619"/>
      <c r="I34" s="653"/>
      <c r="J34" s="630"/>
      <c r="K34" s="630"/>
    </row>
    <row r="35" spans="1:11" ht="15" customHeight="1">
      <c r="A35" s="654" t="s">
        <v>180</v>
      </c>
      <c r="B35" s="652">
        <v>6.5411335872004885</v>
      </c>
      <c r="C35" s="652">
        <v>8.3978693002858602</v>
      </c>
      <c r="D35" s="652">
        <v>5.7550037308903699</v>
      </c>
      <c r="E35" s="652">
        <v>7.3287840605010093</v>
      </c>
      <c r="F35" s="652">
        <v>5.6166313413423703</v>
      </c>
      <c r="G35" s="619"/>
      <c r="H35" s="619"/>
      <c r="I35" s="653"/>
      <c r="J35" s="630"/>
      <c r="K35" s="630"/>
    </row>
    <row r="36" spans="1:11" ht="15" customHeight="1">
      <c r="A36" s="655" t="s">
        <v>464</v>
      </c>
      <c r="B36" s="656">
        <v>1.3371800790739898</v>
      </c>
      <c r="C36" s="656">
        <v>1.4775332655698599</v>
      </c>
      <c r="D36" s="656">
        <v>1.5271097989305529</v>
      </c>
      <c r="E36" s="656">
        <v>1.4387970643106458</v>
      </c>
      <c r="F36" s="656">
        <v>0.56984266857872845</v>
      </c>
      <c r="G36" s="619"/>
      <c r="H36" s="619"/>
      <c r="I36" s="653"/>
      <c r="J36" s="630"/>
      <c r="K36" s="630"/>
    </row>
    <row r="37" spans="1:11" ht="15" customHeight="1">
      <c r="A37" s="657" t="s">
        <v>465</v>
      </c>
      <c r="B37" s="658">
        <v>13.044755215488049</v>
      </c>
      <c r="C37" s="658">
        <v>18.941311113269457</v>
      </c>
      <c r="D37" s="658">
        <v>11.759966156773711</v>
      </c>
      <c r="E37" s="658">
        <v>16.381946365894802</v>
      </c>
      <c r="F37" s="658">
        <v>8.216240583454768</v>
      </c>
      <c r="G37" s="619"/>
      <c r="H37" s="619"/>
      <c r="I37" s="653"/>
      <c r="J37" s="630"/>
      <c r="K37" s="630"/>
    </row>
    <row r="38" spans="1:11" ht="15" customHeight="1">
      <c r="A38" s="659" t="s">
        <v>466</v>
      </c>
      <c r="B38" s="660"/>
      <c r="C38" s="660"/>
      <c r="D38" s="660"/>
      <c r="E38" s="660"/>
      <c r="F38" s="661"/>
      <c r="G38" s="619"/>
      <c r="H38" s="619"/>
      <c r="J38" s="630"/>
      <c r="K38" s="630"/>
    </row>
    <row r="39" spans="1:11" ht="15" customHeight="1">
      <c r="A39" s="662" t="s">
        <v>180</v>
      </c>
      <c r="B39" s="652">
        <v>56.741550496524177</v>
      </c>
      <c r="C39" s="652">
        <v>54.981186633352252</v>
      </c>
      <c r="D39" s="652">
        <v>57.401050980506731</v>
      </c>
      <c r="E39" s="652">
        <v>54.259765979575249</v>
      </c>
      <c r="F39" s="652">
        <v>57.617260528749405</v>
      </c>
      <c r="G39" s="619"/>
      <c r="H39" s="619"/>
      <c r="I39" s="653"/>
      <c r="J39" s="630"/>
      <c r="K39" s="630"/>
    </row>
    <row r="40" spans="1:11" ht="15" customHeight="1">
      <c r="A40" s="655" t="s">
        <v>464</v>
      </c>
      <c r="B40" s="656">
        <v>2.32924961790656</v>
      </c>
      <c r="C40" s="656">
        <v>1.9909261526666198</v>
      </c>
      <c r="D40" s="656">
        <v>3.002553225157758</v>
      </c>
      <c r="E40" s="656">
        <v>2.2971471317433032</v>
      </c>
      <c r="F40" s="656">
        <v>1.2299339758928824</v>
      </c>
      <c r="G40" s="619"/>
      <c r="H40" s="619"/>
      <c r="I40" s="653"/>
      <c r="J40" s="630"/>
      <c r="K40" s="630"/>
    </row>
    <row r="41" spans="1:11" ht="15" customHeight="1">
      <c r="A41" s="663" t="s">
        <v>465</v>
      </c>
      <c r="B41" s="658">
        <v>40.929199885569275</v>
      </c>
      <c r="C41" s="658">
        <v>43.027887213981124</v>
      </c>
      <c r="D41" s="658">
        <v>39.596395794335507</v>
      </c>
      <c r="E41" s="658">
        <v>43.443086888681457</v>
      </c>
      <c r="F41" s="658">
        <v>41.152805495357725</v>
      </c>
      <c r="G41" s="619"/>
      <c r="H41" s="619"/>
      <c r="I41" s="653"/>
      <c r="J41" s="630"/>
      <c r="K41" s="630"/>
    </row>
    <row r="42" spans="1:11" ht="15" customHeight="1">
      <c r="A42" s="659" t="s">
        <v>467</v>
      </c>
      <c r="B42" s="660"/>
      <c r="C42" s="660"/>
      <c r="D42" s="660"/>
      <c r="E42" s="660"/>
      <c r="F42" s="661"/>
      <c r="G42" s="619"/>
      <c r="H42" s="619"/>
      <c r="J42" s="630"/>
      <c r="K42" s="630"/>
    </row>
    <row r="43" spans="1:11" ht="15" customHeight="1">
      <c r="A43" s="662" t="s">
        <v>180</v>
      </c>
      <c r="B43" s="664">
        <v>63.999708648721324</v>
      </c>
      <c r="C43" s="664">
        <v>64.400395928816408</v>
      </c>
      <c r="D43" s="664">
        <v>65.15906016767849</v>
      </c>
      <c r="E43" s="664">
        <v>63.53912652881499</v>
      </c>
      <c r="F43" s="664">
        <v>58.869918437357448</v>
      </c>
      <c r="G43" s="619"/>
      <c r="H43" s="619"/>
      <c r="I43" s="618" t="s">
        <v>83</v>
      </c>
      <c r="J43" s="630"/>
      <c r="K43" s="630"/>
    </row>
    <row r="44" spans="1:11" ht="15" customHeight="1">
      <c r="A44" s="665" t="s">
        <v>464</v>
      </c>
      <c r="B44" s="666">
        <v>12.851563059423565</v>
      </c>
      <c r="C44" s="666">
        <v>13.25444123083979</v>
      </c>
      <c r="D44" s="666">
        <v>12.844613117814843</v>
      </c>
      <c r="E44" s="666">
        <v>13.702017538096825</v>
      </c>
      <c r="F44" s="666">
        <v>12.386356661462733</v>
      </c>
      <c r="G44" s="619"/>
      <c r="H44" s="619" t="s">
        <v>83</v>
      </c>
      <c r="J44" s="630"/>
      <c r="K44" s="630"/>
    </row>
    <row r="45" spans="1:11" ht="15" customHeight="1">
      <c r="A45" s="663" t="s">
        <v>465</v>
      </c>
      <c r="B45" s="666">
        <v>23.148728291855118</v>
      </c>
      <c r="C45" s="666">
        <v>22.3451628403438</v>
      </c>
      <c r="D45" s="666">
        <v>21.996326714506665</v>
      </c>
      <c r="E45" s="666">
        <v>22.758855933088178</v>
      </c>
      <c r="F45" s="666">
        <v>28.743724901179817</v>
      </c>
      <c r="G45" s="619"/>
      <c r="H45" s="619"/>
      <c r="J45" s="630"/>
      <c r="K45" s="630"/>
    </row>
    <row r="46" spans="1:11" ht="15" customHeight="1">
      <c r="A46" s="659" t="s">
        <v>468</v>
      </c>
      <c r="B46" s="660"/>
      <c r="C46" s="660"/>
      <c r="D46" s="660"/>
      <c r="E46" s="660"/>
      <c r="F46" s="661"/>
      <c r="G46" s="619"/>
      <c r="H46" s="619"/>
      <c r="J46" s="630"/>
      <c r="K46" s="630"/>
    </row>
    <row r="47" spans="1:11" ht="15" customHeight="1">
      <c r="A47" s="662" t="s">
        <v>180</v>
      </c>
      <c r="B47" s="664">
        <v>64.57785978750708</v>
      </c>
      <c r="C47" s="664">
        <v>65.428004093104249</v>
      </c>
      <c r="D47" s="664">
        <v>65.701300376383983</v>
      </c>
      <c r="E47" s="664">
        <v>64.410255015904127</v>
      </c>
      <c r="F47" s="664">
        <v>58.946181809345589</v>
      </c>
      <c r="G47" s="619"/>
      <c r="H47" s="619"/>
      <c r="J47" s="630"/>
      <c r="K47" s="630"/>
    </row>
    <row r="48" spans="1:11" ht="15" customHeight="1">
      <c r="A48" s="665" t="s">
        <v>464</v>
      </c>
      <c r="B48" s="666">
        <v>13.689721635099158</v>
      </c>
      <c r="C48" s="666">
        <v>14.483257757773075</v>
      </c>
      <c r="D48" s="666">
        <v>13.532516480846562</v>
      </c>
      <c r="E48" s="666">
        <v>14.772684794726734</v>
      </c>
      <c r="F48" s="666">
        <v>13.065573554981579</v>
      </c>
      <c r="G48" s="619"/>
      <c r="H48" s="619"/>
      <c r="J48" s="630"/>
      <c r="K48" s="630"/>
    </row>
    <row r="49" spans="1:11" ht="15" customHeight="1">
      <c r="A49" s="663" t="s">
        <v>465</v>
      </c>
      <c r="B49" s="667">
        <v>21.732418577393766</v>
      </c>
      <c r="C49" s="667">
        <v>20.088738149122669</v>
      </c>
      <c r="D49" s="667">
        <v>20.766183142769446</v>
      </c>
      <c r="E49" s="667">
        <v>20.817060189369137</v>
      </c>
      <c r="F49" s="667">
        <v>27.988244635672828</v>
      </c>
      <c r="G49" s="619"/>
      <c r="H49" s="619"/>
      <c r="J49" s="630"/>
      <c r="K49" s="630"/>
    </row>
    <row r="50" spans="1:11" ht="15" customHeight="1">
      <c r="A50" s="659" t="s">
        <v>469</v>
      </c>
      <c r="B50" s="660"/>
      <c r="C50" s="660"/>
      <c r="D50" s="660"/>
      <c r="E50" s="660"/>
      <c r="F50" s="661"/>
      <c r="G50" s="619"/>
      <c r="H50" s="619"/>
      <c r="J50" s="630"/>
      <c r="K50" s="630"/>
    </row>
    <row r="51" spans="1:11" ht="15" customHeight="1">
      <c r="A51" s="662" t="s">
        <v>180</v>
      </c>
      <c r="B51" s="664">
        <v>63.501006154817588</v>
      </c>
      <c r="C51" s="664">
        <v>63.556845524613514</v>
      </c>
      <c r="D51" s="664">
        <v>64.683322597276259</v>
      </c>
      <c r="E51" s="664">
        <v>62.805702845835754</v>
      </c>
      <c r="F51" s="664">
        <v>58.801933126044538</v>
      </c>
      <c r="G51" s="619"/>
      <c r="H51" s="619"/>
      <c r="J51" s="630"/>
      <c r="K51" s="630"/>
    </row>
    <row r="52" spans="1:11" ht="15" customHeight="1">
      <c r="A52" s="665" t="s">
        <v>464</v>
      </c>
      <c r="B52" s="666">
        <v>12.128582952778629</v>
      </c>
      <c r="C52" s="666">
        <v>12.245721454168741</v>
      </c>
      <c r="D52" s="666">
        <v>12.241077139947192</v>
      </c>
      <c r="E52" s="666">
        <v>12.800597444229039</v>
      </c>
      <c r="F52" s="666">
        <v>11.780865837348063</v>
      </c>
      <c r="G52" s="619"/>
      <c r="H52" s="619"/>
      <c r="J52" s="630"/>
      <c r="K52" s="630"/>
    </row>
    <row r="53" spans="1:11" ht="15" customHeight="1">
      <c r="A53" s="663" t="s">
        <v>465</v>
      </c>
      <c r="B53" s="667">
        <v>24.370410892403793</v>
      </c>
      <c r="C53" s="667">
        <v>24.197433021217744</v>
      </c>
      <c r="D53" s="667">
        <v>23.075600262776554</v>
      </c>
      <c r="E53" s="667">
        <v>24.393699709935206</v>
      </c>
      <c r="F53" s="667">
        <v>29.417201036607398</v>
      </c>
      <c r="G53" s="619"/>
      <c r="H53" s="619"/>
      <c r="J53" s="630"/>
      <c r="K53" s="630"/>
    </row>
    <row r="54" spans="1:11" ht="15" customHeight="1">
      <c r="A54" s="991" t="s">
        <v>470</v>
      </c>
      <c r="B54" s="992"/>
      <c r="C54" s="992"/>
      <c r="D54" s="992"/>
      <c r="E54" s="992"/>
      <c r="F54" s="993"/>
      <c r="G54" s="619"/>
      <c r="H54" s="619"/>
      <c r="J54" s="630"/>
      <c r="K54" s="630"/>
    </row>
    <row r="55" spans="1:11" ht="15" customHeight="1">
      <c r="A55" s="655" t="s">
        <v>471</v>
      </c>
      <c r="B55" s="668">
        <v>6.8709234966555508</v>
      </c>
      <c r="C55" s="668">
        <v>8.9556392446775188</v>
      </c>
      <c r="D55" s="668">
        <v>6.132212000842804</v>
      </c>
      <c r="E55" s="668">
        <v>7.9038170689394063</v>
      </c>
      <c r="F55" s="669">
        <v>5.4272847236044086</v>
      </c>
      <c r="G55" s="619"/>
      <c r="H55" s="619"/>
      <c r="J55" s="630"/>
      <c r="K55" s="630"/>
    </row>
    <row r="56" spans="1:11" ht="15" customHeight="1">
      <c r="A56" s="657" t="s">
        <v>472</v>
      </c>
      <c r="B56" s="670">
        <v>93.129076503344464</v>
      </c>
      <c r="C56" s="670">
        <v>91.044360755322487</v>
      </c>
      <c r="D56" s="670">
        <v>93.867787999157201</v>
      </c>
      <c r="E56" s="670">
        <v>92.096182931060596</v>
      </c>
      <c r="F56" s="671">
        <v>94.572715276395598</v>
      </c>
      <c r="G56" s="619"/>
      <c r="H56" s="619"/>
      <c r="J56" s="630"/>
      <c r="K56" s="630"/>
    </row>
    <row r="57" spans="1:11">
      <c r="A57" s="619" t="s">
        <v>473</v>
      </c>
      <c r="B57" s="619"/>
      <c r="C57" s="619"/>
      <c r="D57" s="619"/>
      <c r="E57" s="619"/>
      <c r="F57" s="619"/>
      <c r="G57" s="619"/>
      <c r="H57" s="619"/>
      <c r="J57" s="630"/>
      <c r="K57" s="630"/>
    </row>
    <row r="58" spans="1:11">
      <c r="A58" s="619" t="s">
        <v>474</v>
      </c>
      <c r="B58" s="619"/>
      <c r="C58" s="619"/>
      <c r="D58" s="619"/>
      <c r="E58" s="619"/>
      <c r="F58" s="619"/>
      <c r="G58" s="619"/>
      <c r="H58" s="619"/>
      <c r="J58" s="630"/>
      <c r="K58" s="630"/>
    </row>
    <row r="59" spans="1:11">
      <c r="A59" s="619" t="s">
        <v>475</v>
      </c>
      <c r="B59" s="619"/>
      <c r="C59" s="619"/>
      <c r="D59" s="619"/>
      <c r="E59" s="619"/>
      <c r="F59" s="619"/>
      <c r="G59" s="619"/>
      <c r="H59" s="619"/>
      <c r="J59" s="630"/>
      <c r="K59" s="630"/>
    </row>
    <row r="60" spans="1:11">
      <c r="H60" s="618" t="s">
        <v>83</v>
      </c>
      <c r="J60" s="630"/>
      <c r="K60" s="630"/>
    </row>
    <row r="61" spans="1:11">
      <c r="J61" s="630"/>
      <c r="K61" s="630"/>
    </row>
    <row r="62" spans="1:11">
      <c r="J62" s="630"/>
      <c r="K62" s="630"/>
    </row>
    <row r="63" spans="1:11">
      <c r="J63" s="630"/>
      <c r="K63" s="630"/>
    </row>
    <row r="64" spans="1:11">
      <c r="J64" s="630"/>
      <c r="K64" s="630"/>
    </row>
    <row r="65" spans="5:11">
      <c r="J65" s="630"/>
      <c r="K65" s="630"/>
    </row>
    <row r="66" spans="5:11">
      <c r="J66" s="630"/>
      <c r="K66" s="630"/>
    </row>
    <row r="67" spans="5:11">
      <c r="J67" s="630"/>
      <c r="K67" s="630"/>
    </row>
    <row r="68" spans="5:11">
      <c r="J68" s="630"/>
      <c r="K68" s="630"/>
    </row>
    <row r="69" spans="5:11">
      <c r="J69" s="630"/>
      <c r="K69" s="630"/>
    </row>
    <row r="70" spans="5:11">
      <c r="E70" s="653"/>
      <c r="F70" s="653"/>
      <c r="J70" s="630"/>
      <c r="K70" s="630"/>
    </row>
    <row r="71" spans="5:11">
      <c r="J71" s="630"/>
      <c r="K71" s="630"/>
    </row>
    <row r="72" spans="5:11">
      <c r="J72" s="630"/>
      <c r="K72" s="630"/>
    </row>
    <row r="73" spans="5:11">
      <c r="F73" s="653"/>
      <c r="J73" s="630"/>
      <c r="K73" s="630"/>
    </row>
  </sheetData>
  <mergeCells count="9">
    <mergeCell ref="A54:F54"/>
    <mergeCell ref="A1:H1"/>
    <mergeCell ref="A2:H2"/>
    <mergeCell ref="A3:H3"/>
    <mergeCell ref="A5:A6"/>
    <mergeCell ref="B5:C5"/>
    <mergeCell ref="D5:E5"/>
    <mergeCell ref="G5:H5"/>
    <mergeCell ref="G4:H4"/>
  </mergeCells>
  <printOptions horizontalCentered="1"/>
  <pageMargins left="0.5" right="0.5" top="0.5" bottom="0.5" header="0.5" footer="0.5"/>
  <pageSetup scale="83"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N20"/>
  <sheetViews>
    <sheetView workbookViewId="0">
      <selection activeCell="M13" sqref="M13"/>
    </sheetView>
  </sheetViews>
  <sheetFormatPr defaultRowHeight="21" customHeight="1"/>
  <cols>
    <col min="1" max="1" width="12.7109375" style="673" customWidth="1"/>
    <col min="2" max="6" width="12.7109375" style="673" hidden="1" customWidth="1"/>
    <col min="7" max="14" width="13.140625" style="673" customWidth="1"/>
    <col min="15" max="256" width="9.140625" style="673"/>
    <col min="257" max="267" width="12.7109375" style="673" customWidth="1"/>
    <col min="268" max="268" width="12.28515625" style="673" customWidth="1"/>
    <col min="269" max="269" width="11.5703125" style="673" customWidth="1"/>
    <col min="270" max="270" width="11.140625" style="673" customWidth="1"/>
    <col min="271" max="512" width="9.140625" style="673"/>
    <col min="513" max="523" width="12.7109375" style="673" customWidth="1"/>
    <col min="524" max="524" width="12.28515625" style="673" customWidth="1"/>
    <col min="525" max="525" width="11.5703125" style="673" customWidth="1"/>
    <col min="526" max="526" width="11.140625" style="673" customWidth="1"/>
    <col min="527" max="768" width="9.140625" style="673"/>
    <col min="769" max="779" width="12.7109375" style="673" customWidth="1"/>
    <col min="780" max="780" width="12.28515625" style="673" customWidth="1"/>
    <col min="781" max="781" width="11.5703125" style="673" customWidth="1"/>
    <col min="782" max="782" width="11.140625" style="673" customWidth="1"/>
    <col min="783" max="1024" width="9.140625" style="673"/>
    <col min="1025" max="1035" width="12.7109375" style="673" customWidth="1"/>
    <col min="1036" max="1036" width="12.28515625" style="673" customWidth="1"/>
    <col min="1037" max="1037" width="11.5703125" style="673" customWidth="1"/>
    <col min="1038" max="1038" width="11.140625" style="673" customWidth="1"/>
    <col min="1039" max="1280" width="9.140625" style="673"/>
    <col min="1281" max="1291" width="12.7109375" style="673" customWidth="1"/>
    <col min="1292" max="1292" width="12.28515625" style="673" customWidth="1"/>
    <col min="1293" max="1293" width="11.5703125" style="673" customWidth="1"/>
    <col min="1294" max="1294" width="11.140625" style="673" customWidth="1"/>
    <col min="1295" max="1536" width="9.140625" style="673"/>
    <col min="1537" max="1547" width="12.7109375" style="673" customWidth="1"/>
    <col min="1548" max="1548" width="12.28515625" style="673" customWidth="1"/>
    <col min="1549" max="1549" width="11.5703125" style="673" customWidth="1"/>
    <col min="1550" max="1550" width="11.140625" style="673" customWidth="1"/>
    <col min="1551" max="1792" width="9.140625" style="673"/>
    <col min="1793" max="1803" width="12.7109375" style="673" customWidth="1"/>
    <col min="1804" max="1804" width="12.28515625" style="673" customWidth="1"/>
    <col min="1805" max="1805" width="11.5703125" style="673" customWidth="1"/>
    <col min="1806" max="1806" width="11.140625" style="673" customWidth="1"/>
    <col min="1807" max="2048" width="9.140625" style="673"/>
    <col min="2049" max="2059" width="12.7109375" style="673" customWidth="1"/>
    <col min="2060" max="2060" width="12.28515625" style="673" customWidth="1"/>
    <col min="2061" max="2061" width="11.5703125" style="673" customWidth="1"/>
    <col min="2062" max="2062" width="11.140625" style="673" customWidth="1"/>
    <col min="2063" max="2304" width="9.140625" style="673"/>
    <col min="2305" max="2315" width="12.7109375" style="673" customWidth="1"/>
    <col min="2316" max="2316" width="12.28515625" style="673" customWidth="1"/>
    <col min="2317" max="2317" width="11.5703125" style="673" customWidth="1"/>
    <col min="2318" max="2318" width="11.140625" style="673" customWidth="1"/>
    <col min="2319" max="2560" width="9.140625" style="673"/>
    <col min="2561" max="2571" width="12.7109375" style="673" customWidth="1"/>
    <col min="2572" max="2572" width="12.28515625" style="673" customWidth="1"/>
    <col min="2573" max="2573" width="11.5703125" style="673" customWidth="1"/>
    <col min="2574" max="2574" width="11.140625" style="673" customWidth="1"/>
    <col min="2575" max="2816" width="9.140625" style="673"/>
    <col min="2817" max="2827" width="12.7109375" style="673" customWidth="1"/>
    <col min="2828" max="2828" width="12.28515625" style="673" customWidth="1"/>
    <col min="2829" max="2829" width="11.5703125" style="673" customWidth="1"/>
    <col min="2830" max="2830" width="11.140625" style="673" customWidth="1"/>
    <col min="2831" max="3072" width="9.140625" style="673"/>
    <col min="3073" max="3083" width="12.7109375" style="673" customWidth="1"/>
    <col min="3084" max="3084" width="12.28515625" style="673" customWidth="1"/>
    <col min="3085" max="3085" width="11.5703125" style="673" customWidth="1"/>
    <col min="3086" max="3086" width="11.140625" style="673" customWidth="1"/>
    <col min="3087" max="3328" width="9.140625" style="673"/>
    <col min="3329" max="3339" width="12.7109375" style="673" customWidth="1"/>
    <col min="3340" max="3340" width="12.28515625" style="673" customWidth="1"/>
    <col min="3341" max="3341" width="11.5703125" style="673" customWidth="1"/>
    <col min="3342" max="3342" width="11.140625" style="673" customWidth="1"/>
    <col min="3343" max="3584" width="9.140625" style="673"/>
    <col min="3585" max="3595" width="12.7109375" style="673" customWidth="1"/>
    <col min="3596" max="3596" width="12.28515625" style="673" customWidth="1"/>
    <col min="3597" max="3597" width="11.5703125" style="673" customWidth="1"/>
    <col min="3598" max="3598" width="11.140625" style="673" customWidth="1"/>
    <col min="3599" max="3840" width="9.140625" style="673"/>
    <col min="3841" max="3851" width="12.7109375" style="673" customWidth="1"/>
    <col min="3852" max="3852" width="12.28515625" style="673" customWidth="1"/>
    <col min="3853" max="3853" width="11.5703125" style="673" customWidth="1"/>
    <col min="3854" max="3854" width="11.140625" style="673" customWidth="1"/>
    <col min="3855" max="4096" width="9.140625" style="673"/>
    <col min="4097" max="4107" width="12.7109375" style="673" customWidth="1"/>
    <col min="4108" max="4108" width="12.28515625" style="673" customWidth="1"/>
    <col min="4109" max="4109" width="11.5703125" style="673" customWidth="1"/>
    <col min="4110" max="4110" width="11.140625" style="673" customWidth="1"/>
    <col min="4111" max="4352" width="9.140625" style="673"/>
    <col min="4353" max="4363" width="12.7109375" style="673" customWidth="1"/>
    <col min="4364" max="4364" width="12.28515625" style="673" customWidth="1"/>
    <col min="4365" max="4365" width="11.5703125" style="673" customWidth="1"/>
    <col min="4366" max="4366" width="11.140625" style="673" customWidth="1"/>
    <col min="4367" max="4608" width="9.140625" style="673"/>
    <col min="4609" max="4619" width="12.7109375" style="673" customWidth="1"/>
    <col min="4620" max="4620" width="12.28515625" style="673" customWidth="1"/>
    <col min="4621" max="4621" width="11.5703125" style="673" customWidth="1"/>
    <col min="4622" max="4622" width="11.140625" style="673" customWidth="1"/>
    <col min="4623" max="4864" width="9.140625" style="673"/>
    <col min="4865" max="4875" width="12.7109375" style="673" customWidth="1"/>
    <col min="4876" max="4876" width="12.28515625" style="673" customWidth="1"/>
    <col min="4877" max="4877" width="11.5703125" style="673" customWidth="1"/>
    <col min="4878" max="4878" width="11.140625" style="673" customWidth="1"/>
    <col min="4879" max="5120" width="9.140625" style="673"/>
    <col min="5121" max="5131" width="12.7109375" style="673" customWidth="1"/>
    <col min="5132" max="5132" width="12.28515625" style="673" customWidth="1"/>
    <col min="5133" max="5133" width="11.5703125" style="673" customWidth="1"/>
    <col min="5134" max="5134" width="11.140625" style="673" customWidth="1"/>
    <col min="5135" max="5376" width="9.140625" style="673"/>
    <col min="5377" max="5387" width="12.7109375" style="673" customWidth="1"/>
    <col min="5388" max="5388" width="12.28515625" style="673" customWidth="1"/>
    <col min="5389" max="5389" width="11.5703125" style="673" customWidth="1"/>
    <col min="5390" max="5390" width="11.140625" style="673" customWidth="1"/>
    <col min="5391" max="5632" width="9.140625" style="673"/>
    <col min="5633" max="5643" width="12.7109375" style="673" customWidth="1"/>
    <col min="5644" max="5644" width="12.28515625" style="673" customWidth="1"/>
    <col min="5645" max="5645" width="11.5703125" style="673" customWidth="1"/>
    <col min="5646" max="5646" width="11.140625" style="673" customWidth="1"/>
    <col min="5647" max="5888" width="9.140625" style="673"/>
    <col min="5889" max="5899" width="12.7109375" style="673" customWidth="1"/>
    <col min="5900" max="5900" width="12.28515625" style="673" customWidth="1"/>
    <col min="5901" max="5901" width="11.5703125" style="673" customWidth="1"/>
    <col min="5902" max="5902" width="11.140625" style="673" customWidth="1"/>
    <col min="5903" max="6144" width="9.140625" style="673"/>
    <col min="6145" max="6155" width="12.7109375" style="673" customWidth="1"/>
    <col min="6156" max="6156" width="12.28515625" style="673" customWidth="1"/>
    <col min="6157" max="6157" width="11.5703125" style="673" customWidth="1"/>
    <col min="6158" max="6158" width="11.140625" style="673" customWidth="1"/>
    <col min="6159" max="6400" width="9.140625" style="673"/>
    <col min="6401" max="6411" width="12.7109375" style="673" customWidth="1"/>
    <col min="6412" max="6412" width="12.28515625" style="673" customWidth="1"/>
    <col min="6413" max="6413" width="11.5703125" style="673" customWidth="1"/>
    <col min="6414" max="6414" width="11.140625" style="673" customWidth="1"/>
    <col min="6415" max="6656" width="9.140625" style="673"/>
    <col min="6657" max="6667" width="12.7109375" style="673" customWidth="1"/>
    <col min="6668" max="6668" width="12.28515625" style="673" customWidth="1"/>
    <col min="6669" max="6669" width="11.5703125" style="673" customWidth="1"/>
    <col min="6670" max="6670" width="11.140625" style="673" customWidth="1"/>
    <col min="6671" max="6912" width="9.140625" style="673"/>
    <col min="6913" max="6923" width="12.7109375" style="673" customWidth="1"/>
    <col min="6924" max="6924" width="12.28515625" style="673" customWidth="1"/>
    <col min="6925" max="6925" width="11.5703125" style="673" customWidth="1"/>
    <col min="6926" max="6926" width="11.140625" style="673" customWidth="1"/>
    <col min="6927" max="7168" width="9.140625" style="673"/>
    <col min="7169" max="7179" width="12.7109375" style="673" customWidth="1"/>
    <col min="7180" max="7180" width="12.28515625" style="673" customWidth="1"/>
    <col min="7181" max="7181" width="11.5703125" style="673" customWidth="1"/>
    <col min="7182" max="7182" width="11.140625" style="673" customWidth="1"/>
    <col min="7183" max="7424" width="9.140625" style="673"/>
    <col min="7425" max="7435" width="12.7109375" style="673" customWidth="1"/>
    <col min="7436" max="7436" width="12.28515625" style="673" customWidth="1"/>
    <col min="7437" max="7437" width="11.5703125" style="673" customWidth="1"/>
    <col min="7438" max="7438" width="11.140625" style="673" customWidth="1"/>
    <col min="7439" max="7680" width="9.140625" style="673"/>
    <col min="7681" max="7691" width="12.7109375" style="673" customWidth="1"/>
    <col min="7692" max="7692" width="12.28515625" style="673" customWidth="1"/>
    <col min="7693" max="7693" width="11.5703125" style="673" customWidth="1"/>
    <col min="7694" max="7694" width="11.140625" style="673" customWidth="1"/>
    <col min="7695" max="7936" width="9.140625" style="673"/>
    <col min="7937" max="7947" width="12.7109375" style="673" customWidth="1"/>
    <col min="7948" max="7948" width="12.28515625" style="673" customWidth="1"/>
    <col min="7949" max="7949" width="11.5703125" style="673" customWidth="1"/>
    <col min="7950" max="7950" width="11.140625" style="673" customWidth="1"/>
    <col min="7951" max="8192" width="9.140625" style="673"/>
    <col min="8193" max="8203" width="12.7109375" style="673" customWidth="1"/>
    <col min="8204" max="8204" width="12.28515625" style="673" customWidth="1"/>
    <col min="8205" max="8205" width="11.5703125" style="673" customWidth="1"/>
    <col min="8206" max="8206" width="11.140625" style="673" customWidth="1"/>
    <col min="8207" max="8448" width="9.140625" style="673"/>
    <col min="8449" max="8459" width="12.7109375" style="673" customWidth="1"/>
    <col min="8460" max="8460" width="12.28515625" style="673" customWidth="1"/>
    <col min="8461" max="8461" width="11.5703125" style="673" customWidth="1"/>
    <col min="8462" max="8462" width="11.140625" style="673" customWidth="1"/>
    <col min="8463" max="8704" width="9.140625" style="673"/>
    <col min="8705" max="8715" width="12.7109375" style="673" customWidth="1"/>
    <col min="8716" max="8716" width="12.28515625" style="673" customWidth="1"/>
    <col min="8717" max="8717" width="11.5703125" style="673" customWidth="1"/>
    <col min="8718" max="8718" width="11.140625" style="673" customWidth="1"/>
    <col min="8719" max="8960" width="9.140625" style="673"/>
    <col min="8961" max="8971" width="12.7109375" style="673" customWidth="1"/>
    <col min="8972" max="8972" width="12.28515625" style="673" customWidth="1"/>
    <col min="8973" max="8973" width="11.5703125" style="673" customWidth="1"/>
    <col min="8974" max="8974" width="11.140625" style="673" customWidth="1"/>
    <col min="8975" max="9216" width="9.140625" style="673"/>
    <col min="9217" max="9227" width="12.7109375" style="673" customWidth="1"/>
    <col min="9228" max="9228" width="12.28515625" style="673" customWidth="1"/>
    <col min="9229" max="9229" width="11.5703125" style="673" customWidth="1"/>
    <col min="9230" max="9230" width="11.140625" style="673" customWidth="1"/>
    <col min="9231" max="9472" width="9.140625" style="673"/>
    <col min="9473" max="9483" width="12.7109375" style="673" customWidth="1"/>
    <col min="9484" max="9484" width="12.28515625" style="673" customWidth="1"/>
    <col min="9485" max="9485" width="11.5703125" style="673" customWidth="1"/>
    <col min="9486" max="9486" width="11.140625" style="673" customWidth="1"/>
    <col min="9487" max="9728" width="9.140625" style="673"/>
    <col min="9729" max="9739" width="12.7109375" style="673" customWidth="1"/>
    <col min="9740" max="9740" width="12.28515625" style="673" customWidth="1"/>
    <col min="9741" max="9741" width="11.5703125" style="673" customWidth="1"/>
    <col min="9742" max="9742" width="11.140625" style="673" customWidth="1"/>
    <col min="9743" max="9984" width="9.140625" style="673"/>
    <col min="9985" max="9995" width="12.7109375" style="673" customWidth="1"/>
    <col min="9996" max="9996" width="12.28515625" style="673" customWidth="1"/>
    <col min="9997" max="9997" width="11.5703125" style="673" customWidth="1"/>
    <col min="9998" max="9998" width="11.140625" style="673" customWidth="1"/>
    <col min="9999" max="10240" width="9.140625" style="673"/>
    <col min="10241" max="10251" width="12.7109375" style="673" customWidth="1"/>
    <col min="10252" max="10252" width="12.28515625" style="673" customWidth="1"/>
    <col min="10253" max="10253" width="11.5703125" style="673" customWidth="1"/>
    <col min="10254" max="10254" width="11.140625" style="673" customWidth="1"/>
    <col min="10255" max="10496" width="9.140625" style="673"/>
    <col min="10497" max="10507" width="12.7109375" style="673" customWidth="1"/>
    <col min="10508" max="10508" width="12.28515625" style="673" customWidth="1"/>
    <col min="10509" max="10509" width="11.5703125" style="673" customWidth="1"/>
    <col min="10510" max="10510" width="11.140625" style="673" customWidth="1"/>
    <col min="10511" max="10752" width="9.140625" style="673"/>
    <col min="10753" max="10763" width="12.7109375" style="673" customWidth="1"/>
    <col min="10764" max="10764" width="12.28515625" style="673" customWidth="1"/>
    <col min="10765" max="10765" width="11.5703125" style="673" customWidth="1"/>
    <col min="10766" max="10766" width="11.140625" style="673" customWidth="1"/>
    <col min="10767" max="11008" width="9.140625" style="673"/>
    <col min="11009" max="11019" width="12.7109375" style="673" customWidth="1"/>
    <col min="11020" max="11020" width="12.28515625" style="673" customWidth="1"/>
    <col min="11021" max="11021" width="11.5703125" style="673" customWidth="1"/>
    <col min="11022" max="11022" width="11.140625" style="673" customWidth="1"/>
    <col min="11023" max="11264" width="9.140625" style="673"/>
    <col min="11265" max="11275" width="12.7109375" style="673" customWidth="1"/>
    <col min="11276" max="11276" width="12.28515625" style="673" customWidth="1"/>
    <col min="11277" max="11277" width="11.5703125" style="673" customWidth="1"/>
    <col min="11278" max="11278" width="11.140625" style="673" customWidth="1"/>
    <col min="11279" max="11520" width="9.140625" style="673"/>
    <col min="11521" max="11531" width="12.7109375" style="673" customWidth="1"/>
    <col min="11532" max="11532" width="12.28515625" style="673" customWidth="1"/>
    <col min="11533" max="11533" width="11.5703125" style="673" customWidth="1"/>
    <col min="11534" max="11534" width="11.140625" style="673" customWidth="1"/>
    <col min="11535" max="11776" width="9.140625" style="673"/>
    <col min="11777" max="11787" width="12.7109375" style="673" customWidth="1"/>
    <col min="11788" max="11788" width="12.28515625" style="673" customWidth="1"/>
    <col min="11789" max="11789" width="11.5703125" style="673" customWidth="1"/>
    <col min="11790" max="11790" width="11.140625" style="673" customWidth="1"/>
    <col min="11791" max="12032" width="9.140625" style="673"/>
    <col min="12033" max="12043" width="12.7109375" style="673" customWidth="1"/>
    <col min="12044" max="12044" width="12.28515625" style="673" customWidth="1"/>
    <col min="12045" max="12045" width="11.5703125" style="673" customWidth="1"/>
    <col min="12046" max="12046" width="11.140625" style="673" customWidth="1"/>
    <col min="12047" max="12288" width="9.140625" style="673"/>
    <col min="12289" max="12299" width="12.7109375" style="673" customWidth="1"/>
    <col min="12300" max="12300" width="12.28515625" style="673" customWidth="1"/>
    <col min="12301" max="12301" width="11.5703125" style="673" customWidth="1"/>
    <col min="12302" max="12302" width="11.140625" style="673" customWidth="1"/>
    <col min="12303" max="12544" width="9.140625" style="673"/>
    <col min="12545" max="12555" width="12.7109375" style="673" customWidth="1"/>
    <col min="12556" max="12556" width="12.28515625" style="673" customWidth="1"/>
    <col min="12557" max="12557" width="11.5703125" style="673" customWidth="1"/>
    <col min="12558" max="12558" width="11.140625" style="673" customWidth="1"/>
    <col min="12559" max="12800" width="9.140625" style="673"/>
    <col min="12801" max="12811" width="12.7109375" style="673" customWidth="1"/>
    <col min="12812" max="12812" width="12.28515625" style="673" customWidth="1"/>
    <col min="12813" max="12813" width="11.5703125" style="673" customWidth="1"/>
    <col min="12814" max="12814" width="11.140625" style="673" customWidth="1"/>
    <col min="12815" max="13056" width="9.140625" style="673"/>
    <col min="13057" max="13067" width="12.7109375" style="673" customWidth="1"/>
    <col min="13068" max="13068" width="12.28515625" style="673" customWidth="1"/>
    <col min="13069" max="13069" width="11.5703125" style="673" customWidth="1"/>
    <col min="13070" max="13070" width="11.140625" style="673" customWidth="1"/>
    <col min="13071" max="13312" width="9.140625" style="673"/>
    <col min="13313" max="13323" width="12.7109375" style="673" customWidth="1"/>
    <col min="13324" max="13324" width="12.28515625" style="673" customWidth="1"/>
    <col min="13325" max="13325" width="11.5703125" style="673" customWidth="1"/>
    <col min="13326" max="13326" width="11.140625" style="673" customWidth="1"/>
    <col min="13327" max="13568" width="9.140625" style="673"/>
    <col min="13569" max="13579" width="12.7109375" style="673" customWidth="1"/>
    <col min="13580" max="13580" width="12.28515625" style="673" customWidth="1"/>
    <col min="13581" max="13581" width="11.5703125" style="673" customWidth="1"/>
    <col min="13582" max="13582" width="11.140625" style="673" customWidth="1"/>
    <col min="13583" max="13824" width="9.140625" style="673"/>
    <col min="13825" max="13835" width="12.7109375" style="673" customWidth="1"/>
    <col min="13836" max="13836" width="12.28515625" style="673" customWidth="1"/>
    <col min="13837" max="13837" width="11.5703125" style="673" customWidth="1"/>
    <col min="13838" max="13838" width="11.140625" style="673" customWidth="1"/>
    <col min="13839" max="14080" width="9.140625" style="673"/>
    <col min="14081" max="14091" width="12.7109375" style="673" customWidth="1"/>
    <col min="14092" max="14092" width="12.28515625" style="673" customWidth="1"/>
    <col min="14093" max="14093" width="11.5703125" style="673" customWidth="1"/>
    <col min="14094" max="14094" width="11.140625" style="673" customWidth="1"/>
    <col min="14095" max="14336" width="9.140625" style="673"/>
    <col min="14337" max="14347" width="12.7109375" style="673" customWidth="1"/>
    <col min="14348" max="14348" width="12.28515625" style="673" customWidth="1"/>
    <col min="14349" max="14349" width="11.5703125" style="673" customWidth="1"/>
    <col min="14350" max="14350" width="11.140625" style="673" customWidth="1"/>
    <col min="14351" max="14592" width="9.140625" style="673"/>
    <col min="14593" max="14603" width="12.7109375" style="673" customWidth="1"/>
    <col min="14604" max="14604" width="12.28515625" style="673" customWidth="1"/>
    <col min="14605" max="14605" width="11.5703125" style="673" customWidth="1"/>
    <col min="14606" max="14606" width="11.140625" style="673" customWidth="1"/>
    <col min="14607" max="14848" width="9.140625" style="673"/>
    <col min="14849" max="14859" width="12.7109375" style="673" customWidth="1"/>
    <col min="14860" max="14860" width="12.28515625" style="673" customWidth="1"/>
    <col min="14861" max="14861" width="11.5703125" style="673" customWidth="1"/>
    <col min="14862" max="14862" width="11.140625" style="673" customWidth="1"/>
    <col min="14863" max="15104" width="9.140625" style="673"/>
    <col min="15105" max="15115" width="12.7109375" style="673" customWidth="1"/>
    <col min="15116" max="15116" width="12.28515625" style="673" customWidth="1"/>
    <col min="15117" max="15117" width="11.5703125" style="673" customWidth="1"/>
    <col min="15118" max="15118" width="11.140625" style="673" customWidth="1"/>
    <col min="15119" max="15360" width="9.140625" style="673"/>
    <col min="15361" max="15371" width="12.7109375" style="673" customWidth="1"/>
    <col min="15372" max="15372" width="12.28515625" style="673" customWidth="1"/>
    <col min="15373" max="15373" width="11.5703125" style="673" customWidth="1"/>
    <col min="15374" max="15374" width="11.140625" style="673" customWidth="1"/>
    <col min="15375" max="15616" width="9.140625" style="673"/>
    <col min="15617" max="15627" width="12.7109375" style="673" customWidth="1"/>
    <col min="15628" max="15628" width="12.28515625" style="673" customWidth="1"/>
    <col min="15629" max="15629" width="11.5703125" style="673" customWidth="1"/>
    <col min="15630" max="15630" width="11.140625" style="673" customWidth="1"/>
    <col min="15631" max="15872" width="9.140625" style="673"/>
    <col min="15873" max="15883" width="12.7109375" style="673" customWidth="1"/>
    <col min="15884" max="15884" width="12.28515625" style="673" customWidth="1"/>
    <col min="15885" max="15885" width="11.5703125" style="673" customWidth="1"/>
    <col min="15886" max="15886" width="11.140625" style="673" customWidth="1"/>
    <col min="15887" max="16128" width="9.140625" style="673"/>
    <col min="16129" max="16139" width="12.7109375" style="673" customWidth="1"/>
    <col min="16140" max="16140" width="12.28515625" style="673" customWidth="1"/>
    <col min="16141" max="16141" width="11.5703125" style="673" customWidth="1"/>
    <col min="16142" max="16142" width="11.140625" style="673" customWidth="1"/>
    <col min="16143" max="16384" width="9.140625" style="673"/>
  </cols>
  <sheetData>
    <row r="1" spans="1:14" ht="15.75">
      <c r="A1" s="1006" t="s">
        <v>446</v>
      </c>
      <c r="B1" s="1006"/>
      <c r="C1" s="1006"/>
      <c r="D1" s="1006"/>
      <c r="E1" s="1006"/>
      <c r="F1" s="1006"/>
      <c r="G1" s="1006"/>
      <c r="H1" s="1006"/>
      <c r="I1" s="1006"/>
      <c r="J1" s="1006"/>
      <c r="K1" s="1006"/>
      <c r="L1" s="1006"/>
      <c r="M1" s="1006"/>
      <c r="N1" s="1006"/>
    </row>
    <row r="2" spans="1:14" ht="15.75">
      <c r="A2" s="1006" t="s">
        <v>484</v>
      </c>
      <c r="B2" s="1006"/>
      <c r="C2" s="1006"/>
      <c r="D2" s="1006"/>
      <c r="E2" s="1006"/>
      <c r="F2" s="1006"/>
      <c r="G2" s="1006"/>
      <c r="H2" s="1006"/>
      <c r="I2" s="1006"/>
      <c r="J2" s="1006"/>
      <c r="K2" s="1006"/>
      <c r="L2" s="1006"/>
      <c r="M2" s="1006"/>
      <c r="N2" s="1006"/>
    </row>
    <row r="3" spans="1:14" ht="15.75">
      <c r="A3" s="553"/>
      <c r="B3" s="553"/>
      <c r="C3" s="553"/>
      <c r="D3" s="553"/>
      <c r="E3" s="553"/>
      <c r="F3" s="553"/>
      <c r="G3" s="553"/>
      <c r="H3" s="553"/>
      <c r="I3" s="553"/>
      <c r="J3" s="553"/>
      <c r="K3" s="553"/>
      <c r="L3" s="553"/>
      <c r="M3" s="553"/>
      <c r="N3" s="553"/>
    </row>
    <row r="4" spans="1:14" ht="15.75" customHeight="1" thickBot="1">
      <c r="A4" s="1005" t="s">
        <v>64</v>
      </c>
      <c r="B4" s="1005"/>
      <c r="C4" s="1005"/>
      <c r="D4" s="1005"/>
      <c r="E4" s="1005"/>
      <c r="F4" s="1005"/>
      <c r="G4" s="1005"/>
      <c r="H4" s="1005"/>
      <c r="I4" s="1005"/>
      <c r="J4" s="1005"/>
      <c r="K4" s="1005"/>
      <c r="L4" s="1005"/>
      <c r="M4" s="1005"/>
      <c r="N4" s="1005"/>
    </row>
    <row r="5" spans="1:14" ht="25.5" customHeight="1" thickTop="1">
      <c r="A5" s="674" t="s">
        <v>350</v>
      </c>
      <c r="B5" s="675" t="s">
        <v>485</v>
      </c>
      <c r="C5" s="675" t="s">
        <v>486</v>
      </c>
      <c r="D5" s="675" t="s">
        <v>487</v>
      </c>
      <c r="E5" s="675" t="s">
        <v>488</v>
      </c>
      <c r="F5" s="676" t="s">
        <v>489</v>
      </c>
      <c r="G5" s="676" t="s">
        <v>490</v>
      </c>
      <c r="H5" s="676" t="s">
        <v>491</v>
      </c>
      <c r="I5" s="677" t="s">
        <v>492</v>
      </c>
      <c r="J5" s="677" t="s">
        <v>417</v>
      </c>
      <c r="K5" s="677" t="s">
        <v>418</v>
      </c>
      <c r="L5" s="678" t="s">
        <v>4</v>
      </c>
      <c r="M5" s="678" t="s">
        <v>614</v>
      </c>
      <c r="N5" s="679" t="s">
        <v>615</v>
      </c>
    </row>
    <row r="6" spans="1:14" ht="25.5" customHeight="1">
      <c r="A6" s="680" t="s">
        <v>164</v>
      </c>
      <c r="B6" s="681">
        <v>957.5</v>
      </c>
      <c r="C6" s="681">
        <v>2133.8000000000002</v>
      </c>
      <c r="D6" s="681">
        <v>3417.43</v>
      </c>
      <c r="E6" s="681">
        <v>3939.5</v>
      </c>
      <c r="F6" s="681">
        <v>2628.6460000000002</v>
      </c>
      <c r="G6" s="681">
        <v>3023.9850000000006</v>
      </c>
      <c r="H6" s="681">
        <v>3350.8</v>
      </c>
      <c r="I6" s="682">
        <v>5513.3755829999982</v>
      </c>
      <c r="J6" s="681">
        <v>6551.1244999999999</v>
      </c>
      <c r="K6" s="681">
        <v>9220.5297679999985</v>
      </c>
      <c r="L6" s="681">
        <v>6774.6354419999998</v>
      </c>
      <c r="M6" s="681">
        <v>10222.84742</v>
      </c>
      <c r="N6" s="683">
        <v>15961.640973000001</v>
      </c>
    </row>
    <row r="7" spans="1:14" ht="25.5" customHeight="1">
      <c r="A7" s="680" t="s">
        <v>165</v>
      </c>
      <c r="B7" s="681">
        <v>1207.954</v>
      </c>
      <c r="C7" s="681">
        <v>1655.2090000000001</v>
      </c>
      <c r="D7" s="681">
        <v>2820.1</v>
      </c>
      <c r="E7" s="681">
        <v>4235.2</v>
      </c>
      <c r="F7" s="681">
        <v>4914.0360000000001</v>
      </c>
      <c r="G7" s="681">
        <v>5135.26</v>
      </c>
      <c r="H7" s="681">
        <v>3193.1</v>
      </c>
      <c r="I7" s="682">
        <v>6800.9159080000009</v>
      </c>
      <c r="J7" s="682">
        <v>6873.778996</v>
      </c>
      <c r="K7" s="682">
        <v>2674.8709549999999</v>
      </c>
      <c r="L7" s="681">
        <v>7496.8306839999987</v>
      </c>
      <c r="M7" s="681">
        <v>10897.021828000001</v>
      </c>
      <c r="N7" s="683"/>
    </row>
    <row r="8" spans="1:14" ht="25.5" customHeight="1">
      <c r="A8" s="680" t="s">
        <v>166</v>
      </c>
      <c r="B8" s="681">
        <v>865.71900000000005</v>
      </c>
      <c r="C8" s="681">
        <v>2411.6</v>
      </c>
      <c r="D8" s="681">
        <v>1543.5170000000001</v>
      </c>
      <c r="E8" s="681">
        <v>4145.5</v>
      </c>
      <c r="F8" s="681">
        <v>4589.3469999999998</v>
      </c>
      <c r="G8" s="681">
        <v>3823.28</v>
      </c>
      <c r="H8" s="681">
        <v>2878.5835040000002</v>
      </c>
      <c r="I8" s="682">
        <v>5499.6267330000001</v>
      </c>
      <c r="J8" s="682">
        <v>4687.5600000000004</v>
      </c>
      <c r="K8" s="682">
        <v>1943.2883870000001</v>
      </c>
      <c r="L8" s="681">
        <v>5574.7615070000002</v>
      </c>
      <c r="M8" s="681">
        <v>11232.899986000004</v>
      </c>
      <c r="N8" s="683"/>
    </row>
    <row r="9" spans="1:14" ht="25.5" customHeight="1">
      <c r="A9" s="680" t="s">
        <v>167</v>
      </c>
      <c r="B9" s="681">
        <v>1188.259</v>
      </c>
      <c r="C9" s="681">
        <v>2065.6999999999998</v>
      </c>
      <c r="D9" s="681">
        <v>1571.367</v>
      </c>
      <c r="E9" s="681">
        <v>3894.8</v>
      </c>
      <c r="F9" s="681">
        <v>2064.913</v>
      </c>
      <c r="G9" s="681">
        <v>3673.03</v>
      </c>
      <c r="H9" s="681">
        <v>4227.3</v>
      </c>
      <c r="I9" s="682">
        <v>4878.9203680000001</v>
      </c>
      <c r="J9" s="682">
        <v>6661.43</v>
      </c>
      <c r="K9" s="682">
        <v>1729.7318549999995</v>
      </c>
      <c r="L9" s="681">
        <v>7059.7193449999995</v>
      </c>
      <c r="M9" s="681">
        <v>10915.065041999998</v>
      </c>
      <c r="N9" s="683"/>
    </row>
    <row r="10" spans="1:14" ht="25.5" customHeight="1">
      <c r="A10" s="680" t="s">
        <v>168</v>
      </c>
      <c r="B10" s="681">
        <v>1661.3610000000001</v>
      </c>
      <c r="C10" s="681">
        <v>2859.9</v>
      </c>
      <c r="D10" s="681">
        <v>2301.56</v>
      </c>
      <c r="E10" s="681">
        <v>4767.3999999999996</v>
      </c>
      <c r="F10" s="681">
        <v>3784.9839999999999</v>
      </c>
      <c r="G10" s="681">
        <v>5468.7659999999996</v>
      </c>
      <c r="H10" s="681">
        <v>3117</v>
      </c>
      <c r="I10" s="682">
        <v>6215.8037160000003</v>
      </c>
      <c r="J10" s="682">
        <v>6053</v>
      </c>
      <c r="K10" s="682">
        <v>6048.7550779999992</v>
      </c>
      <c r="L10" s="681">
        <v>6728.4490170000017</v>
      </c>
      <c r="M10" s="681">
        <v>10634.4</v>
      </c>
      <c r="N10" s="683"/>
    </row>
    <row r="11" spans="1:14" ht="25.5" customHeight="1">
      <c r="A11" s="680" t="s">
        <v>169</v>
      </c>
      <c r="B11" s="681">
        <v>1643.9849999999999</v>
      </c>
      <c r="C11" s="681">
        <v>3805.5</v>
      </c>
      <c r="D11" s="681">
        <v>2016.8240000000001</v>
      </c>
      <c r="E11" s="681">
        <v>4917.8</v>
      </c>
      <c r="F11" s="681">
        <v>4026.84</v>
      </c>
      <c r="G11" s="681">
        <v>5113.1090000000004</v>
      </c>
      <c r="H11" s="681">
        <v>3147.6299930000009</v>
      </c>
      <c r="I11" s="682">
        <v>7250.6900829999995</v>
      </c>
      <c r="J11" s="682">
        <v>6521.12</v>
      </c>
      <c r="K11" s="682">
        <v>5194.9025220000003</v>
      </c>
      <c r="L11" s="681">
        <v>6554.5328209999998</v>
      </c>
      <c r="M11" s="681">
        <v>9930.5709999999999</v>
      </c>
      <c r="N11" s="683"/>
    </row>
    <row r="12" spans="1:14" ht="25.5" customHeight="1">
      <c r="A12" s="680" t="s">
        <v>170</v>
      </c>
      <c r="B12" s="681">
        <v>716.98099999999999</v>
      </c>
      <c r="C12" s="681">
        <v>2962.1</v>
      </c>
      <c r="D12" s="681">
        <v>2007.5</v>
      </c>
      <c r="E12" s="681">
        <v>5107.5</v>
      </c>
      <c r="F12" s="681">
        <v>5404.0780000000004</v>
      </c>
      <c r="G12" s="681">
        <v>5923.4</v>
      </c>
      <c r="H12" s="681">
        <v>3693.2007319999998</v>
      </c>
      <c r="I12" s="684">
        <v>7103.7186680000004</v>
      </c>
      <c r="J12" s="684">
        <v>5399.75</v>
      </c>
      <c r="K12" s="684">
        <v>5664.3699710000001</v>
      </c>
      <c r="L12" s="685">
        <v>9021.8687930000015</v>
      </c>
      <c r="M12" s="685">
        <v>10746.6</v>
      </c>
      <c r="N12" s="686"/>
    </row>
    <row r="13" spans="1:14" ht="25.5" customHeight="1">
      <c r="A13" s="680" t="s">
        <v>171</v>
      </c>
      <c r="B13" s="681">
        <v>1428.479</v>
      </c>
      <c r="C13" s="681">
        <v>1963.1</v>
      </c>
      <c r="D13" s="681">
        <v>2480.0949999999998</v>
      </c>
      <c r="E13" s="681">
        <v>3755.8</v>
      </c>
      <c r="F13" s="681">
        <v>4548.1769999999997</v>
      </c>
      <c r="G13" s="681">
        <v>5524.5529999999999</v>
      </c>
      <c r="H13" s="681">
        <v>2894.6</v>
      </c>
      <c r="I13" s="684">
        <v>6370.2816669999984</v>
      </c>
      <c r="J13" s="684">
        <v>7039.43</v>
      </c>
      <c r="K13" s="684">
        <v>7382.366038000001</v>
      </c>
      <c r="L13" s="685">
        <v>7526.0486350000019</v>
      </c>
      <c r="M13" s="685">
        <v>14545.6</v>
      </c>
      <c r="N13" s="686"/>
    </row>
    <row r="14" spans="1:14" ht="25.5" customHeight="1">
      <c r="A14" s="680" t="s">
        <v>172</v>
      </c>
      <c r="B14" s="681">
        <v>2052.8530000000001</v>
      </c>
      <c r="C14" s="681">
        <v>3442.1</v>
      </c>
      <c r="D14" s="681">
        <v>3768.18</v>
      </c>
      <c r="E14" s="681">
        <v>4382.1000000000004</v>
      </c>
      <c r="F14" s="681">
        <v>4505.9769999999999</v>
      </c>
      <c r="G14" s="681">
        <v>4638.701</v>
      </c>
      <c r="H14" s="681">
        <v>3614.0764290000002</v>
      </c>
      <c r="I14" s="684">
        <v>7574.0239679999995</v>
      </c>
      <c r="J14" s="684">
        <v>6503.97</v>
      </c>
      <c r="K14" s="684">
        <v>6771.428519000001</v>
      </c>
      <c r="L14" s="685">
        <v>9922.8314289999998</v>
      </c>
      <c r="M14" s="685">
        <v>15617.408614</v>
      </c>
      <c r="N14" s="686"/>
    </row>
    <row r="15" spans="1:14" ht="25.5" customHeight="1">
      <c r="A15" s="680" t="s">
        <v>173</v>
      </c>
      <c r="B15" s="681">
        <v>2714.8429999999998</v>
      </c>
      <c r="C15" s="681">
        <v>3420.2</v>
      </c>
      <c r="D15" s="681">
        <v>3495.0349999999999</v>
      </c>
      <c r="E15" s="681">
        <v>3427.2</v>
      </c>
      <c r="F15" s="681">
        <v>3263.9209999999998</v>
      </c>
      <c r="G15" s="681">
        <v>5139.5680000000002</v>
      </c>
      <c r="H15" s="681">
        <v>3358.2392350000009</v>
      </c>
      <c r="I15" s="684">
        <v>5302.3272899999984</v>
      </c>
      <c r="J15" s="684">
        <v>4403.9783417999997</v>
      </c>
      <c r="K15" s="684">
        <v>5899.4462929999991</v>
      </c>
      <c r="L15" s="685">
        <v>8227.5991320000012</v>
      </c>
      <c r="M15" s="685">
        <v>15113.348652999997</v>
      </c>
      <c r="N15" s="686"/>
    </row>
    <row r="16" spans="1:14" ht="25.5" customHeight="1">
      <c r="A16" s="680" t="s">
        <v>174</v>
      </c>
      <c r="B16" s="681">
        <v>1711.2</v>
      </c>
      <c r="C16" s="681">
        <v>2205.73</v>
      </c>
      <c r="D16" s="681">
        <v>3452.1</v>
      </c>
      <c r="E16" s="681">
        <v>3016.2</v>
      </c>
      <c r="F16" s="681">
        <v>4066.7150000000001</v>
      </c>
      <c r="G16" s="681">
        <v>5497.3729999999996</v>
      </c>
      <c r="H16" s="681">
        <v>3799.3208210000007</v>
      </c>
      <c r="I16" s="684">
        <v>5892.2001649999993</v>
      </c>
      <c r="J16" s="684">
        <v>7150.5194390000006</v>
      </c>
      <c r="K16" s="684">
        <v>7405.3902679999992</v>
      </c>
      <c r="L16" s="685">
        <v>11514.789676</v>
      </c>
      <c r="M16" s="685">
        <v>16125.591098999999</v>
      </c>
      <c r="N16" s="686"/>
    </row>
    <row r="17" spans="1:14" ht="25.5" customHeight="1">
      <c r="A17" s="680" t="s">
        <v>175</v>
      </c>
      <c r="B17" s="681">
        <v>1571.796</v>
      </c>
      <c r="C17" s="681">
        <v>3091.4349999999999</v>
      </c>
      <c r="D17" s="681">
        <v>4253.0950000000003</v>
      </c>
      <c r="E17" s="681">
        <v>2113.92</v>
      </c>
      <c r="F17" s="687">
        <v>3970.4189999999999</v>
      </c>
      <c r="G17" s="687">
        <v>7717.93</v>
      </c>
      <c r="H17" s="681">
        <v>4485.5208590000002</v>
      </c>
      <c r="I17" s="684">
        <v>6628.0436819999995</v>
      </c>
      <c r="J17" s="684">
        <v>10623.366395999999</v>
      </c>
      <c r="K17" s="684">
        <v>10266.200000000001</v>
      </c>
      <c r="L17" s="685">
        <v>8599.8682250000002</v>
      </c>
      <c r="M17" s="685">
        <v>15974.14293</v>
      </c>
      <c r="N17" s="686"/>
    </row>
    <row r="18" spans="1:14" ht="25.5" customHeight="1" thickBot="1">
      <c r="A18" s="688" t="s">
        <v>349</v>
      </c>
      <c r="B18" s="689">
        <v>17720.93</v>
      </c>
      <c r="C18" s="689">
        <v>32016.374</v>
      </c>
      <c r="D18" s="689">
        <v>33126.803</v>
      </c>
      <c r="E18" s="689">
        <v>47702.92</v>
      </c>
      <c r="F18" s="689">
        <v>47768.053000000007</v>
      </c>
      <c r="G18" s="689">
        <v>60678.955000000002</v>
      </c>
      <c r="H18" s="689">
        <v>41759.371572999997</v>
      </c>
      <c r="I18" s="690">
        <v>75029.927831000008</v>
      </c>
      <c r="J18" s="690">
        <v>78469.027672800003</v>
      </c>
      <c r="K18" s="690">
        <v>70201.279653999998</v>
      </c>
      <c r="L18" s="689">
        <v>95001.934706</v>
      </c>
      <c r="M18" s="689">
        <v>151955.49657200003</v>
      </c>
      <c r="N18" s="691">
        <f>SUM(N6:N17)</f>
        <v>15961.640973000001</v>
      </c>
    </row>
    <row r="19" spans="1:14" ht="25.5" customHeight="1" thickTop="1">
      <c r="A19" s="1004" t="s">
        <v>493</v>
      </c>
      <c r="B19" s="1004"/>
      <c r="C19" s="1004"/>
      <c r="D19" s="1004"/>
      <c r="E19" s="1004"/>
      <c r="F19" s="1004"/>
      <c r="G19" s="1004"/>
      <c r="H19" s="1004"/>
      <c r="I19" s="1004"/>
      <c r="J19" s="1004"/>
      <c r="K19" s="1004"/>
      <c r="L19" s="1004"/>
      <c r="M19" s="1004"/>
      <c r="N19" s="1004"/>
    </row>
    <row r="20" spans="1:14" ht="21" customHeight="1">
      <c r="A20" s="1003" t="s">
        <v>616</v>
      </c>
      <c r="B20" s="1003"/>
      <c r="C20" s="1003"/>
      <c r="D20" s="1003"/>
      <c r="E20" s="1003"/>
      <c r="F20" s="1003"/>
      <c r="G20" s="1003"/>
      <c r="H20" s="1003"/>
      <c r="I20" s="1003"/>
      <c r="J20" s="1003"/>
      <c r="K20" s="1003"/>
      <c r="L20" s="1003"/>
      <c r="M20" s="1003"/>
      <c r="N20" s="1003"/>
    </row>
  </sheetData>
  <mergeCells count="5">
    <mergeCell ref="A20:N20"/>
    <mergeCell ref="A19:N19"/>
    <mergeCell ref="A4:N4"/>
    <mergeCell ref="A2:N2"/>
    <mergeCell ref="A1:N1"/>
  </mergeCells>
  <pageMargins left="0.5" right="0.5" top="0.5" bottom="0.5" header="0.3" footer="0.3"/>
  <pageSetup scale="80"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C1:Q152"/>
  <sheetViews>
    <sheetView zoomScaleSheetLayoutView="100" workbookViewId="0">
      <selection activeCell="R7" sqref="R7"/>
    </sheetView>
  </sheetViews>
  <sheetFormatPr defaultRowHeight="15.75"/>
  <cols>
    <col min="1" max="1" width="2.7109375" style="710" customWidth="1"/>
    <col min="2" max="2" width="3.5703125" style="710" customWidth="1"/>
    <col min="3" max="3" width="3.28515625" style="710" customWidth="1"/>
    <col min="4" max="4" width="4.85546875" style="710" customWidth="1"/>
    <col min="5" max="5" width="6.140625" style="710" customWidth="1"/>
    <col min="6" max="6" width="5.28515625" style="710" customWidth="1"/>
    <col min="7" max="7" width="21.140625" style="710" customWidth="1"/>
    <col min="8" max="12" width="15.7109375" style="710" customWidth="1"/>
    <col min="13" max="13" width="14.85546875" style="710" customWidth="1"/>
    <col min="14" max="14" width="17.7109375" style="710" customWidth="1"/>
    <col min="15" max="15" width="3.5703125" style="710" customWidth="1"/>
    <col min="16" max="131" width="9.140625" style="710"/>
    <col min="132" max="132" width="3.28515625" style="710" customWidth="1"/>
    <col min="133" max="133" width="4.85546875" style="710" customWidth="1"/>
    <col min="134" max="134" width="6.140625" style="710" customWidth="1"/>
    <col min="135" max="135" width="5.28515625" style="710" customWidth="1"/>
    <col min="136" max="136" width="26.140625" style="710" customWidth="1"/>
    <col min="137" max="137" width="11" style="710" customWidth="1"/>
    <col min="138" max="138" width="10.7109375" style="710" customWidth="1"/>
    <col min="139" max="139" width="10.28515625" style="710" customWidth="1"/>
    <col min="140" max="140" width="11.140625" style="710" customWidth="1"/>
    <col min="141" max="141" width="11.28515625" style="710" customWidth="1"/>
    <col min="142" max="142" width="10" style="710" customWidth="1"/>
    <col min="143" max="143" width="12.42578125" style="710" customWidth="1"/>
    <col min="144" max="195" width="9.140625" style="710"/>
    <col min="196" max="196" width="3.28515625" style="710" customWidth="1"/>
    <col min="197" max="197" width="4.85546875" style="710" customWidth="1"/>
    <col min="198" max="198" width="6.140625" style="710" customWidth="1"/>
    <col min="199" max="199" width="5.28515625" style="710" customWidth="1"/>
    <col min="200" max="200" width="26.140625" style="710" customWidth="1"/>
    <col min="201" max="205" width="15.7109375" style="710" customWidth="1"/>
    <col min="206" max="206" width="14.85546875" style="710" customWidth="1"/>
    <col min="207" max="207" width="15.42578125" style="710" customWidth="1"/>
    <col min="208" max="387" width="9.140625" style="710"/>
    <col min="388" max="388" width="3.28515625" style="710" customWidth="1"/>
    <col min="389" max="389" width="4.85546875" style="710" customWidth="1"/>
    <col min="390" max="390" width="6.140625" style="710" customWidth="1"/>
    <col min="391" max="391" width="5.28515625" style="710" customWidth="1"/>
    <col min="392" max="392" width="26.140625" style="710" customWidth="1"/>
    <col min="393" max="393" width="11" style="710" customWidth="1"/>
    <col min="394" max="394" width="10.7109375" style="710" customWidth="1"/>
    <col min="395" max="395" width="10.28515625" style="710" customWidth="1"/>
    <col min="396" max="396" width="11.140625" style="710" customWidth="1"/>
    <col min="397" max="397" width="11.28515625" style="710" customWidth="1"/>
    <col min="398" max="398" width="10" style="710" customWidth="1"/>
    <col min="399" max="399" width="12.42578125" style="710" customWidth="1"/>
    <col min="400" max="451" width="9.140625" style="710"/>
    <col min="452" max="452" width="3.28515625" style="710" customWidth="1"/>
    <col min="453" max="453" width="4.85546875" style="710" customWidth="1"/>
    <col min="454" max="454" width="6.140625" style="710" customWidth="1"/>
    <col min="455" max="455" width="5.28515625" style="710" customWidth="1"/>
    <col min="456" max="456" width="26.140625" style="710" customWidth="1"/>
    <col min="457" max="461" width="15.7109375" style="710" customWidth="1"/>
    <col min="462" max="462" width="14.85546875" style="710" customWidth="1"/>
    <col min="463" max="463" width="15.42578125" style="710" customWidth="1"/>
    <col min="464" max="643" width="9.140625" style="710"/>
    <col min="644" max="644" width="3.28515625" style="710" customWidth="1"/>
    <col min="645" max="645" width="4.85546875" style="710" customWidth="1"/>
    <col min="646" max="646" width="6.140625" style="710" customWidth="1"/>
    <col min="647" max="647" width="5.28515625" style="710" customWidth="1"/>
    <col min="648" max="648" width="26.140625" style="710" customWidth="1"/>
    <col min="649" max="649" width="11" style="710" customWidth="1"/>
    <col min="650" max="650" width="10.7109375" style="710" customWidth="1"/>
    <col min="651" max="651" width="10.28515625" style="710" customWidth="1"/>
    <col min="652" max="652" width="11.140625" style="710" customWidth="1"/>
    <col min="653" max="653" width="11.28515625" style="710" customWidth="1"/>
    <col min="654" max="654" width="10" style="710" customWidth="1"/>
    <col min="655" max="655" width="12.42578125" style="710" customWidth="1"/>
    <col min="656" max="707" width="9.140625" style="710"/>
    <col min="708" max="708" width="3.28515625" style="710" customWidth="1"/>
    <col min="709" max="709" width="4.85546875" style="710" customWidth="1"/>
    <col min="710" max="710" width="6.140625" style="710" customWidth="1"/>
    <col min="711" max="711" width="5.28515625" style="710" customWidth="1"/>
    <col min="712" max="712" width="26.140625" style="710" customWidth="1"/>
    <col min="713" max="717" width="15.7109375" style="710" customWidth="1"/>
    <col min="718" max="718" width="14.85546875" style="710" customWidth="1"/>
    <col min="719" max="719" width="15.42578125" style="710" customWidth="1"/>
    <col min="720" max="899" width="9.140625" style="710"/>
    <col min="900" max="900" width="3.28515625" style="710" customWidth="1"/>
    <col min="901" max="901" width="4.85546875" style="710" customWidth="1"/>
    <col min="902" max="902" width="6.140625" style="710" customWidth="1"/>
    <col min="903" max="903" width="5.28515625" style="710" customWidth="1"/>
    <col min="904" max="904" width="26.140625" style="710" customWidth="1"/>
    <col min="905" max="905" width="11" style="710" customWidth="1"/>
    <col min="906" max="906" width="10.7109375" style="710" customWidth="1"/>
    <col min="907" max="907" width="10.28515625" style="710" customWidth="1"/>
    <col min="908" max="908" width="11.140625" style="710" customWidth="1"/>
    <col min="909" max="909" width="11.28515625" style="710" customWidth="1"/>
    <col min="910" max="910" width="10" style="710" customWidth="1"/>
    <col min="911" max="911" width="12.42578125" style="710" customWidth="1"/>
    <col min="912" max="963" width="9.140625" style="710"/>
    <col min="964" max="964" width="3.28515625" style="710" customWidth="1"/>
    <col min="965" max="965" width="4.85546875" style="710" customWidth="1"/>
    <col min="966" max="966" width="6.140625" style="710" customWidth="1"/>
    <col min="967" max="967" width="5.28515625" style="710" customWidth="1"/>
    <col min="968" max="968" width="26.140625" style="710" customWidth="1"/>
    <col min="969" max="973" width="15.7109375" style="710" customWidth="1"/>
    <col min="974" max="974" width="14.85546875" style="710" customWidth="1"/>
    <col min="975" max="975" width="15.42578125" style="710" customWidth="1"/>
    <col min="976" max="1155" width="9.140625" style="710"/>
    <col min="1156" max="1156" width="3.28515625" style="710" customWidth="1"/>
    <col min="1157" max="1157" width="4.85546875" style="710" customWidth="1"/>
    <col min="1158" max="1158" width="6.140625" style="710" customWidth="1"/>
    <col min="1159" max="1159" width="5.28515625" style="710" customWidth="1"/>
    <col min="1160" max="1160" width="26.140625" style="710" customWidth="1"/>
    <col min="1161" max="1161" width="11" style="710" customWidth="1"/>
    <col min="1162" max="1162" width="10.7109375" style="710" customWidth="1"/>
    <col min="1163" max="1163" width="10.28515625" style="710" customWidth="1"/>
    <col min="1164" max="1164" width="11.140625" style="710" customWidth="1"/>
    <col min="1165" max="1165" width="11.28515625" style="710" customWidth="1"/>
    <col min="1166" max="1166" width="10" style="710" customWidth="1"/>
    <col min="1167" max="1167" width="12.42578125" style="710" customWidth="1"/>
    <col min="1168" max="1219" width="9.140625" style="710"/>
    <col min="1220" max="1220" width="3.28515625" style="710" customWidth="1"/>
    <col min="1221" max="1221" width="4.85546875" style="710" customWidth="1"/>
    <col min="1222" max="1222" width="6.140625" style="710" customWidth="1"/>
    <col min="1223" max="1223" width="5.28515625" style="710" customWidth="1"/>
    <col min="1224" max="1224" width="26.140625" style="710" customWidth="1"/>
    <col min="1225" max="1229" width="15.7109375" style="710" customWidth="1"/>
    <col min="1230" max="1230" width="14.85546875" style="710" customWidth="1"/>
    <col min="1231" max="1231" width="15.42578125" style="710" customWidth="1"/>
    <col min="1232" max="1411" width="9.140625" style="710"/>
    <col min="1412" max="1412" width="3.28515625" style="710" customWidth="1"/>
    <col min="1413" max="1413" width="4.85546875" style="710" customWidth="1"/>
    <col min="1414" max="1414" width="6.140625" style="710" customWidth="1"/>
    <col min="1415" max="1415" width="5.28515625" style="710" customWidth="1"/>
    <col min="1416" max="1416" width="26.140625" style="710" customWidth="1"/>
    <col min="1417" max="1417" width="11" style="710" customWidth="1"/>
    <col min="1418" max="1418" width="10.7109375" style="710" customWidth="1"/>
    <col min="1419" max="1419" width="10.28515625" style="710" customWidth="1"/>
    <col min="1420" max="1420" width="11.140625" style="710" customWidth="1"/>
    <col min="1421" max="1421" width="11.28515625" style="710" customWidth="1"/>
    <col min="1422" max="1422" width="10" style="710" customWidth="1"/>
    <col min="1423" max="1423" width="12.42578125" style="710" customWidth="1"/>
    <col min="1424" max="1475" width="9.140625" style="710"/>
    <col min="1476" max="1476" width="3.28515625" style="710" customWidth="1"/>
    <col min="1477" max="1477" width="4.85546875" style="710" customWidth="1"/>
    <col min="1478" max="1478" width="6.140625" style="710" customWidth="1"/>
    <col min="1479" max="1479" width="5.28515625" style="710" customWidth="1"/>
    <col min="1480" max="1480" width="26.140625" style="710" customWidth="1"/>
    <col min="1481" max="1485" width="15.7109375" style="710" customWidth="1"/>
    <col min="1486" max="1486" width="14.85546875" style="710" customWidth="1"/>
    <col min="1487" max="1487" width="15.42578125" style="710" customWidth="1"/>
    <col min="1488" max="1667" width="9.140625" style="710"/>
    <col min="1668" max="1668" width="3.28515625" style="710" customWidth="1"/>
    <col min="1669" max="1669" width="4.85546875" style="710" customWidth="1"/>
    <col min="1670" max="1670" width="6.140625" style="710" customWidth="1"/>
    <col min="1671" max="1671" width="5.28515625" style="710" customWidth="1"/>
    <col min="1672" max="1672" width="26.140625" style="710" customWidth="1"/>
    <col min="1673" max="1673" width="11" style="710" customWidth="1"/>
    <col min="1674" max="1674" width="10.7109375" style="710" customWidth="1"/>
    <col min="1675" max="1675" width="10.28515625" style="710" customWidth="1"/>
    <col min="1676" max="1676" width="11.140625" style="710" customWidth="1"/>
    <col min="1677" max="1677" width="11.28515625" style="710" customWidth="1"/>
    <col min="1678" max="1678" width="10" style="710" customWidth="1"/>
    <col min="1679" max="1679" width="12.42578125" style="710" customWidth="1"/>
    <col min="1680" max="1731" width="9.140625" style="710"/>
    <col min="1732" max="1732" width="3.28515625" style="710" customWidth="1"/>
    <col min="1733" max="1733" width="4.85546875" style="710" customWidth="1"/>
    <col min="1734" max="1734" width="6.140625" style="710" customWidth="1"/>
    <col min="1735" max="1735" width="5.28515625" style="710" customWidth="1"/>
    <col min="1736" max="1736" width="26.140625" style="710" customWidth="1"/>
    <col min="1737" max="1741" width="15.7109375" style="710" customWidth="1"/>
    <col min="1742" max="1742" width="14.85546875" style="710" customWidth="1"/>
    <col min="1743" max="1743" width="15.42578125" style="710" customWidth="1"/>
    <col min="1744" max="1923" width="9.140625" style="710"/>
    <col min="1924" max="1924" width="3.28515625" style="710" customWidth="1"/>
    <col min="1925" max="1925" width="4.85546875" style="710" customWidth="1"/>
    <col min="1926" max="1926" width="6.140625" style="710" customWidth="1"/>
    <col min="1927" max="1927" width="5.28515625" style="710" customWidth="1"/>
    <col min="1928" max="1928" width="26.140625" style="710" customWidth="1"/>
    <col min="1929" max="1929" width="11" style="710" customWidth="1"/>
    <col min="1930" max="1930" width="10.7109375" style="710" customWidth="1"/>
    <col min="1931" max="1931" width="10.28515625" style="710" customWidth="1"/>
    <col min="1932" max="1932" width="11.140625" style="710" customWidth="1"/>
    <col min="1933" max="1933" width="11.28515625" style="710" customWidth="1"/>
    <col min="1934" max="1934" width="10" style="710" customWidth="1"/>
    <col min="1935" max="1935" width="12.42578125" style="710" customWidth="1"/>
    <col min="1936" max="1987" width="9.140625" style="710"/>
    <col min="1988" max="1988" width="3.28515625" style="710" customWidth="1"/>
    <col min="1989" max="1989" width="4.85546875" style="710" customWidth="1"/>
    <col min="1990" max="1990" width="6.140625" style="710" customWidth="1"/>
    <col min="1991" max="1991" width="5.28515625" style="710" customWidth="1"/>
    <col min="1992" max="1992" width="26.140625" style="710" customWidth="1"/>
    <col min="1993" max="1997" width="15.7109375" style="710" customWidth="1"/>
    <col min="1998" max="1998" width="14.85546875" style="710" customWidth="1"/>
    <col min="1999" max="1999" width="15.42578125" style="710" customWidth="1"/>
    <col min="2000" max="2179" width="9.140625" style="710"/>
    <col min="2180" max="2180" width="3.28515625" style="710" customWidth="1"/>
    <col min="2181" max="2181" width="4.85546875" style="710" customWidth="1"/>
    <col min="2182" max="2182" width="6.140625" style="710" customWidth="1"/>
    <col min="2183" max="2183" width="5.28515625" style="710" customWidth="1"/>
    <col min="2184" max="2184" width="26.140625" style="710" customWidth="1"/>
    <col min="2185" max="2185" width="11" style="710" customWidth="1"/>
    <col min="2186" max="2186" width="10.7109375" style="710" customWidth="1"/>
    <col min="2187" max="2187" width="10.28515625" style="710" customWidth="1"/>
    <col min="2188" max="2188" width="11.140625" style="710" customWidth="1"/>
    <col min="2189" max="2189" width="11.28515625" style="710" customWidth="1"/>
    <col min="2190" max="2190" width="10" style="710" customWidth="1"/>
    <col min="2191" max="2191" width="12.42578125" style="710" customWidth="1"/>
    <col min="2192" max="2243" width="9.140625" style="710"/>
    <col min="2244" max="2244" width="3.28515625" style="710" customWidth="1"/>
    <col min="2245" max="2245" width="4.85546875" style="710" customWidth="1"/>
    <col min="2246" max="2246" width="6.140625" style="710" customWidth="1"/>
    <col min="2247" max="2247" width="5.28515625" style="710" customWidth="1"/>
    <col min="2248" max="2248" width="26.140625" style="710" customWidth="1"/>
    <col min="2249" max="2253" width="15.7109375" style="710" customWidth="1"/>
    <col min="2254" max="2254" width="14.85546875" style="710" customWidth="1"/>
    <col min="2255" max="2255" width="15.42578125" style="710" customWidth="1"/>
    <col min="2256" max="2435" width="9.140625" style="710"/>
    <col min="2436" max="2436" width="3.28515625" style="710" customWidth="1"/>
    <col min="2437" max="2437" width="4.85546875" style="710" customWidth="1"/>
    <col min="2438" max="2438" width="6.140625" style="710" customWidth="1"/>
    <col min="2439" max="2439" width="5.28515625" style="710" customWidth="1"/>
    <col min="2440" max="2440" width="26.140625" style="710" customWidth="1"/>
    <col min="2441" max="2441" width="11" style="710" customWidth="1"/>
    <col min="2442" max="2442" width="10.7109375" style="710" customWidth="1"/>
    <col min="2443" max="2443" width="10.28515625" style="710" customWidth="1"/>
    <col min="2444" max="2444" width="11.140625" style="710" customWidth="1"/>
    <col min="2445" max="2445" width="11.28515625" style="710" customWidth="1"/>
    <col min="2446" max="2446" width="10" style="710" customWidth="1"/>
    <col min="2447" max="2447" width="12.42578125" style="710" customWidth="1"/>
    <col min="2448" max="2499" width="9.140625" style="710"/>
    <col min="2500" max="2500" width="3.28515625" style="710" customWidth="1"/>
    <col min="2501" max="2501" width="4.85546875" style="710" customWidth="1"/>
    <col min="2502" max="2502" width="6.140625" style="710" customWidth="1"/>
    <col min="2503" max="2503" width="5.28515625" style="710" customWidth="1"/>
    <col min="2504" max="2504" width="26.140625" style="710" customWidth="1"/>
    <col min="2505" max="2509" width="15.7109375" style="710" customWidth="1"/>
    <col min="2510" max="2510" width="14.85546875" style="710" customWidth="1"/>
    <col min="2511" max="2511" width="15.42578125" style="710" customWidth="1"/>
    <col min="2512" max="2691" width="9.140625" style="710"/>
    <col min="2692" max="2692" width="3.28515625" style="710" customWidth="1"/>
    <col min="2693" max="2693" width="4.85546875" style="710" customWidth="1"/>
    <col min="2694" max="2694" width="6.140625" style="710" customWidth="1"/>
    <col min="2695" max="2695" width="5.28515625" style="710" customWidth="1"/>
    <col min="2696" max="2696" width="26.140625" style="710" customWidth="1"/>
    <col min="2697" max="2697" width="11" style="710" customWidth="1"/>
    <col min="2698" max="2698" width="10.7109375" style="710" customWidth="1"/>
    <col min="2699" max="2699" width="10.28515625" style="710" customWidth="1"/>
    <col min="2700" max="2700" width="11.140625" style="710" customWidth="1"/>
    <col min="2701" max="2701" width="11.28515625" style="710" customWidth="1"/>
    <col min="2702" max="2702" width="10" style="710" customWidth="1"/>
    <col min="2703" max="2703" width="12.42578125" style="710" customWidth="1"/>
    <col min="2704" max="2755" width="9.140625" style="710"/>
    <col min="2756" max="2756" width="3.28515625" style="710" customWidth="1"/>
    <col min="2757" max="2757" width="4.85546875" style="710" customWidth="1"/>
    <col min="2758" max="2758" width="6.140625" style="710" customWidth="1"/>
    <col min="2759" max="2759" width="5.28515625" style="710" customWidth="1"/>
    <col min="2760" max="2760" width="26.140625" style="710" customWidth="1"/>
    <col min="2761" max="2765" width="15.7109375" style="710" customWidth="1"/>
    <col min="2766" max="2766" width="14.85546875" style="710" customWidth="1"/>
    <col min="2767" max="2767" width="15.42578125" style="710" customWidth="1"/>
    <col min="2768" max="2947" width="9.140625" style="710"/>
    <col min="2948" max="2948" width="3.28515625" style="710" customWidth="1"/>
    <col min="2949" max="2949" width="4.85546875" style="710" customWidth="1"/>
    <col min="2950" max="2950" width="6.140625" style="710" customWidth="1"/>
    <col min="2951" max="2951" width="5.28515625" style="710" customWidth="1"/>
    <col min="2952" max="2952" width="26.140625" style="710" customWidth="1"/>
    <col min="2953" max="2953" width="11" style="710" customWidth="1"/>
    <col min="2954" max="2954" width="10.7109375" style="710" customWidth="1"/>
    <col min="2955" max="2955" width="10.28515625" style="710" customWidth="1"/>
    <col min="2956" max="2956" width="11.140625" style="710" customWidth="1"/>
    <col min="2957" max="2957" width="11.28515625" style="710" customWidth="1"/>
    <col min="2958" max="2958" width="10" style="710" customWidth="1"/>
    <col min="2959" max="2959" width="12.42578125" style="710" customWidth="1"/>
    <col min="2960" max="3011" width="9.140625" style="710"/>
    <col min="3012" max="3012" width="3.28515625" style="710" customWidth="1"/>
    <col min="3013" max="3013" width="4.85546875" style="710" customWidth="1"/>
    <col min="3014" max="3014" width="6.140625" style="710" customWidth="1"/>
    <col min="3015" max="3015" width="5.28515625" style="710" customWidth="1"/>
    <col min="3016" max="3016" width="26.140625" style="710" customWidth="1"/>
    <col min="3017" max="3021" width="15.7109375" style="710" customWidth="1"/>
    <col min="3022" max="3022" width="14.85546875" style="710" customWidth="1"/>
    <col min="3023" max="3023" width="15.42578125" style="710" customWidth="1"/>
    <col min="3024" max="3203" width="9.140625" style="710"/>
    <col min="3204" max="3204" width="3.28515625" style="710" customWidth="1"/>
    <col min="3205" max="3205" width="4.85546875" style="710" customWidth="1"/>
    <col min="3206" max="3206" width="6.140625" style="710" customWidth="1"/>
    <col min="3207" max="3207" width="5.28515625" style="710" customWidth="1"/>
    <col min="3208" max="3208" width="26.140625" style="710" customWidth="1"/>
    <col min="3209" max="3209" width="11" style="710" customWidth="1"/>
    <col min="3210" max="3210" width="10.7109375" style="710" customWidth="1"/>
    <col min="3211" max="3211" width="10.28515625" style="710" customWidth="1"/>
    <col min="3212" max="3212" width="11.140625" style="710" customWidth="1"/>
    <col min="3213" max="3213" width="11.28515625" style="710" customWidth="1"/>
    <col min="3214" max="3214" width="10" style="710" customWidth="1"/>
    <col min="3215" max="3215" width="12.42578125" style="710" customWidth="1"/>
    <col min="3216" max="3267" width="9.140625" style="710"/>
    <col min="3268" max="3268" width="3.28515625" style="710" customWidth="1"/>
    <col min="3269" max="3269" width="4.85546875" style="710" customWidth="1"/>
    <col min="3270" max="3270" width="6.140625" style="710" customWidth="1"/>
    <col min="3271" max="3271" width="5.28515625" style="710" customWidth="1"/>
    <col min="3272" max="3272" width="26.140625" style="710" customWidth="1"/>
    <col min="3273" max="3277" width="15.7109375" style="710" customWidth="1"/>
    <col min="3278" max="3278" width="14.85546875" style="710" customWidth="1"/>
    <col min="3279" max="3279" width="15.42578125" style="710" customWidth="1"/>
    <col min="3280" max="3459" width="9.140625" style="710"/>
    <col min="3460" max="3460" width="3.28515625" style="710" customWidth="1"/>
    <col min="3461" max="3461" width="4.85546875" style="710" customWidth="1"/>
    <col min="3462" max="3462" width="6.140625" style="710" customWidth="1"/>
    <col min="3463" max="3463" width="5.28515625" style="710" customWidth="1"/>
    <col min="3464" max="3464" width="26.140625" style="710" customWidth="1"/>
    <col min="3465" max="3465" width="11" style="710" customWidth="1"/>
    <col min="3466" max="3466" width="10.7109375" style="710" customWidth="1"/>
    <col min="3467" max="3467" width="10.28515625" style="710" customWidth="1"/>
    <col min="3468" max="3468" width="11.140625" style="710" customWidth="1"/>
    <col min="3469" max="3469" width="11.28515625" style="710" customWidth="1"/>
    <col min="3470" max="3470" width="10" style="710" customWidth="1"/>
    <col min="3471" max="3471" width="12.42578125" style="710" customWidth="1"/>
    <col min="3472" max="3523" width="9.140625" style="710"/>
    <col min="3524" max="3524" width="3.28515625" style="710" customWidth="1"/>
    <col min="3525" max="3525" width="4.85546875" style="710" customWidth="1"/>
    <col min="3526" max="3526" width="6.140625" style="710" customWidth="1"/>
    <col min="3527" max="3527" width="5.28515625" style="710" customWidth="1"/>
    <col min="3528" max="3528" width="26.140625" style="710" customWidth="1"/>
    <col min="3529" max="3533" width="15.7109375" style="710" customWidth="1"/>
    <col min="3534" max="3534" width="14.85546875" style="710" customWidth="1"/>
    <col min="3535" max="3535" width="15.42578125" style="710" customWidth="1"/>
    <col min="3536" max="3715" width="9.140625" style="710"/>
    <col min="3716" max="3716" width="3.28515625" style="710" customWidth="1"/>
    <col min="3717" max="3717" width="4.85546875" style="710" customWidth="1"/>
    <col min="3718" max="3718" width="6.140625" style="710" customWidth="1"/>
    <col min="3719" max="3719" width="5.28515625" style="710" customWidth="1"/>
    <col min="3720" max="3720" width="26.140625" style="710" customWidth="1"/>
    <col min="3721" max="3721" width="11" style="710" customWidth="1"/>
    <col min="3722" max="3722" width="10.7109375" style="710" customWidth="1"/>
    <col min="3723" max="3723" width="10.28515625" style="710" customWidth="1"/>
    <col min="3724" max="3724" width="11.140625" style="710" customWidth="1"/>
    <col min="3725" max="3725" width="11.28515625" style="710" customWidth="1"/>
    <col min="3726" max="3726" width="10" style="710" customWidth="1"/>
    <col min="3727" max="3727" width="12.42578125" style="710" customWidth="1"/>
    <col min="3728" max="3779" width="9.140625" style="710"/>
    <col min="3780" max="3780" width="3.28515625" style="710" customWidth="1"/>
    <col min="3781" max="3781" width="4.85546875" style="710" customWidth="1"/>
    <col min="3782" max="3782" width="6.140625" style="710" customWidth="1"/>
    <col min="3783" max="3783" width="5.28515625" style="710" customWidth="1"/>
    <col min="3784" max="3784" width="26.140625" style="710" customWidth="1"/>
    <col min="3785" max="3789" width="15.7109375" style="710" customWidth="1"/>
    <col min="3790" max="3790" width="14.85546875" style="710" customWidth="1"/>
    <col min="3791" max="3791" width="15.42578125" style="710" customWidth="1"/>
    <col min="3792" max="3971" width="9.140625" style="710"/>
    <col min="3972" max="3972" width="3.28515625" style="710" customWidth="1"/>
    <col min="3973" max="3973" width="4.85546875" style="710" customWidth="1"/>
    <col min="3974" max="3974" width="6.140625" style="710" customWidth="1"/>
    <col min="3975" max="3975" width="5.28515625" style="710" customWidth="1"/>
    <col min="3976" max="3976" width="26.140625" style="710" customWidth="1"/>
    <col min="3977" max="3977" width="11" style="710" customWidth="1"/>
    <col min="3978" max="3978" width="10.7109375" style="710" customWidth="1"/>
    <col min="3979" max="3979" width="10.28515625" style="710" customWidth="1"/>
    <col min="3980" max="3980" width="11.140625" style="710" customWidth="1"/>
    <col min="3981" max="3981" width="11.28515625" style="710" customWidth="1"/>
    <col min="3982" max="3982" width="10" style="710" customWidth="1"/>
    <col min="3983" max="3983" width="12.42578125" style="710" customWidth="1"/>
    <col min="3984" max="4035" width="9.140625" style="710"/>
    <col min="4036" max="4036" width="3.28515625" style="710" customWidth="1"/>
    <col min="4037" max="4037" width="4.85546875" style="710" customWidth="1"/>
    <col min="4038" max="4038" width="6.140625" style="710" customWidth="1"/>
    <col min="4039" max="4039" width="5.28515625" style="710" customWidth="1"/>
    <col min="4040" max="4040" width="26.140625" style="710" customWidth="1"/>
    <col min="4041" max="4045" width="15.7109375" style="710" customWidth="1"/>
    <col min="4046" max="4046" width="14.85546875" style="710" customWidth="1"/>
    <col min="4047" max="4047" width="15.42578125" style="710" customWidth="1"/>
    <col min="4048" max="4227" width="9.140625" style="710"/>
    <col min="4228" max="4228" width="3.28515625" style="710" customWidth="1"/>
    <col min="4229" max="4229" width="4.85546875" style="710" customWidth="1"/>
    <col min="4230" max="4230" width="6.140625" style="710" customWidth="1"/>
    <col min="4231" max="4231" width="5.28515625" style="710" customWidth="1"/>
    <col min="4232" max="4232" width="26.140625" style="710" customWidth="1"/>
    <col min="4233" max="4233" width="11" style="710" customWidth="1"/>
    <col min="4234" max="4234" width="10.7109375" style="710" customWidth="1"/>
    <col min="4235" max="4235" width="10.28515625" style="710" customWidth="1"/>
    <col min="4236" max="4236" width="11.140625" style="710" customWidth="1"/>
    <col min="4237" max="4237" width="11.28515625" style="710" customWidth="1"/>
    <col min="4238" max="4238" width="10" style="710" customWidth="1"/>
    <col min="4239" max="4239" width="12.42578125" style="710" customWidth="1"/>
    <col min="4240" max="4291" width="9.140625" style="710"/>
    <col min="4292" max="4292" width="3.28515625" style="710" customWidth="1"/>
    <col min="4293" max="4293" width="4.85546875" style="710" customWidth="1"/>
    <col min="4294" max="4294" width="6.140625" style="710" customWidth="1"/>
    <col min="4295" max="4295" width="5.28515625" style="710" customWidth="1"/>
    <col min="4296" max="4296" width="26.140625" style="710" customWidth="1"/>
    <col min="4297" max="4301" width="15.7109375" style="710" customWidth="1"/>
    <col min="4302" max="4302" width="14.85546875" style="710" customWidth="1"/>
    <col min="4303" max="4303" width="15.42578125" style="710" customWidth="1"/>
    <col min="4304" max="4483" width="9.140625" style="710"/>
    <col min="4484" max="4484" width="3.28515625" style="710" customWidth="1"/>
    <col min="4485" max="4485" width="4.85546875" style="710" customWidth="1"/>
    <col min="4486" max="4486" width="6.140625" style="710" customWidth="1"/>
    <col min="4487" max="4487" width="5.28515625" style="710" customWidth="1"/>
    <col min="4488" max="4488" width="26.140625" style="710" customWidth="1"/>
    <col min="4489" max="4489" width="11" style="710" customWidth="1"/>
    <col min="4490" max="4490" width="10.7109375" style="710" customWidth="1"/>
    <col min="4491" max="4491" width="10.28515625" style="710" customWidth="1"/>
    <col min="4492" max="4492" width="11.140625" style="710" customWidth="1"/>
    <col min="4493" max="4493" width="11.28515625" style="710" customWidth="1"/>
    <col min="4494" max="4494" width="10" style="710" customWidth="1"/>
    <col min="4495" max="4495" width="12.42578125" style="710" customWidth="1"/>
    <col min="4496" max="4547" width="9.140625" style="710"/>
    <col min="4548" max="4548" width="3.28515625" style="710" customWidth="1"/>
    <col min="4549" max="4549" width="4.85546875" style="710" customWidth="1"/>
    <col min="4550" max="4550" width="6.140625" style="710" customWidth="1"/>
    <col min="4551" max="4551" width="5.28515625" style="710" customWidth="1"/>
    <col min="4552" max="4552" width="26.140625" style="710" customWidth="1"/>
    <col min="4553" max="4557" width="15.7109375" style="710" customWidth="1"/>
    <col min="4558" max="4558" width="14.85546875" style="710" customWidth="1"/>
    <col min="4559" max="4559" width="15.42578125" style="710" customWidth="1"/>
    <col min="4560" max="4739" width="9.140625" style="710"/>
    <col min="4740" max="4740" width="3.28515625" style="710" customWidth="1"/>
    <col min="4741" max="4741" width="4.85546875" style="710" customWidth="1"/>
    <col min="4742" max="4742" width="6.140625" style="710" customWidth="1"/>
    <col min="4743" max="4743" width="5.28515625" style="710" customWidth="1"/>
    <col min="4744" max="4744" width="26.140625" style="710" customWidth="1"/>
    <col min="4745" max="4745" width="11" style="710" customWidth="1"/>
    <col min="4746" max="4746" width="10.7109375" style="710" customWidth="1"/>
    <col min="4747" max="4747" width="10.28515625" style="710" customWidth="1"/>
    <col min="4748" max="4748" width="11.140625" style="710" customWidth="1"/>
    <col min="4749" max="4749" width="11.28515625" style="710" customWidth="1"/>
    <col min="4750" max="4750" width="10" style="710" customWidth="1"/>
    <col min="4751" max="4751" width="12.42578125" style="710" customWidth="1"/>
    <col min="4752" max="4803" width="9.140625" style="710"/>
    <col min="4804" max="4804" width="3.28515625" style="710" customWidth="1"/>
    <col min="4805" max="4805" width="4.85546875" style="710" customWidth="1"/>
    <col min="4806" max="4806" width="6.140625" style="710" customWidth="1"/>
    <col min="4807" max="4807" width="5.28515625" style="710" customWidth="1"/>
    <col min="4808" max="4808" width="26.140625" style="710" customWidth="1"/>
    <col min="4809" max="4813" width="15.7109375" style="710" customWidth="1"/>
    <col min="4814" max="4814" width="14.85546875" style="710" customWidth="1"/>
    <col min="4815" max="4815" width="15.42578125" style="710" customWidth="1"/>
    <col min="4816" max="4995" width="9.140625" style="710"/>
    <col min="4996" max="4996" width="3.28515625" style="710" customWidth="1"/>
    <col min="4997" max="4997" width="4.85546875" style="710" customWidth="1"/>
    <col min="4998" max="4998" width="6.140625" style="710" customWidth="1"/>
    <col min="4999" max="4999" width="5.28515625" style="710" customWidth="1"/>
    <col min="5000" max="5000" width="26.140625" style="710" customWidth="1"/>
    <col min="5001" max="5001" width="11" style="710" customWidth="1"/>
    <col min="5002" max="5002" width="10.7109375" style="710" customWidth="1"/>
    <col min="5003" max="5003" width="10.28515625" style="710" customWidth="1"/>
    <col min="5004" max="5004" width="11.140625" style="710" customWidth="1"/>
    <col min="5005" max="5005" width="11.28515625" style="710" customWidth="1"/>
    <col min="5006" max="5006" width="10" style="710" customWidth="1"/>
    <col min="5007" max="5007" width="12.42578125" style="710" customWidth="1"/>
    <col min="5008" max="5059" width="9.140625" style="710"/>
    <col min="5060" max="5060" width="3.28515625" style="710" customWidth="1"/>
    <col min="5061" max="5061" width="4.85546875" style="710" customWidth="1"/>
    <col min="5062" max="5062" width="6.140625" style="710" customWidth="1"/>
    <col min="5063" max="5063" width="5.28515625" style="710" customWidth="1"/>
    <col min="5064" max="5064" width="26.140625" style="710" customWidth="1"/>
    <col min="5065" max="5069" width="15.7109375" style="710" customWidth="1"/>
    <col min="5070" max="5070" width="14.85546875" style="710" customWidth="1"/>
    <col min="5071" max="5071" width="15.42578125" style="710" customWidth="1"/>
    <col min="5072" max="5251" width="9.140625" style="710"/>
    <col min="5252" max="5252" width="3.28515625" style="710" customWidth="1"/>
    <col min="5253" max="5253" width="4.85546875" style="710" customWidth="1"/>
    <col min="5254" max="5254" width="6.140625" style="710" customWidth="1"/>
    <col min="5255" max="5255" width="5.28515625" style="710" customWidth="1"/>
    <col min="5256" max="5256" width="26.140625" style="710" customWidth="1"/>
    <col min="5257" max="5257" width="11" style="710" customWidth="1"/>
    <col min="5258" max="5258" width="10.7109375" style="710" customWidth="1"/>
    <col min="5259" max="5259" width="10.28515625" style="710" customWidth="1"/>
    <col min="5260" max="5260" width="11.140625" style="710" customWidth="1"/>
    <col min="5261" max="5261" width="11.28515625" style="710" customWidth="1"/>
    <col min="5262" max="5262" width="10" style="710" customWidth="1"/>
    <col min="5263" max="5263" width="12.42578125" style="710" customWidth="1"/>
    <col min="5264" max="5315" width="9.140625" style="710"/>
    <col min="5316" max="5316" width="3.28515625" style="710" customWidth="1"/>
    <col min="5317" max="5317" width="4.85546875" style="710" customWidth="1"/>
    <col min="5318" max="5318" width="6.140625" style="710" customWidth="1"/>
    <col min="5319" max="5319" width="5.28515625" style="710" customWidth="1"/>
    <col min="5320" max="5320" width="26.140625" style="710" customWidth="1"/>
    <col min="5321" max="5325" width="15.7109375" style="710" customWidth="1"/>
    <col min="5326" max="5326" width="14.85546875" style="710" customWidth="1"/>
    <col min="5327" max="5327" width="15.42578125" style="710" customWidth="1"/>
    <col min="5328" max="5507" width="9.140625" style="710"/>
    <col min="5508" max="5508" width="3.28515625" style="710" customWidth="1"/>
    <col min="5509" max="5509" width="4.85546875" style="710" customWidth="1"/>
    <col min="5510" max="5510" width="6.140625" style="710" customWidth="1"/>
    <col min="5511" max="5511" width="5.28515625" style="710" customWidth="1"/>
    <col min="5512" max="5512" width="26.140625" style="710" customWidth="1"/>
    <col min="5513" max="5513" width="11" style="710" customWidth="1"/>
    <col min="5514" max="5514" width="10.7109375" style="710" customWidth="1"/>
    <col min="5515" max="5515" width="10.28515625" style="710" customWidth="1"/>
    <col min="5516" max="5516" width="11.140625" style="710" customWidth="1"/>
    <col min="5517" max="5517" width="11.28515625" style="710" customWidth="1"/>
    <col min="5518" max="5518" width="10" style="710" customWidth="1"/>
    <col min="5519" max="5519" width="12.42578125" style="710" customWidth="1"/>
    <col min="5520" max="5571" width="9.140625" style="710"/>
    <col min="5572" max="5572" width="3.28515625" style="710" customWidth="1"/>
    <col min="5573" max="5573" width="4.85546875" style="710" customWidth="1"/>
    <col min="5574" max="5574" width="6.140625" style="710" customWidth="1"/>
    <col min="5575" max="5575" width="5.28515625" style="710" customWidth="1"/>
    <col min="5576" max="5576" width="26.140625" style="710" customWidth="1"/>
    <col min="5577" max="5581" width="15.7109375" style="710" customWidth="1"/>
    <col min="5582" max="5582" width="14.85546875" style="710" customWidth="1"/>
    <col min="5583" max="5583" width="15.42578125" style="710" customWidth="1"/>
    <col min="5584" max="5763" width="9.140625" style="710"/>
    <col min="5764" max="5764" width="3.28515625" style="710" customWidth="1"/>
    <col min="5765" max="5765" width="4.85546875" style="710" customWidth="1"/>
    <col min="5766" max="5766" width="6.140625" style="710" customWidth="1"/>
    <col min="5767" max="5767" width="5.28515625" style="710" customWidth="1"/>
    <col min="5768" max="5768" width="26.140625" style="710" customWidth="1"/>
    <col min="5769" max="5769" width="11" style="710" customWidth="1"/>
    <col min="5770" max="5770" width="10.7109375" style="710" customWidth="1"/>
    <col min="5771" max="5771" width="10.28515625" style="710" customWidth="1"/>
    <col min="5772" max="5772" width="11.140625" style="710" customWidth="1"/>
    <col min="5773" max="5773" width="11.28515625" style="710" customWidth="1"/>
    <col min="5774" max="5774" width="10" style="710" customWidth="1"/>
    <col min="5775" max="5775" width="12.42578125" style="710" customWidth="1"/>
    <col min="5776" max="5827" width="9.140625" style="710"/>
    <col min="5828" max="5828" width="3.28515625" style="710" customWidth="1"/>
    <col min="5829" max="5829" width="4.85546875" style="710" customWidth="1"/>
    <col min="5830" max="5830" width="6.140625" style="710" customWidth="1"/>
    <col min="5831" max="5831" width="5.28515625" style="710" customWidth="1"/>
    <col min="5832" max="5832" width="26.140625" style="710" customWidth="1"/>
    <col min="5833" max="5837" width="15.7109375" style="710" customWidth="1"/>
    <col min="5838" max="5838" width="14.85546875" style="710" customWidth="1"/>
    <col min="5839" max="5839" width="15.42578125" style="710" customWidth="1"/>
    <col min="5840" max="6019" width="9.140625" style="710"/>
    <col min="6020" max="6020" width="3.28515625" style="710" customWidth="1"/>
    <col min="6021" max="6021" width="4.85546875" style="710" customWidth="1"/>
    <col min="6022" max="6022" width="6.140625" style="710" customWidth="1"/>
    <col min="6023" max="6023" width="5.28515625" style="710" customWidth="1"/>
    <col min="6024" max="6024" width="26.140625" style="710" customWidth="1"/>
    <col min="6025" max="6025" width="11" style="710" customWidth="1"/>
    <col min="6026" max="6026" width="10.7109375" style="710" customWidth="1"/>
    <col min="6027" max="6027" width="10.28515625" style="710" customWidth="1"/>
    <col min="6028" max="6028" width="11.140625" style="710" customWidth="1"/>
    <col min="6029" max="6029" width="11.28515625" style="710" customWidth="1"/>
    <col min="6030" max="6030" width="10" style="710" customWidth="1"/>
    <col min="6031" max="6031" width="12.42578125" style="710" customWidth="1"/>
    <col min="6032" max="6083" width="9.140625" style="710"/>
    <col min="6084" max="6084" width="3.28515625" style="710" customWidth="1"/>
    <col min="6085" max="6085" width="4.85546875" style="710" customWidth="1"/>
    <col min="6086" max="6086" width="6.140625" style="710" customWidth="1"/>
    <col min="6087" max="6087" width="5.28515625" style="710" customWidth="1"/>
    <col min="6088" max="6088" width="26.140625" style="710" customWidth="1"/>
    <col min="6089" max="6093" width="15.7109375" style="710" customWidth="1"/>
    <col min="6094" max="6094" width="14.85546875" style="710" customWidth="1"/>
    <col min="6095" max="6095" width="15.42578125" style="710" customWidth="1"/>
    <col min="6096" max="6275" width="9.140625" style="710"/>
    <col min="6276" max="6276" width="3.28515625" style="710" customWidth="1"/>
    <col min="6277" max="6277" width="4.85546875" style="710" customWidth="1"/>
    <col min="6278" max="6278" width="6.140625" style="710" customWidth="1"/>
    <col min="6279" max="6279" width="5.28515625" style="710" customWidth="1"/>
    <col min="6280" max="6280" width="26.140625" style="710" customWidth="1"/>
    <col min="6281" max="6281" width="11" style="710" customWidth="1"/>
    <col min="6282" max="6282" width="10.7109375" style="710" customWidth="1"/>
    <col min="6283" max="6283" width="10.28515625" style="710" customWidth="1"/>
    <col min="6284" max="6284" width="11.140625" style="710" customWidth="1"/>
    <col min="6285" max="6285" width="11.28515625" style="710" customWidth="1"/>
    <col min="6286" max="6286" width="10" style="710" customWidth="1"/>
    <col min="6287" max="6287" width="12.42578125" style="710" customWidth="1"/>
    <col min="6288" max="6339" width="9.140625" style="710"/>
    <col min="6340" max="6340" width="3.28515625" style="710" customWidth="1"/>
    <col min="6341" max="6341" width="4.85546875" style="710" customWidth="1"/>
    <col min="6342" max="6342" width="6.140625" style="710" customWidth="1"/>
    <col min="6343" max="6343" width="5.28515625" style="710" customWidth="1"/>
    <col min="6344" max="6344" width="26.140625" style="710" customWidth="1"/>
    <col min="6345" max="6349" width="15.7109375" style="710" customWidth="1"/>
    <col min="6350" max="6350" width="14.85546875" style="710" customWidth="1"/>
    <col min="6351" max="6351" width="15.42578125" style="710" customWidth="1"/>
    <col min="6352" max="6531" width="9.140625" style="710"/>
    <col min="6532" max="6532" width="3.28515625" style="710" customWidth="1"/>
    <col min="6533" max="6533" width="4.85546875" style="710" customWidth="1"/>
    <col min="6534" max="6534" width="6.140625" style="710" customWidth="1"/>
    <col min="6535" max="6535" width="5.28515625" style="710" customWidth="1"/>
    <col min="6536" max="6536" width="26.140625" style="710" customWidth="1"/>
    <col min="6537" max="6537" width="11" style="710" customWidth="1"/>
    <col min="6538" max="6538" width="10.7109375" style="710" customWidth="1"/>
    <col min="6539" max="6539" width="10.28515625" style="710" customWidth="1"/>
    <col min="6540" max="6540" width="11.140625" style="710" customWidth="1"/>
    <col min="6541" max="6541" width="11.28515625" style="710" customWidth="1"/>
    <col min="6542" max="6542" width="10" style="710" customWidth="1"/>
    <col min="6543" max="6543" width="12.42578125" style="710" customWidth="1"/>
    <col min="6544" max="6595" width="9.140625" style="710"/>
    <col min="6596" max="6596" width="3.28515625" style="710" customWidth="1"/>
    <col min="6597" max="6597" width="4.85546875" style="710" customWidth="1"/>
    <col min="6598" max="6598" width="6.140625" style="710" customWidth="1"/>
    <col min="6599" max="6599" width="5.28515625" style="710" customWidth="1"/>
    <col min="6600" max="6600" width="26.140625" style="710" customWidth="1"/>
    <col min="6601" max="6605" width="15.7109375" style="710" customWidth="1"/>
    <col min="6606" max="6606" width="14.85546875" style="710" customWidth="1"/>
    <col min="6607" max="6607" width="15.42578125" style="710" customWidth="1"/>
    <col min="6608" max="6787" width="9.140625" style="710"/>
    <col min="6788" max="6788" width="3.28515625" style="710" customWidth="1"/>
    <col min="6789" max="6789" width="4.85546875" style="710" customWidth="1"/>
    <col min="6790" max="6790" width="6.140625" style="710" customWidth="1"/>
    <col min="6791" max="6791" width="5.28515625" style="710" customWidth="1"/>
    <col min="6792" max="6792" width="26.140625" style="710" customWidth="1"/>
    <col min="6793" max="6793" width="11" style="710" customWidth="1"/>
    <col min="6794" max="6794" width="10.7109375" style="710" customWidth="1"/>
    <col min="6795" max="6795" width="10.28515625" style="710" customWidth="1"/>
    <col min="6796" max="6796" width="11.140625" style="710" customWidth="1"/>
    <col min="6797" max="6797" width="11.28515625" style="710" customWidth="1"/>
    <col min="6798" max="6798" width="10" style="710" customWidth="1"/>
    <col min="6799" max="6799" width="12.42578125" style="710" customWidth="1"/>
    <col min="6800" max="6851" width="9.140625" style="710"/>
    <col min="6852" max="6852" width="3.28515625" style="710" customWidth="1"/>
    <col min="6853" max="6853" width="4.85546875" style="710" customWidth="1"/>
    <col min="6854" max="6854" width="6.140625" style="710" customWidth="1"/>
    <col min="6855" max="6855" width="5.28515625" style="710" customWidth="1"/>
    <col min="6856" max="6856" width="26.140625" style="710" customWidth="1"/>
    <col min="6857" max="6861" width="15.7109375" style="710" customWidth="1"/>
    <col min="6862" max="6862" width="14.85546875" style="710" customWidth="1"/>
    <col min="6863" max="6863" width="15.42578125" style="710" customWidth="1"/>
    <col min="6864" max="7043" width="9.140625" style="710"/>
    <col min="7044" max="7044" width="3.28515625" style="710" customWidth="1"/>
    <col min="7045" max="7045" width="4.85546875" style="710" customWidth="1"/>
    <col min="7046" max="7046" width="6.140625" style="710" customWidth="1"/>
    <col min="7047" max="7047" width="5.28515625" style="710" customWidth="1"/>
    <col min="7048" max="7048" width="26.140625" style="710" customWidth="1"/>
    <col min="7049" max="7049" width="11" style="710" customWidth="1"/>
    <col min="7050" max="7050" width="10.7109375" style="710" customWidth="1"/>
    <col min="7051" max="7051" width="10.28515625" style="710" customWidth="1"/>
    <col min="7052" max="7052" width="11.140625" style="710" customWidth="1"/>
    <col min="7053" max="7053" width="11.28515625" style="710" customWidth="1"/>
    <col min="7054" max="7054" width="10" style="710" customWidth="1"/>
    <col min="7055" max="7055" width="12.42578125" style="710" customWidth="1"/>
    <col min="7056" max="7107" width="9.140625" style="710"/>
    <col min="7108" max="7108" width="3.28515625" style="710" customWidth="1"/>
    <col min="7109" max="7109" width="4.85546875" style="710" customWidth="1"/>
    <col min="7110" max="7110" width="6.140625" style="710" customWidth="1"/>
    <col min="7111" max="7111" width="5.28515625" style="710" customWidth="1"/>
    <col min="7112" max="7112" width="26.140625" style="710" customWidth="1"/>
    <col min="7113" max="7117" width="15.7109375" style="710" customWidth="1"/>
    <col min="7118" max="7118" width="14.85546875" style="710" customWidth="1"/>
    <col min="7119" max="7119" width="15.42578125" style="710" customWidth="1"/>
    <col min="7120" max="7299" width="9.140625" style="710"/>
    <col min="7300" max="7300" width="3.28515625" style="710" customWidth="1"/>
    <col min="7301" max="7301" width="4.85546875" style="710" customWidth="1"/>
    <col min="7302" max="7302" width="6.140625" style="710" customWidth="1"/>
    <col min="7303" max="7303" width="5.28515625" style="710" customWidth="1"/>
    <col min="7304" max="7304" width="26.140625" style="710" customWidth="1"/>
    <col min="7305" max="7305" width="11" style="710" customWidth="1"/>
    <col min="7306" max="7306" width="10.7109375" style="710" customWidth="1"/>
    <col min="7307" max="7307" width="10.28515625" style="710" customWidth="1"/>
    <col min="7308" max="7308" width="11.140625" style="710" customWidth="1"/>
    <col min="7309" max="7309" width="11.28515625" style="710" customWidth="1"/>
    <col min="7310" max="7310" width="10" style="710" customWidth="1"/>
    <col min="7311" max="7311" width="12.42578125" style="710" customWidth="1"/>
    <col min="7312" max="7363" width="9.140625" style="710"/>
    <col min="7364" max="7364" width="3.28515625" style="710" customWidth="1"/>
    <col min="7365" max="7365" width="4.85546875" style="710" customWidth="1"/>
    <col min="7366" max="7366" width="6.140625" style="710" customWidth="1"/>
    <col min="7367" max="7367" width="5.28515625" style="710" customWidth="1"/>
    <col min="7368" max="7368" width="26.140625" style="710" customWidth="1"/>
    <col min="7369" max="7373" width="15.7109375" style="710" customWidth="1"/>
    <col min="7374" max="7374" width="14.85546875" style="710" customWidth="1"/>
    <col min="7375" max="7375" width="15.42578125" style="710" customWidth="1"/>
    <col min="7376" max="7555" width="9.140625" style="710"/>
    <col min="7556" max="7556" width="3.28515625" style="710" customWidth="1"/>
    <col min="7557" max="7557" width="4.85546875" style="710" customWidth="1"/>
    <col min="7558" max="7558" width="6.140625" style="710" customWidth="1"/>
    <col min="7559" max="7559" width="5.28515625" style="710" customWidth="1"/>
    <col min="7560" max="7560" width="26.140625" style="710" customWidth="1"/>
    <col min="7561" max="7561" width="11" style="710" customWidth="1"/>
    <col min="7562" max="7562" width="10.7109375" style="710" customWidth="1"/>
    <col min="7563" max="7563" width="10.28515625" style="710" customWidth="1"/>
    <col min="7564" max="7564" width="11.140625" style="710" customWidth="1"/>
    <col min="7565" max="7565" width="11.28515625" style="710" customWidth="1"/>
    <col min="7566" max="7566" width="10" style="710" customWidth="1"/>
    <col min="7567" max="7567" width="12.42578125" style="710" customWidth="1"/>
    <col min="7568" max="7619" width="9.140625" style="710"/>
    <col min="7620" max="7620" width="3.28515625" style="710" customWidth="1"/>
    <col min="7621" max="7621" width="4.85546875" style="710" customWidth="1"/>
    <col min="7622" max="7622" width="6.140625" style="710" customWidth="1"/>
    <col min="7623" max="7623" width="5.28515625" style="710" customWidth="1"/>
    <col min="7624" max="7624" width="26.140625" style="710" customWidth="1"/>
    <col min="7625" max="7629" width="15.7109375" style="710" customWidth="1"/>
    <col min="7630" max="7630" width="14.85546875" style="710" customWidth="1"/>
    <col min="7631" max="7631" width="15.42578125" style="710" customWidth="1"/>
    <col min="7632" max="7811" width="9.140625" style="710"/>
    <col min="7812" max="7812" width="3.28515625" style="710" customWidth="1"/>
    <col min="7813" max="7813" width="4.85546875" style="710" customWidth="1"/>
    <col min="7814" max="7814" width="6.140625" style="710" customWidth="1"/>
    <col min="7815" max="7815" width="5.28515625" style="710" customWidth="1"/>
    <col min="7816" max="7816" width="26.140625" style="710" customWidth="1"/>
    <col min="7817" max="7817" width="11" style="710" customWidth="1"/>
    <col min="7818" max="7818" width="10.7109375" style="710" customWidth="1"/>
    <col min="7819" max="7819" width="10.28515625" style="710" customWidth="1"/>
    <col min="7820" max="7820" width="11.140625" style="710" customWidth="1"/>
    <col min="7821" max="7821" width="11.28515625" style="710" customWidth="1"/>
    <col min="7822" max="7822" width="10" style="710" customWidth="1"/>
    <col min="7823" max="7823" width="12.42578125" style="710" customWidth="1"/>
    <col min="7824" max="7875" width="9.140625" style="710"/>
    <col min="7876" max="7876" width="3.28515625" style="710" customWidth="1"/>
    <col min="7877" max="7877" width="4.85546875" style="710" customWidth="1"/>
    <col min="7878" max="7878" width="6.140625" style="710" customWidth="1"/>
    <col min="7879" max="7879" width="5.28515625" style="710" customWidth="1"/>
    <col min="7880" max="7880" width="26.140625" style="710" customWidth="1"/>
    <col min="7881" max="7885" width="15.7109375" style="710" customWidth="1"/>
    <col min="7886" max="7886" width="14.85546875" style="710" customWidth="1"/>
    <col min="7887" max="7887" width="15.42578125" style="710" customWidth="1"/>
    <col min="7888" max="8067" width="9.140625" style="710"/>
    <col min="8068" max="8068" width="3.28515625" style="710" customWidth="1"/>
    <col min="8069" max="8069" width="4.85546875" style="710" customWidth="1"/>
    <col min="8070" max="8070" width="6.140625" style="710" customWidth="1"/>
    <col min="8071" max="8071" width="5.28515625" style="710" customWidth="1"/>
    <col min="8072" max="8072" width="26.140625" style="710" customWidth="1"/>
    <col min="8073" max="8073" width="11" style="710" customWidth="1"/>
    <col min="8074" max="8074" width="10.7109375" style="710" customWidth="1"/>
    <col min="8075" max="8075" width="10.28515625" style="710" customWidth="1"/>
    <col min="8076" max="8076" width="11.140625" style="710" customWidth="1"/>
    <col min="8077" max="8077" width="11.28515625" style="710" customWidth="1"/>
    <col min="8078" max="8078" width="10" style="710" customWidth="1"/>
    <col min="8079" max="8079" width="12.42578125" style="710" customWidth="1"/>
    <col min="8080" max="8131" width="9.140625" style="710"/>
    <col min="8132" max="8132" width="3.28515625" style="710" customWidth="1"/>
    <col min="8133" max="8133" width="4.85546875" style="710" customWidth="1"/>
    <col min="8134" max="8134" width="6.140625" style="710" customWidth="1"/>
    <col min="8135" max="8135" width="5.28515625" style="710" customWidth="1"/>
    <col min="8136" max="8136" width="26.140625" style="710" customWidth="1"/>
    <col min="8137" max="8141" width="15.7109375" style="710" customWidth="1"/>
    <col min="8142" max="8142" width="14.85546875" style="710" customWidth="1"/>
    <col min="8143" max="8143" width="15.42578125" style="710" customWidth="1"/>
    <col min="8144" max="8323" width="9.140625" style="710"/>
    <col min="8324" max="8324" width="3.28515625" style="710" customWidth="1"/>
    <col min="8325" max="8325" width="4.85546875" style="710" customWidth="1"/>
    <col min="8326" max="8326" width="6.140625" style="710" customWidth="1"/>
    <col min="8327" max="8327" width="5.28515625" style="710" customWidth="1"/>
    <col min="8328" max="8328" width="26.140625" style="710" customWidth="1"/>
    <col min="8329" max="8329" width="11" style="710" customWidth="1"/>
    <col min="8330" max="8330" width="10.7109375" style="710" customWidth="1"/>
    <col min="8331" max="8331" width="10.28515625" style="710" customWidth="1"/>
    <col min="8332" max="8332" width="11.140625" style="710" customWidth="1"/>
    <col min="8333" max="8333" width="11.28515625" style="710" customWidth="1"/>
    <col min="8334" max="8334" width="10" style="710" customWidth="1"/>
    <col min="8335" max="8335" width="12.42578125" style="710" customWidth="1"/>
    <col min="8336" max="8387" width="9.140625" style="710"/>
    <col min="8388" max="8388" width="3.28515625" style="710" customWidth="1"/>
    <col min="8389" max="8389" width="4.85546875" style="710" customWidth="1"/>
    <col min="8390" max="8390" width="6.140625" style="710" customWidth="1"/>
    <col min="8391" max="8391" width="5.28515625" style="710" customWidth="1"/>
    <col min="8392" max="8392" width="26.140625" style="710" customWidth="1"/>
    <col min="8393" max="8397" width="15.7109375" style="710" customWidth="1"/>
    <col min="8398" max="8398" width="14.85546875" style="710" customWidth="1"/>
    <col min="8399" max="8399" width="15.42578125" style="710" customWidth="1"/>
    <col min="8400" max="8579" width="9.140625" style="710"/>
    <col min="8580" max="8580" width="3.28515625" style="710" customWidth="1"/>
    <col min="8581" max="8581" width="4.85546875" style="710" customWidth="1"/>
    <col min="8582" max="8582" width="6.140625" style="710" customWidth="1"/>
    <col min="8583" max="8583" width="5.28515625" style="710" customWidth="1"/>
    <col min="8584" max="8584" width="26.140625" style="710" customWidth="1"/>
    <col min="8585" max="8585" width="11" style="710" customWidth="1"/>
    <col min="8586" max="8586" width="10.7109375" style="710" customWidth="1"/>
    <col min="8587" max="8587" width="10.28515625" style="710" customWidth="1"/>
    <col min="8588" max="8588" width="11.140625" style="710" customWidth="1"/>
    <col min="8589" max="8589" width="11.28515625" style="710" customWidth="1"/>
    <col min="8590" max="8590" width="10" style="710" customWidth="1"/>
    <col min="8591" max="8591" width="12.42578125" style="710" customWidth="1"/>
    <col min="8592" max="8643" width="9.140625" style="710"/>
    <col min="8644" max="8644" width="3.28515625" style="710" customWidth="1"/>
    <col min="8645" max="8645" width="4.85546875" style="710" customWidth="1"/>
    <col min="8646" max="8646" width="6.140625" style="710" customWidth="1"/>
    <col min="8647" max="8647" width="5.28515625" style="710" customWidth="1"/>
    <col min="8648" max="8648" width="26.140625" style="710" customWidth="1"/>
    <col min="8649" max="8653" width="15.7109375" style="710" customWidth="1"/>
    <col min="8654" max="8654" width="14.85546875" style="710" customWidth="1"/>
    <col min="8655" max="8655" width="15.42578125" style="710" customWidth="1"/>
    <col min="8656" max="8835" width="9.140625" style="710"/>
    <col min="8836" max="8836" width="3.28515625" style="710" customWidth="1"/>
    <col min="8837" max="8837" width="4.85546875" style="710" customWidth="1"/>
    <col min="8838" max="8838" width="6.140625" style="710" customWidth="1"/>
    <col min="8839" max="8839" width="5.28515625" style="710" customWidth="1"/>
    <col min="8840" max="8840" width="26.140625" style="710" customWidth="1"/>
    <col min="8841" max="8841" width="11" style="710" customWidth="1"/>
    <col min="8842" max="8842" width="10.7109375" style="710" customWidth="1"/>
    <col min="8843" max="8843" width="10.28515625" style="710" customWidth="1"/>
    <col min="8844" max="8844" width="11.140625" style="710" customWidth="1"/>
    <col min="8845" max="8845" width="11.28515625" style="710" customWidth="1"/>
    <col min="8846" max="8846" width="10" style="710" customWidth="1"/>
    <col min="8847" max="8847" width="12.42578125" style="710" customWidth="1"/>
    <col min="8848" max="8899" width="9.140625" style="710"/>
    <col min="8900" max="8900" width="3.28515625" style="710" customWidth="1"/>
    <col min="8901" max="8901" width="4.85546875" style="710" customWidth="1"/>
    <col min="8902" max="8902" width="6.140625" style="710" customWidth="1"/>
    <col min="8903" max="8903" width="5.28515625" style="710" customWidth="1"/>
    <col min="8904" max="8904" width="26.140625" style="710" customWidth="1"/>
    <col min="8905" max="8909" width="15.7109375" style="710" customWidth="1"/>
    <col min="8910" max="8910" width="14.85546875" style="710" customWidth="1"/>
    <col min="8911" max="8911" width="15.42578125" style="710" customWidth="1"/>
    <col min="8912" max="9091" width="9.140625" style="710"/>
    <col min="9092" max="9092" width="3.28515625" style="710" customWidth="1"/>
    <col min="9093" max="9093" width="4.85546875" style="710" customWidth="1"/>
    <col min="9094" max="9094" width="6.140625" style="710" customWidth="1"/>
    <col min="9095" max="9095" width="5.28515625" style="710" customWidth="1"/>
    <col min="9096" max="9096" width="26.140625" style="710" customWidth="1"/>
    <col min="9097" max="9097" width="11" style="710" customWidth="1"/>
    <col min="9098" max="9098" width="10.7109375" style="710" customWidth="1"/>
    <col min="9099" max="9099" width="10.28515625" style="710" customWidth="1"/>
    <col min="9100" max="9100" width="11.140625" style="710" customWidth="1"/>
    <col min="9101" max="9101" width="11.28515625" style="710" customWidth="1"/>
    <col min="9102" max="9102" width="10" style="710" customWidth="1"/>
    <col min="9103" max="9103" width="12.42578125" style="710" customWidth="1"/>
    <col min="9104" max="9155" width="9.140625" style="710"/>
    <col min="9156" max="9156" width="3.28515625" style="710" customWidth="1"/>
    <col min="9157" max="9157" width="4.85546875" style="710" customWidth="1"/>
    <col min="9158" max="9158" width="6.140625" style="710" customWidth="1"/>
    <col min="9159" max="9159" width="5.28515625" style="710" customWidth="1"/>
    <col min="9160" max="9160" width="26.140625" style="710" customWidth="1"/>
    <col min="9161" max="9165" width="15.7109375" style="710" customWidth="1"/>
    <col min="9166" max="9166" width="14.85546875" style="710" customWidth="1"/>
    <col min="9167" max="9167" width="15.42578125" style="710" customWidth="1"/>
    <col min="9168" max="9347" width="9.140625" style="710"/>
    <col min="9348" max="9348" width="3.28515625" style="710" customWidth="1"/>
    <col min="9349" max="9349" width="4.85546875" style="710" customWidth="1"/>
    <col min="9350" max="9350" width="6.140625" style="710" customWidth="1"/>
    <col min="9351" max="9351" width="5.28515625" style="710" customWidth="1"/>
    <col min="9352" max="9352" width="26.140625" style="710" customWidth="1"/>
    <col min="9353" max="9353" width="11" style="710" customWidth="1"/>
    <col min="9354" max="9354" width="10.7109375" style="710" customWidth="1"/>
    <col min="9355" max="9355" width="10.28515625" style="710" customWidth="1"/>
    <col min="9356" max="9356" width="11.140625" style="710" customWidth="1"/>
    <col min="9357" max="9357" width="11.28515625" style="710" customWidth="1"/>
    <col min="9358" max="9358" width="10" style="710" customWidth="1"/>
    <col min="9359" max="9359" width="12.42578125" style="710" customWidth="1"/>
    <col min="9360" max="9411" width="9.140625" style="710"/>
    <col min="9412" max="9412" width="3.28515625" style="710" customWidth="1"/>
    <col min="9413" max="9413" width="4.85546875" style="710" customWidth="1"/>
    <col min="9414" max="9414" width="6.140625" style="710" customWidth="1"/>
    <col min="9415" max="9415" width="5.28515625" style="710" customWidth="1"/>
    <col min="9416" max="9416" width="26.140625" style="710" customWidth="1"/>
    <col min="9417" max="9421" width="15.7109375" style="710" customWidth="1"/>
    <col min="9422" max="9422" width="14.85546875" style="710" customWidth="1"/>
    <col min="9423" max="9423" width="15.42578125" style="710" customWidth="1"/>
    <col min="9424" max="9603" width="9.140625" style="710"/>
    <col min="9604" max="9604" width="3.28515625" style="710" customWidth="1"/>
    <col min="9605" max="9605" width="4.85546875" style="710" customWidth="1"/>
    <col min="9606" max="9606" width="6.140625" style="710" customWidth="1"/>
    <col min="9607" max="9607" width="5.28515625" style="710" customWidth="1"/>
    <col min="9608" max="9608" width="26.140625" style="710" customWidth="1"/>
    <col min="9609" max="9609" width="11" style="710" customWidth="1"/>
    <col min="9610" max="9610" width="10.7109375" style="710" customWidth="1"/>
    <col min="9611" max="9611" width="10.28515625" style="710" customWidth="1"/>
    <col min="9612" max="9612" width="11.140625" style="710" customWidth="1"/>
    <col min="9613" max="9613" width="11.28515625" style="710" customWidth="1"/>
    <col min="9614" max="9614" width="10" style="710" customWidth="1"/>
    <col min="9615" max="9615" width="12.42578125" style="710" customWidth="1"/>
    <col min="9616" max="9667" width="9.140625" style="710"/>
    <col min="9668" max="9668" width="3.28515625" style="710" customWidth="1"/>
    <col min="9669" max="9669" width="4.85546875" style="710" customWidth="1"/>
    <col min="9670" max="9670" width="6.140625" style="710" customWidth="1"/>
    <col min="9671" max="9671" width="5.28515625" style="710" customWidth="1"/>
    <col min="9672" max="9672" width="26.140625" style="710" customWidth="1"/>
    <col min="9673" max="9677" width="15.7109375" style="710" customWidth="1"/>
    <col min="9678" max="9678" width="14.85546875" style="710" customWidth="1"/>
    <col min="9679" max="9679" width="15.42578125" style="710" customWidth="1"/>
    <col min="9680" max="9859" width="9.140625" style="710"/>
    <col min="9860" max="9860" width="3.28515625" style="710" customWidth="1"/>
    <col min="9861" max="9861" width="4.85546875" style="710" customWidth="1"/>
    <col min="9862" max="9862" width="6.140625" style="710" customWidth="1"/>
    <col min="9863" max="9863" width="5.28515625" style="710" customWidth="1"/>
    <col min="9864" max="9864" width="26.140625" style="710" customWidth="1"/>
    <col min="9865" max="9865" width="11" style="710" customWidth="1"/>
    <col min="9866" max="9866" width="10.7109375" style="710" customWidth="1"/>
    <col min="9867" max="9867" width="10.28515625" style="710" customWidth="1"/>
    <col min="9868" max="9868" width="11.140625" style="710" customWidth="1"/>
    <col min="9869" max="9869" width="11.28515625" style="710" customWidth="1"/>
    <col min="9870" max="9870" width="10" style="710" customWidth="1"/>
    <col min="9871" max="9871" width="12.42578125" style="710" customWidth="1"/>
    <col min="9872" max="9923" width="9.140625" style="710"/>
    <col min="9924" max="9924" width="3.28515625" style="710" customWidth="1"/>
    <col min="9925" max="9925" width="4.85546875" style="710" customWidth="1"/>
    <col min="9926" max="9926" width="6.140625" style="710" customWidth="1"/>
    <col min="9927" max="9927" width="5.28515625" style="710" customWidth="1"/>
    <col min="9928" max="9928" width="26.140625" style="710" customWidth="1"/>
    <col min="9929" max="9933" width="15.7109375" style="710" customWidth="1"/>
    <col min="9934" max="9934" width="14.85546875" style="710" customWidth="1"/>
    <col min="9935" max="9935" width="15.42578125" style="710" customWidth="1"/>
    <col min="9936" max="10115" width="9.140625" style="710"/>
    <col min="10116" max="10116" width="3.28515625" style="710" customWidth="1"/>
    <col min="10117" max="10117" width="4.85546875" style="710" customWidth="1"/>
    <col min="10118" max="10118" width="6.140625" style="710" customWidth="1"/>
    <col min="10119" max="10119" width="5.28515625" style="710" customWidth="1"/>
    <col min="10120" max="10120" width="26.140625" style="710" customWidth="1"/>
    <col min="10121" max="10121" width="11" style="710" customWidth="1"/>
    <col min="10122" max="10122" width="10.7109375" style="710" customWidth="1"/>
    <col min="10123" max="10123" width="10.28515625" style="710" customWidth="1"/>
    <col min="10124" max="10124" width="11.140625" style="710" customWidth="1"/>
    <col min="10125" max="10125" width="11.28515625" style="710" customWidth="1"/>
    <col min="10126" max="10126" width="10" style="710" customWidth="1"/>
    <col min="10127" max="10127" width="12.42578125" style="710" customWidth="1"/>
    <col min="10128" max="10179" width="9.140625" style="710"/>
    <col min="10180" max="10180" width="3.28515625" style="710" customWidth="1"/>
    <col min="10181" max="10181" width="4.85546875" style="710" customWidth="1"/>
    <col min="10182" max="10182" width="6.140625" style="710" customWidth="1"/>
    <col min="10183" max="10183" width="5.28515625" style="710" customWidth="1"/>
    <col min="10184" max="10184" width="26.140625" style="710" customWidth="1"/>
    <col min="10185" max="10189" width="15.7109375" style="710" customWidth="1"/>
    <col min="10190" max="10190" width="14.85546875" style="710" customWidth="1"/>
    <col min="10191" max="10191" width="15.42578125" style="710" customWidth="1"/>
    <col min="10192" max="10371" width="9.140625" style="710"/>
    <col min="10372" max="10372" width="3.28515625" style="710" customWidth="1"/>
    <col min="10373" max="10373" width="4.85546875" style="710" customWidth="1"/>
    <col min="10374" max="10374" width="6.140625" style="710" customWidth="1"/>
    <col min="10375" max="10375" width="5.28515625" style="710" customWidth="1"/>
    <col min="10376" max="10376" width="26.140625" style="710" customWidth="1"/>
    <col min="10377" max="10377" width="11" style="710" customWidth="1"/>
    <col min="10378" max="10378" width="10.7109375" style="710" customWidth="1"/>
    <col min="10379" max="10379" width="10.28515625" style="710" customWidth="1"/>
    <col min="10380" max="10380" width="11.140625" style="710" customWidth="1"/>
    <col min="10381" max="10381" width="11.28515625" style="710" customWidth="1"/>
    <col min="10382" max="10382" width="10" style="710" customWidth="1"/>
    <col min="10383" max="10383" width="12.42578125" style="710" customWidth="1"/>
    <col min="10384" max="10435" width="9.140625" style="710"/>
    <col min="10436" max="10436" width="3.28515625" style="710" customWidth="1"/>
    <col min="10437" max="10437" width="4.85546875" style="710" customWidth="1"/>
    <col min="10438" max="10438" width="6.140625" style="710" customWidth="1"/>
    <col min="10439" max="10439" width="5.28515625" style="710" customWidth="1"/>
    <col min="10440" max="10440" width="26.140625" style="710" customWidth="1"/>
    <col min="10441" max="10445" width="15.7109375" style="710" customWidth="1"/>
    <col min="10446" max="10446" width="14.85546875" style="710" customWidth="1"/>
    <col min="10447" max="10447" width="15.42578125" style="710" customWidth="1"/>
    <col min="10448" max="10627" width="9.140625" style="710"/>
    <col min="10628" max="10628" width="3.28515625" style="710" customWidth="1"/>
    <col min="10629" max="10629" width="4.85546875" style="710" customWidth="1"/>
    <col min="10630" max="10630" width="6.140625" style="710" customWidth="1"/>
    <col min="10631" max="10631" width="5.28515625" style="710" customWidth="1"/>
    <col min="10632" max="10632" width="26.140625" style="710" customWidth="1"/>
    <col min="10633" max="10633" width="11" style="710" customWidth="1"/>
    <col min="10634" max="10634" width="10.7109375" style="710" customWidth="1"/>
    <col min="10635" max="10635" width="10.28515625" style="710" customWidth="1"/>
    <col min="10636" max="10636" width="11.140625" style="710" customWidth="1"/>
    <col min="10637" max="10637" width="11.28515625" style="710" customWidth="1"/>
    <col min="10638" max="10638" width="10" style="710" customWidth="1"/>
    <col min="10639" max="10639" width="12.42578125" style="710" customWidth="1"/>
    <col min="10640" max="10691" width="9.140625" style="710"/>
    <col min="10692" max="10692" width="3.28515625" style="710" customWidth="1"/>
    <col min="10693" max="10693" width="4.85546875" style="710" customWidth="1"/>
    <col min="10694" max="10694" width="6.140625" style="710" customWidth="1"/>
    <col min="10695" max="10695" width="5.28515625" style="710" customWidth="1"/>
    <col min="10696" max="10696" width="26.140625" style="710" customWidth="1"/>
    <col min="10697" max="10701" width="15.7109375" style="710" customWidth="1"/>
    <col min="10702" max="10702" width="14.85546875" style="710" customWidth="1"/>
    <col min="10703" max="10703" width="15.42578125" style="710" customWidth="1"/>
    <col min="10704" max="10883" width="9.140625" style="710"/>
    <col min="10884" max="10884" width="3.28515625" style="710" customWidth="1"/>
    <col min="10885" max="10885" width="4.85546875" style="710" customWidth="1"/>
    <col min="10886" max="10886" width="6.140625" style="710" customWidth="1"/>
    <col min="10887" max="10887" width="5.28515625" style="710" customWidth="1"/>
    <col min="10888" max="10888" width="26.140625" style="710" customWidth="1"/>
    <col min="10889" max="10889" width="11" style="710" customWidth="1"/>
    <col min="10890" max="10890" width="10.7109375" style="710" customWidth="1"/>
    <col min="10891" max="10891" width="10.28515625" style="710" customWidth="1"/>
    <col min="10892" max="10892" width="11.140625" style="710" customWidth="1"/>
    <col min="10893" max="10893" width="11.28515625" style="710" customWidth="1"/>
    <col min="10894" max="10894" width="10" style="710" customWidth="1"/>
    <col min="10895" max="10895" width="12.42578125" style="710" customWidth="1"/>
    <col min="10896" max="10947" width="9.140625" style="710"/>
    <col min="10948" max="10948" width="3.28515625" style="710" customWidth="1"/>
    <col min="10949" max="10949" width="4.85546875" style="710" customWidth="1"/>
    <col min="10950" max="10950" width="6.140625" style="710" customWidth="1"/>
    <col min="10951" max="10951" width="5.28515625" style="710" customWidth="1"/>
    <col min="10952" max="10952" width="26.140625" style="710" customWidth="1"/>
    <col min="10953" max="10957" width="15.7109375" style="710" customWidth="1"/>
    <col min="10958" max="10958" width="14.85546875" style="710" customWidth="1"/>
    <col min="10959" max="10959" width="15.42578125" style="710" customWidth="1"/>
    <col min="10960" max="11139" width="9.140625" style="710"/>
    <col min="11140" max="11140" width="3.28515625" style="710" customWidth="1"/>
    <col min="11141" max="11141" width="4.85546875" style="710" customWidth="1"/>
    <col min="11142" max="11142" width="6.140625" style="710" customWidth="1"/>
    <col min="11143" max="11143" width="5.28515625" style="710" customWidth="1"/>
    <col min="11144" max="11144" width="26.140625" style="710" customWidth="1"/>
    <col min="11145" max="11145" width="11" style="710" customWidth="1"/>
    <col min="11146" max="11146" width="10.7109375" style="710" customWidth="1"/>
    <col min="11147" max="11147" width="10.28515625" style="710" customWidth="1"/>
    <col min="11148" max="11148" width="11.140625" style="710" customWidth="1"/>
    <col min="11149" max="11149" width="11.28515625" style="710" customWidth="1"/>
    <col min="11150" max="11150" width="10" style="710" customWidth="1"/>
    <col min="11151" max="11151" width="12.42578125" style="710" customWidth="1"/>
    <col min="11152" max="11203" width="9.140625" style="710"/>
    <col min="11204" max="11204" width="3.28515625" style="710" customWidth="1"/>
    <col min="11205" max="11205" width="4.85546875" style="710" customWidth="1"/>
    <col min="11206" max="11206" width="6.140625" style="710" customWidth="1"/>
    <col min="11207" max="11207" width="5.28515625" style="710" customWidth="1"/>
    <col min="11208" max="11208" width="26.140625" style="710" customWidth="1"/>
    <col min="11209" max="11213" width="15.7109375" style="710" customWidth="1"/>
    <col min="11214" max="11214" width="14.85546875" style="710" customWidth="1"/>
    <col min="11215" max="11215" width="15.42578125" style="710" customWidth="1"/>
    <col min="11216" max="11395" width="9.140625" style="710"/>
    <col min="11396" max="11396" width="3.28515625" style="710" customWidth="1"/>
    <col min="11397" max="11397" width="4.85546875" style="710" customWidth="1"/>
    <col min="11398" max="11398" width="6.140625" style="710" customWidth="1"/>
    <col min="11399" max="11399" width="5.28515625" style="710" customWidth="1"/>
    <col min="11400" max="11400" width="26.140625" style="710" customWidth="1"/>
    <col min="11401" max="11401" width="11" style="710" customWidth="1"/>
    <col min="11402" max="11402" width="10.7109375" style="710" customWidth="1"/>
    <col min="11403" max="11403" width="10.28515625" style="710" customWidth="1"/>
    <col min="11404" max="11404" width="11.140625" style="710" customWidth="1"/>
    <col min="11405" max="11405" width="11.28515625" style="710" customWidth="1"/>
    <col min="11406" max="11406" width="10" style="710" customWidth="1"/>
    <col min="11407" max="11407" width="12.42578125" style="710" customWidth="1"/>
    <col min="11408" max="11459" width="9.140625" style="710"/>
    <col min="11460" max="11460" width="3.28515625" style="710" customWidth="1"/>
    <col min="11461" max="11461" width="4.85546875" style="710" customWidth="1"/>
    <col min="11462" max="11462" width="6.140625" style="710" customWidth="1"/>
    <col min="11463" max="11463" width="5.28515625" style="710" customWidth="1"/>
    <col min="11464" max="11464" width="26.140625" style="710" customWidth="1"/>
    <col min="11465" max="11469" width="15.7109375" style="710" customWidth="1"/>
    <col min="11470" max="11470" width="14.85546875" style="710" customWidth="1"/>
    <col min="11471" max="11471" width="15.42578125" style="710" customWidth="1"/>
    <col min="11472" max="11651" width="9.140625" style="710"/>
    <col min="11652" max="11652" width="3.28515625" style="710" customWidth="1"/>
    <col min="11653" max="11653" width="4.85546875" style="710" customWidth="1"/>
    <col min="11654" max="11654" width="6.140625" style="710" customWidth="1"/>
    <col min="11655" max="11655" width="5.28515625" style="710" customWidth="1"/>
    <col min="11656" max="11656" width="26.140625" style="710" customWidth="1"/>
    <col min="11657" max="11657" width="11" style="710" customWidth="1"/>
    <col min="11658" max="11658" width="10.7109375" style="710" customWidth="1"/>
    <col min="11659" max="11659" width="10.28515625" style="710" customWidth="1"/>
    <col min="11660" max="11660" width="11.140625" style="710" customWidth="1"/>
    <col min="11661" max="11661" width="11.28515625" style="710" customWidth="1"/>
    <col min="11662" max="11662" width="10" style="710" customWidth="1"/>
    <col min="11663" max="11663" width="12.42578125" style="710" customWidth="1"/>
    <col min="11664" max="11715" width="9.140625" style="710"/>
    <col min="11716" max="11716" width="3.28515625" style="710" customWidth="1"/>
    <col min="11717" max="11717" width="4.85546875" style="710" customWidth="1"/>
    <col min="11718" max="11718" width="6.140625" style="710" customWidth="1"/>
    <col min="11719" max="11719" width="5.28515625" style="710" customWidth="1"/>
    <col min="11720" max="11720" width="26.140625" style="710" customWidth="1"/>
    <col min="11721" max="11725" width="15.7109375" style="710" customWidth="1"/>
    <col min="11726" max="11726" width="14.85546875" style="710" customWidth="1"/>
    <col min="11727" max="11727" width="15.42578125" style="710" customWidth="1"/>
    <col min="11728" max="11907" width="9.140625" style="710"/>
    <col min="11908" max="11908" width="3.28515625" style="710" customWidth="1"/>
    <col min="11909" max="11909" width="4.85546875" style="710" customWidth="1"/>
    <col min="11910" max="11910" width="6.140625" style="710" customWidth="1"/>
    <col min="11911" max="11911" width="5.28515625" style="710" customWidth="1"/>
    <col min="11912" max="11912" width="26.140625" style="710" customWidth="1"/>
    <col min="11913" max="11913" width="11" style="710" customWidth="1"/>
    <col min="11914" max="11914" width="10.7109375" style="710" customWidth="1"/>
    <col min="11915" max="11915" width="10.28515625" style="710" customWidth="1"/>
    <col min="11916" max="11916" width="11.140625" style="710" customWidth="1"/>
    <col min="11917" max="11917" width="11.28515625" style="710" customWidth="1"/>
    <col min="11918" max="11918" width="10" style="710" customWidth="1"/>
    <col min="11919" max="11919" width="12.42578125" style="710" customWidth="1"/>
    <col min="11920" max="11971" width="9.140625" style="710"/>
    <col min="11972" max="11972" width="3.28515625" style="710" customWidth="1"/>
    <col min="11973" max="11973" width="4.85546875" style="710" customWidth="1"/>
    <col min="11974" max="11974" width="6.140625" style="710" customWidth="1"/>
    <col min="11975" max="11975" width="5.28515625" style="710" customWidth="1"/>
    <col min="11976" max="11976" width="26.140625" style="710" customWidth="1"/>
    <col min="11977" max="11981" width="15.7109375" style="710" customWidth="1"/>
    <col min="11982" max="11982" width="14.85546875" style="710" customWidth="1"/>
    <col min="11983" max="11983" width="15.42578125" style="710" customWidth="1"/>
    <col min="11984" max="12163" width="9.140625" style="710"/>
    <col min="12164" max="12164" width="3.28515625" style="710" customWidth="1"/>
    <col min="12165" max="12165" width="4.85546875" style="710" customWidth="1"/>
    <col min="12166" max="12166" width="6.140625" style="710" customWidth="1"/>
    <col min="12167" max="12167" width="5.28515625" style="710" customWidth="1"/>
    <col min="12168" max="12168" width="26.140625" style="710" customWidth="1"/>
    <col min="12169" max="12169" width="11" style="710" customWidth="1"/>
    <col min="12170" max="12170" width="10.7109375" style="710" customWidth="1"/>
    <col min="12171" max="12171" width="10.28515625" style="710" customWidth="1"/>
    <col min="12172" max="12172" width="11.140625" style="710" customWidth="1"/>
    <col min="12173" max="12173" width="11.28515625" style="710" customWidth="1"/>
    <col min="12174" max="12174" width="10" style="710" customWidth="1"/>
    <col min="12175" max="12175" width="12.42578125" style="710" customWidth="1"/>
    <col min="12176" max="12227" width="9.140625" style="710"/>
    <col min="12228" max="12228" width="3.28515625" style="710" customWidth="1"/>
    <col min="12229" max="12229" width="4.85546875" style="710" customWidth="1"/>
    <col min="12230" max="12230" width="6.140625" style="710" customWidth="1"/>
    <col min="12231" max="12231" width="5.28515625" style="710" customWidth="1"/>
    <col min="12232" max="12232" width="26.140625" style="710" customWidth="1"/>
    <col min="12233" max="12237" width="15.7109375" style="710" customWidth="1"/>
    <col min="12238" max="12238" width="14.85546875" style="710" customWidth="1"/>
    <col min="12239" max="12239" width="15.42578125" style="710" customWidth="1"/>
    <col min="12240" max="12419" width="9.140625" style="710"/>
    <col min="12420" max="12420" width="3.28515625" style="710" customWidth="1"/>
    <col min="12421" max="12421" width="4.85546875" style="710" customWidth="1"/>
    <col min="12422" max="12422" width="6.140625" style="710" customWidth="1"/>
    <col min="12423" max="12423" width="5.28515625" style="710" customWidth="1"/>
    <col min="12424" max="12424" width="26.140625" style="710" customWidth="1"/>
    <col min="12425" max="12425" width="11" style="710" customWidth="1"/>
    <col min="12426" max="12426" width="10.7109375" style="710" customWidth="1"/>
    <col min="12427" max="12427" width="10.28515625" style="710" customWidth="1"/>
    <col min="12428" max="12428" width="11.140625" style="710" customWidth="1"/>
    <col min="12429" max="12429" width="11.28515625" style="710" customWidth="1"/>
    <col min="12430" max="12430" width="10" style="710" customWidth="1"/>
    <col min="12431" max="12431" width="12.42578125" style="710" customWidth="1"/>
    <col min="12432" max="12483" width="9.140625" style="710"/>
    <col min="12484" max="12484" width="3.28515625" style="710" customWidth="1"/>
    <col min="12485" max="12485" width="4.85546875" style="710" customWidth="1"/>
    <col min="12486" max="12486" width="6.140625" style="710" customWidth="1"/>
    <col min="12487" max="12487" width="5.28515625" style="710" customWidth="1"/>
    <col min="12488" max="12488" width="26.140625" style="710" customWidth="1"/>
    <col min="12489" max="12493" width="15.7109375" style="710" customWidth="1"/>
    <col min="12494" max="12494" width="14.85546875" style="710" customWidth="1"/>
    <col min="12495" max="12495" width="15.42578125" style="710" customWidth="1"/>
    <col min="12496" max="12675" width="9.140625" style="710"/>
    <col min="12676" max="12676" width="3.28515625" style="710" customWidth="1"/>
    <col min="12677" max="12677" width="4.85546875" style="710" customWidth="1"/>
    <col min="12678" max="12678" width="6.140625" style="710" customWidth="1"/>
    <col min="12679" max="12679" width="5.28515625" style="710" customWidth="1"/>
    <col min="12680" max="12680" width="26.140625" style="710" customWidth="1"/>
    <col min="12681" max="12681" width="11" style="710" customWidth="1"/>
    <col min="12682" max="12682" width="10.7109375" style="710" customWidth="1"/>
    <col min="12683" max="12683" width="10.28515625" style="710" customWidth="1"/>
    <col min="12684" max="12684" width="11.140625" style="710" customWidth="1"/>
    <col min="12685" max="12685" width="11.28515625" style="710" customWidth="1"/>
    <col min="12686" max="12686" width="10" style="710" customWidth="1"/>
    <col min="12687" max="12687" width="12.42578125" style="710" customWidth="1"/>
    <col min="12688" max="12739" width="9.140625" style="710"/>
    <col min="12740" max="12740" width="3.28515625" style="710" customWidth="1"/>
    <col min="12741" max="12741" width="4.85546875" style="710" customWidth="1"/>
    <col min="12742" max="12742" width="6.140625" style="710" customWidth="1"/>
    <col min="12743" max="12743" width="5.28515625" style="710" customWidth="1"/>
    <col min="12744" max="12744" width="26.140625" style="710" customWidth="1"/>
    <col min="12745" max="12749" width="15.7109375" style="710" customWidth="1"/>
    <col min="12750" max="12750" width="14.85546875" style="710" customWidth="1"/>
    <col min="12751" max="12751" width="15.42578125" style="710" customWidth="1"/>
    <col min="12752" max="12931" width="9.140625" style="710"/>
    <col min="12932" max="12932" width="3.28515625" style="710" customWidth="1"/>
    <col min="12933" max="12933" width="4.85546875" style="710" customWidth="1"/>
    <col min="12934" max="12934" width="6.140625" style="710" customWidth="1"/>
    <col min="12935" max="12935" width="5.28515625" style="710" customWidth="1"/>
    <col min="12936" max="12936" width="26.140625" style="710" customWidth="1"/>
    <col min="12937" max="12937" width="11" style="710" customWidth="1"/>
    <col min="12938" max="12938" width="10.7109375" style="710" customWidth="1"/>
    <col min="12939" max="12939" width="10.28515625" style="710" customWidth="1"/>
    <col min="12940" max="12940" width="11.140625" style="710" customWidth="1"/>
    <col min="12941" max="12941" width="11.28515625" style="710" customWidth="1"/>
    <col min="12942" max="12942" width="10" style="710" customWidth="1"/>
    <col min="12943" max="12943" width="12.42578125" style="710" customWidth="1"/>
    <col min="12944" max="12995" width="9.140625" style="710"/>
    <col min="12996" max="12996" width="3.28515625" style="710" customWidth="1"/>
    <col min="12997" max="12997" width="4.85546875" style="710" customWidth="1"/>
    <col min="12998" max="12998" width="6.140625" style="710" customWidth="1"/>
    <col min="12999" max="12999" width="5.28515625" style="710" customWidth="1"/>
    <col min="13000" max="13000" width="26.140625" style="710" customWidth="1"/>
    <col min="13001" max="13005" width="15.7109375" style="710" customWidth="1"/>
    <col min="13006" max="13006" width="14.85546875" style="710" customWidth="1"/>
    <col min="13007" max="13007" width="15.42578125" style="710" customWidth="1"/>
    <col min="13008" max="13187" width="9.140625" style="710"/>
    <col min="13188" max="13188" width="3.28515625" style="710" customWidth="1"/>
    <col min="13189" max="13189" width="4.85546875" style="710" customWidth="1"/>
    <col min="13190" max="13190" width="6.140625" style="710" customWidth="1"/>
    <col min="13191" max="13191" width="5.28515625" style="710" customWidth="1"/>
    <col min="13192" max="13192" width="26.140625" style="710" customWidth="1"/>
    <col min="13193" max="13193" width="11" style="710" customWidth="1"/>
    <col min="13194" max="13194" width="10.7109375" style="710" customWidth="1"/>
    <col min="13195" max="13195" width="10.28515625" style="710" customWidth="1"/>
    <col min="13196" max="13196" width="11.140625" style="710" customWidth="1"/>
    <col min="13197" max="13197" width="11.28515625" style="710" customWidth="1"/>
    <col min="13198" max="13198" width="10" style="710" customWidth="1"/>
    <col min="13199" max="13199" width="12.42578125" style="710" customWidth="1"/>
    <col min="13200" max="13251" width="9.140625" style="710"/>
    <col min="13252" max="13252" width="3.28515625" style="710" customWidth="1"/>
    <col min="13253" max="13253" width="4.85546875" style="710" customWidth="1"/>
    <col min="13254" max="13254" width="6.140625" style="710" customWidth="1"/>
    <col min="13255" max="13255" width="5.28515625" style="710" customWidth="1"/>
    <col min="13256" max="13256" width="26.140625" style="710" customWidth="1"/>
    <col min="13257" max="13261" width="15.7109375" style="710" customWidth="1"/>
    <col min="13262" max="13262" width="14.85546875" style="710" customWidth="1"/>
    <col min="13263" max="13263" width="15.42578125" style="710" customWidth="1"/>
    <col min="13264" max="13443" width="9.140625" style="710"/>
    <col min="13444" max="13444" width="3.28515625" style="710" customWidth="1"/>
    <col min="13445" max="13445" width="4.85546875" style="710" customWidth="1"/>
    <col min="13446" max="13446" width="6.140625" style="710" customWidth="1"/>
    <col min="13447" max="13447" width="5.28515625" style="710" customWidth="1"/>
    <col min="13448" max="13448" width="26.140625" style="710" customWidth="1"/>
    <col min="13449" max="13449" width="11" style="710" customWidth="1"/>
    <col min="13450" max="13450" width="10.7109375" style="710" customWidth="1"/>
    <col min="13451" max="13451" width="10.28515625" style="710" customWidth="1"/>
    <col min="13452" max="13452" width="11.140625" style="710" customWidth="1"/>
    <col min="13453" max="13453" width="11.28515625" style="710" customWidth="1"/>
    <col min="13454" max="13454" width="10" style="710" customWidth="1"/>
    <col min="13455" max="13455" width="12.42578125" style="710" customWidth="1"/>
    <col min="13456" max="13507" width="9.140625" style="710"/>
    <col min="13508" max="13508" width="3.28515625" style="710" customWidth="1"/>
    <col min="13509" max="13509" width="4.85546875" style="710" customWidth="1"/>
    <col min="13510" max="13510" width="6.140625" style="710" customWidth="1"/>
    <col min="13511" max="13511" width="5.28515625" style="710" customWidth="1"/>
    <col min="13512" max="13512" width="26.140625" style="710" customWidth="1"/>
    <col min="13513" max="13517" width="15.7109375" style="710" customWidth="1"/>
    <col min="13518" max="13518" width="14.85546875" style="710" customWidth="1"/>
    <col min="13519" max="13519" width="15.42578125" style="710" customWidth="1"/>
    <col min="13520" max="13699" width="9.140625" style="710"/>
    <col min="13700" max="13700" width="3.28515625" style="710" customWidth="1"/>
    <col min="13701" max="13701" width="4.85546875" style="710" customWidth="1"/>
    <col min="13702" max="13702" width="6.140625" style="710" customWidth="1"/>
    <col min="13703" max="13703" width="5.28515625" style="710" customWidth="1"/>
    <col min="13704" max="13704" width="26.140625" style="710" customWidth="1"/>
    <col min="13705" max="13705" width="11" style="710" customWidth="1"/>
    <col min="13706" max="13706" width="10.7109375" style="710" customWidth="1"/>
    <col min="13707" max="13707" width="10.28515625" style="710" customWidth="1"/>
    <col min="13708" max="13708" width="11.140625" style="710" customWidth="1"/>
    <col min="13709" max="13709" width="11.28515625" style="710" customWidth="1"/>
    <col min="13710" max="13710" width="10" style="710" customWidth="1"/>
    <col min="13711" max="13711" width="12.42578125" style="710" customWidth="1"/>
    <col min="13712" max="13763" width="9.140625" style="710"/>
    <col min="13764" max="13764" width="3.28515625" style="710" customWidth="1"/>
    <col min="13765" max="13765" width="4.85546875" style="710" customWidth="1"/>
    <col min="13766" max="13766" width="6.140625" style="710" customWidth="1"/>
    <col min="13767" max="13767" width="5.28515625" style="710" customWidth="1"/>
    <col min="13768" max="13768" width="26.140625" style="710" customWidth="1"/>
    <col min="13769" max="13773" width="15.7109375" style="710" customWidth="1"/>
    <col min="13774" max="13774" width="14.85546875" style="710" customWidth="1"/>
    <col min="13775" max="13775" width="15.42578125" style="710" customWidth="1"/>
    <col min="13776" max="13955" width="9.140625" style="710"/>
    <col min="13956" max="13956" width="3.28515625" style="710" customWidth="1"/>
    <col min="13957" max="13957" width="4.85546875" style="710" customWidth="1"/>
    <col min="13958" max="13958" width="6.140625" style="710" customWidth="1"/>
    <col min="13959" max="13959" width="5.28515625" style="710" customWidth="1"/>
    <col min="13960" max="13960" width="26.140625" style="710" customWidth="1"/>
    <col min="13961" max="13961" width="11" style="710" customWidth="1"/>
    <col min="13962" max="13962" width="10.7109375" style="710" customWidth="1"/>
    <col min="13963" max="13963" width="10.28515625" style="710" customWidth="1"/>
    <col min="13964" max="13964" width="11.140625" style="710" customWidth="1"/>
    <col min="13965" max="13965" width="11.28515625" style="710" customWidth="1"/>
    <col min="13966" max="13966" width="10" style="710" customWidth="1"/>
    <col min="13967" max="13967" width="12.42578125" style="710" customWidth="1"/>
    <col min="13968" max="14019" width="9.140625" style="710"/>
    <col min="14020" max="14020" width="3.28515625" style="710" customWidth="1"/>
    <col min="14021" max="14021" width="4.85546875" style="710" customWidth="1"/>
    <col min="14022" max="14022" width="6.140625" style="710" customWidth="1"/>
    <col min="14023" max="14023" width="5.28515625" style="710" customWidth="1"/>
    <col min="14024" max="14024" width="26.140625" style="710" customWidth="1"/>
    <col min="14025" max="14029" width="15.7109375" style="710" customWidth="1"/>
    <col min="14030" max="14030" width="14.85546875" style="710" customWidth="1"/>
    <col min="14031" max="14031" width="15.42578125" style="710" customWidth="1"/>
    <col min="14032" max="14211" width="9.140625" style="710"/>
    <col min="14212" max="14212" width="3.28515625" style="710" customWidth="1"/>
    <col min="14213" max="14213" width="4.85546875" style="710" customWidth="1"/>
    <col min="14214" max="14214" width="6.140625" style="710" customWidth="1"/>
    <col min="14215" max="14215" width="5.28515625" style="710" customWidth="1"/>
    <col min="14216" max="14216" width="26.140625" style="710" customWidth="1"/>
    <col min="14217" max="14217" width="11" style="710" customWidth="1"/>
    <col min="14218" max="14218" width="10.7109375" style="710" customWidth="1"/>
    <col min="14219" max="14219" width="10.28515625" style="710" customWidth="1"/>
    <col min="14220" max="14220" width="11.140625" style="710" customWidth="1"/>
    <col min="14221" max="14221" width="11.28515625" style="710" customWidth="1"/>
    <col min="14222" max="14222" width="10" style="710" customWidth="1"/>
    <col min="14223" max="14223" width="12.42578125" style="710" customWidth="1"/>
    <col min="14224" max="14275" width="9.140625" style="710"/>
    <col min="14276" max="14276" width="3.28515625" style="710" customWidth="1"/>
    <col min="14277" max="14277" width="4.85546875" style="710" customWidth="1"/>
    <col min="14278" max="14278" width="6.140625" style="710" customWidth="1"/>
    <col min="14279" max="14279" width="5.28515625" style="710" customWidth="1"/>
    <col min="14280" max="14280" width="26.140625" style="710" customWidth="1"/>
    <col min="14281" max="14285" width="15.7109375" style="710" customWidth="1"/>
    <col min="14286" max="14286" width="14.85546875" style="710" customWidth="1"/>
    <col min="14287" max="14287" width="15.42578125" style="710" customWidth="1"/>
    <col min="14288" max="14467" width="9.140625" style="710"/>
    <col min="14468" max="14468" width="3.28515625" style="710" customWidth="1"/>
    <col min="14469" max="14469" width="4.85546875" style="710" customWidth="1"/>
    <col min="14470" max="14470" width="6.140625" style="710" customWidth="1"/>
    <col min="14471" max="14471" width="5.28515625" style="710" customWidth="1"/>
    <col min="14472" max="14472" width="26.140625" style="710" customWidth="1"/>
    <col min="14473" max="14473" width="11" style="710" customWidth="1"/>
    <col min="14474" max="14474" width="10.7109375" style="710" customWidth="1"/>
    <col min="14475" max="14475" width="10.28515625" style="710" customWidth="1"/>
    <col min="14476" max="14476" width="11.140625" style="710" customWidth="1"/>
    <col min="14477" max="14477" width="11.28515625" style="710" customWidth="1"/>
    <col min="14478" max="14478" width="10" style="710" customWidth="1"/>
    <col min="14479" max="14479" width="12.42578125" style="710" customWidth="1"/>
    <col min="14480" max="14531" width="9.140625" style="710"/>
    <col min="14532" max="14532" width="3.28515625" style="710" customWidth="1"/>
    <col min="14533" max="14533" width="4.85546875" style="710" customWidth="1"/>
    <col min="14534" max="14534" width="6.140625" style="710" customWidth="1"/>
    <col min="14535" max="14535" width="5.28515625" style="710" customWidth="1"/>
    <col min="14536" max="14536" width="26.140625" style="710" customWidth="1"/>
    <col min="14537" max="14541" width="15.7109375" style="710" customWidth="1"/>
    <col min="14542" max="14542" width="14.85546875" style="710" customWidth="1"/>
    <col min="14543" max="14543" width="15.42578125" style="710" customWidth="1"/>
    <col min="14544" max="14723" width="9.140625" style="710"/>
    <col min="14724" max="14724" width="3.28515625" style="710" customWidth="1"/>
    <col min="14725" max="14725" width="4.85546875" style="710" customWidth="1"/>
    <col min="14726" max="14726" width="6.140625" style="710" customWidth="1"/>
    <col min="14727" max="14727" width="5.28515625" style="710" customWidth="1"/>
    <col min="14728" max="14728" width="26.140625" style="710" customWidth="1"/>
    <col min="14729" max="14729" width="11" style="710" customWidth="1"/>
    <col min="14730" max="14730" width="10.7109375" style="710" customWidth="1"/>
    <col min="14731" max="14731" width="10.28515625" style="710" customWidth="1"/>
    <col min="14732" max="14732" width="11.140625" style="710" customWidth="1"/>
    <col min="14733" max="14733" width="11.28515625" style="710" customWidth="1"/>
    <col min="14734" max="14734" width="10" style="710" customWidth="1"/>
    <col min="14735" max="14735" width="12.42578125" style="710" customWidth="1"/>
    <col min="14736" max="14787" width="9.140625" style="710"/>
    <col min="14788" max="14788" width="3.28515625" style="710" customWidth="1"/>
    <col min="14789" max="14789" width="4.85546875" style="710" customWidth="1"/>
    <col min="14790" max="14790" width="6.140625" style="710" customWidth="1"/>
    <col min="14791" max="14791" width="5.28515625" style="710" customWidth="1"/>
    <col min="14792" max="14792" width="26.140625" style="710" customWidth="1"/>
    <col min="14793" max="14797" width="15.7109375" style="710" customWidth="1"/>
    <col min="14798" max="14798" width="14.85546875" style="710" customWidth="1"/>
    <col min="14799" max="14799" width="15.42578125" style="710" customWidth="1"/>
    <col min="14800" max="14979" width="9.140625" style="710"/>
    <col min="14980" max="14980" width="3.28515625" style="710" customWidth="1"/>
    <col min="14981" max="14981" width="4.85546875" style="710" customWidth="1"/>
    <col min="14982" max="14982" width="6.140625" style="710" customWidth="1"/>
    <col min="14983" max="14983" width="5.28515625" style="710" customWidth="1"/>
    <col min="14984" max="14984" width="26.140625" style="710" customWidth="1"/>
    <col min="14985" max="14985" width="11" style="710" customWidth="1"/>
    <col min="14986" max="14986" width="10.7109375" style="710" customWidth="1"/>
    <col min="14987" max="14987" width="10.28515625" style="710" customWidth="1"/>
    <col min="14988" max="14988" width="11.140625" style="710" customWidth="1"/>
    <col min="14989" max="14989" width="11.28515625" style="710" customWidth="1"/>
    <col min="14990" max="14990" width="10" style="710" customWidth="1"/>
    <col min="14991" max="14991" width="12.42578125" style="710" customWidth="1"/>
    <col min="14992" max="15043" width="9.140625" style="710"/>
    <col min="15044" max="15044" width="3.28515625" style="710" customWidth="1"/>
    <col min="15045" max="15045" width="4.85546875" style="710" customWidth="1"/>
    <col min="15046" max="15046" width="6.140625" style="710" customWidth="1"/>
    <col min="15047" max="15047" width="5.28515625" style="710" customWidth="1"/>
    <col min="15048" max="15048" width="26.140625" style="710" customWidth="1"/>
    <col min="15049" max="15053" width="15.7109375" style="710" customWidth="1"/>
    <col min="15054" max="15054" width="14.85546875" style="710" customWidth="1"/>
    <col min="15055" max="15055" width="15.42578125" style="710" customWidth="1"/>
    <col min="15056" max="15235" width="9.140625" style="710"/>
    <col min="15236" max="15236" width="3.28515625" style="710" customWidth="1"/>
    <col min="15237" max="15237" width="4.85546875" style="710" customWidth="1"/>
    <col min="15238" max="15238" width="6.140625" style="710" customWidth="1"/>
    <col min="15239" max="15239" width="5.28515625" style="710" customWidth="1"/>
    <col min="15240" max="15240" width="26.140625" style="710" customWidth="1"/>
    <col min="15241" max="15241" width="11" style="710" customWidth="1"/>
    <col min="15242" max="15242" width="10.7109375" style="710" customWidth="1"/>
    <col min="15243" max="15243" width="10.28515625" style="710" customWidth="1"/>
    <col min="15244" max="15244" width="11.140625" style="710" customWidth="1"/>
    <col min="15245" max="15245" width="11.28515625" style="710" customWidth="1"/>
    <col min="15246" max="15246" width="10" style="710" customWidth="1"/>
    <col min="15247" max="15247" width="12.42578125" style="710" customWidth="1"/>
    <col min="15248" max="15299" width="9.140625" style="710"/>
    <col min="15300" max="15300" width="3.28515625" style="710" customWidth="1"/>
    <col min="15301" max="15301" width="4.85546875" style="710" customWidth="1"/>
    <col min="15302" max="15302" width="6.140625" style="710" customWidth="1"/>
    <col min="15303" max="15303" width="5.28515625" style="710" customWidth="1"/>
    <col min="15304" max="15304" width="26.140625" style="710" customWidth="1"/>
    <col min="15305" max="15309" width="15.7109375" style="710" customWidth="1"/>
    <col min="15310" max="15310" width="14.85546875" style="710" customWidth="1"/>
    <col min="15311" max="15311" width="15.42578125" style="710" customWidth="1"/>
    <col min="15312" max="15491" width="9.140625" style="710"/>
    <col min="15492" max="15492" width="3.28515625" style="710" customWidth="1"/>
    <col min="15493" max="15493" width="4.85546875" style="710" customWidth="1"/>
    <col min="15494" max="15494" width="6.140625" style="710" customWidth="1"/>
    <col min="15495" max="15495" width="5.28515625" style="710" customWidth="1"/>
    <col min="15496" max="15496" width="26.140625" style="710" customWidth="1"/>
    <col min="15497" max="15497" width="11" style="710" customWidth="1"/>
    <col min="15498" max="15498" width="10.7109375" style="710" customWidth="1"/>
    <col min="15499" max="15499" width="10.28515625" style="710" customWidth="1"/>
    <col min="15500" max="15500" width="11.140625" style="710" customWidth="1"/>
    <col min="15501" max="15501" width="11.28515625" style="710" customWidth="1"/>
    <col min="15502" max="15502" width="10" style="710" customWidth="1"/>
    <col min="15503" max="15503" width="12.42578125" style="710" customWidth="1"/>
    <col min="15504" max="15555" width="9.140625" style="710"/>
    <col min="15556" max="15556" width="3.28515625" style="710" customWidth="1"/>
    <col min="15557" max="15557" width="4.85546875" style="710" customWidth="1"/>
    <col min="15558" max="15558" width="6.140625" style="710" customWidth="1"/>
    <col min="15559" max="15559" width="5.28515625" style="710" customWidth="1"/>
    <col min="15560" max="15560" width="26.140625" style="710" customWidth="1"/>
    <col min="15561" max="15565" width="15.7109375" style="710" customWidth="1"/>
    <col min="15566" max="15566" width="14.85546875" style="710" customWidth="1"/>
    <col min="15567" max="15567" width="15.42578125" style="710" customWidth="1"/>
    <col min="15568" max="15747" width="9.140625" style="710"/>
    <col min="15748" max="15748" width="3.28515625" style="710" customWidth="1"/>
    <col min="15749" max="15749" width="4.85546875" style="710" customWidth="1"/>
    <col min="15750" max="15750" width="6.140625" style="710" customWidth="1"/>
    <col min="15751" max="15751" width="5.28515625" style="710" customWidth="1"/>
    <col min="15752" max="15752" width="26.140625" style="710" customWidth="1"/>
    <col min="15753" max="15753" width="11" style="710" customWidth="1"/>
    <col min="15754" max="15754" width="10.7109375" style="710" customWidth="1"/>
    <col min="15755" max="15755" width="10.28515625" style="710" customWidth="1"/>
    <col min="15756" max="15756" width="11.140625" style="710" customWidth="1"/>
    <col min="15757" max="15757" width="11.28515625" style="710" customWidth="1"/>
    <col min="15758" max="15758" width="10" style="710" customWidth="1"/>
    <col min="15759" max="15759" width="12.42578125" style="710" customWidth="1"/>
    <col min="15760" max="15811" width="9.140625" style="710"/>
    <col min="15812" max="15812" width="3.28515625" style="710" customWidth="1"/>
    <col min="15813" max="15813" width="4.85546875" style="710" customWidth="1"/>
    <col min="15814" max="15814" width="6.140625" style="710" customWidth="1"/>
    <col min="15815" max="15815" width="5.28515625" style="710" customWidth="1"/>
    <col min="15816" max="15816" width="26.140625" style="710" customWidth="1"/>
    <col min="15817" max="15821" width="15.7109375" style="710" customWidth="1"/>
    <col min="15822" max="15822" width="14.85546875" style="710" customWidth="1"/>
    <col min="15823" max="15823" width="15.42578125" style="710" customWidth="1"/>
    <col min="15824" max="16003" width="9.140625" style="710"/>
    <col min="16004" max="16004" width="3.28515625" style="710" customWidth="1"/>
    <col min="16005" max="16005" width="4.85546875" style="710" customWidth="1"/>
    <col min="16006" max="16006" width="6.140625" style="710" customWidth="1"/>
    <col min="16007" max="16007" width="5.28515625" style="710" customWidth="1"/>
    <col min="16008" max="16008" width="26.140625" style="710" customWidth="1"/>
    <col min="16009" max="16009" width="11" style="710" customWidth="1"/>
    <col min="16010" max="16010" width="10.7109375" style="710" customWidth="1"/>
    <col min="16011" max="16011" width="10.28515625" style="710" customWidth="1"/>
    <col min="16012" max="16012" width="11.140625" style="710" customWidth="1"/>
    <col min="16013" max="16013" width="11.28515625" style="710" customWidth="1"/>
    <col min="16014" max="16014" width="10" style="710" customWidth="1"/>
    <col min="16015" max="16015" width="12.42578125" style="710" customWidth="1"/>
    <col min="16016" max="16067" width="9.140625" style="710"/>
    <col min="16068" max="16068" width="3.28515625" style="710" customWidth="1"/>
    <col min="16069" max="16069" width="4.85546875" style="710" customWidth="1"/>
    <col min="16070" max="16070" width="6.140625" style="710" customWidth="1"/>
    <col min="16071" max="16071" width="5.28515625" style="710" customWidth="1"/>
    <col min="16072" max="16072" width="26.140625" style="710" customWidth="1"/>
    <col min="16073" max="16077" width="15.7109375" style="710" customWidth="1"/>
    <col min="16078" max="16078" width="14.85546875" style="710" customWidth="1"/>
    <col min="16079" max="16079" width="15.42578125" style="710" customWidth="1"/>
    <col min="16080" max="16259" width="9.140625" style="710"/>
    <col min="16260" max="16260" width="3.28515625" style="710" customWidth="1"/>
    <col min="16261" max="16261" width="4.85546875" style="710" customWidth="1"/>
    <col min="16262" max="16262" width="6.140625" style="710" customWidth="1"/>
    <col min="16263" max="16263" width="5.28515625" style="710" customWidth="1"/>
    <col min="16264" max="16264" width="26.140625" style="710" customWidth="1"/>
    <col min="16265" max="16265" width="11" style="710" customWidth="1"/>
    <col min="16266" max="16266" width="10.7109375" style="710" customWidth="1"/>
    <col min="16267" max="16267" width="10.28515625" style="710" customWidth="1"/>
    <col min="16268" max="16268" width="11.140625" style="710" customWidth="1"/>
    <col min="16269" max="16269" width="11.28515625" style="710" customWidth="1"/>
    <col min="16270" max="16270" width="10" style="710" customWidth="1"/>
    <col min="16271" max="16271" width="12.42578125" style="710" customWidth="1"/>
    <col min="16272" max="16323" width="9.140625" style="710"/>
    <col min="16324" max="16384" width="9.140625" style="710" customWidth="1"/>
  </cols>
  <sheetData>
    <row r="1" spans="3:17">
      <c r="C1" s="1009" t="s">
        <v>476</v>
      </c>
      <c r="D1" s="1009"/>
      <c r="E1" s="1009"/>
      <c r="F1" s="1009"/>
      <c r="G1" s="1009"/>
      <c r="H1" s="1009"/>
      <c r="I1" s="1009"/>
      <c r="J1" s="1009"/>
      <c r="K1" s="1009"/>
      <c r="L1" s="1009"/>
      <c r="M1" s="1009"/>
      <c r="N1" s="1009"/>
    </row>
    <row r="2" spans="3:17">
      <c r="C2" s="1009" t="s">
        <v>508</v>
      </c>
      <c r="D2" s="1009"/>
      <c r="E2" s="1009"/>
      <c r="F2" s="1009"/>
      <c r="G2" s="1009"/>
      <c r="H2" s="1009"/>
      <c r="I2" s="1009"/>
      <c r="J2" s="1009"/>
      <c r="K2" s="1009"/>
      <c r="L2" s="1009"/>
      <c r="M2" s="1009"/>
      <c r="N2" s="1009"/>
    </row>
    <row r="3" spans="3:17" ht="16.5" thickBot="1">
      <c r="C3" s="1010" t="s">
        <v>620</v>
      </c>
      <c r="D3" s="1010"/>
      <c r="E3" s="1010"/>
      <c r="F3" s="1010"/>
      <c r="G3" s="1010"/>
      <c r="H3" s="1010"/>
      <c r="I3" s="1010"/>
      <c r="J3" s="1010"/>
      <c r="K3" s="1010"/>
      <c r="L3" s="1010"/>
      <c r="M3" s="1010"/>
      <c r="N3" s="1010"/>
    </row>
    <row r="4" spans="3:17" ht="16.5" thickTop="1">
      <c r="C4" s="1011" t="s">
        <v>420</v>
      </c>
      <c r="D4" s="1012"/>
      <c r="E4" s="1012"/>
      <c r="F4" s="1012"/>
      <c r="G4" s="1013"/>
      <c r="H4" s="1020" t="s">
        <v>4</v>
      </c>
      <c r="I4" s="1013"/>
      <c r="J4" s="1012" t="s">
        <v>44</v>
      </c>
      <c r="K4" s="1013"/>
      <c r="L4" s="1021" t="s">
        <v>617</v>
      </c>
      <c r="M4" s="1023" t="s">
        <v>621</v>
      </c>
      <c r="N4" s="1024"/>
    </row>
    <row r="5" spans="3:17" ht="18.75" customHeight="1">
      <c r="C5" s="1014"/>
      <c r="D5" s="1015"/>
      <c r="E5" s="1015"/>
      <c r="F5" s="1015"/>
      <c r="G5" s="1016"/>
      <c r="H5" s="1018"/>
      <c r="I5" s="1019"/>
      <c r="J5" s="1018"/>
      <c r="K5" s="1019"/>
      <c r="L5" s="1022"/>
      <c r="M5" s="798" t="s">
        <v>622</v>
      </c>
      <c r="N5" s="799" t="str">
        <f>L6</f>
        <v>One Month</v>
      </c>
    </row>
    <row r="6" spans="3:17" ht="21" customHeight="1">
      <c r="C6" s="1017"/>
      <c r="D6" s="1018"/>
      <c r="E6" s="1018"/>
      <c r="F6" s="1018"/>
      <c r="G6" s="1019"/>
      <c r="H6" s="692" t="s">
        <v>117</v>
      </c>
      <c r="I6" s="692" t="s">
        <v>5</v>
      </c>
      <c r="J6" s="692" t="str">
        <f>H6</f>
        <v>One Month</v>
      </c>
      <c r="K6" s="692" t="s">
        <v>5</v>
      </c>
      <c r="L6" s="692" t="str">
        <f>J6</f>
        <v>One Month</v>
      </c>
      <c r="M6" s="692" t="s">
        <v>44</v>
      </c>
      <c r="N6" s="800" t="s">
        <v>118</v>
      </c>
    </row>
    <row r="7" spans="3:17">
      <c r="C7" s="693" t="s">
        <v>509</v>
      </c>
      <c r="D7" s="694"/>
      <c r="E7" s="694"/>
      <c r="F7" s="694"/>
      <c r="G7" s="694"/>
      <c r="H7" s="695">
        <v>-2315.2593572907354</v>
      </c>
      <c r="I7" s="695">
        <v>-10130.609031744534</v>
      </c>
      <c r="J7" s="695">
        <v>-5982.0573334691653</v>
      </c>
      <c r="K7" s="695">
        <v>-245216.69563576556</v>
      </c>
      <c r="L7" s="696">
        <v>-25376.83697432913</v>
      </c>
      <c r="M7" s="829">
        <f>J7/H7*100-100</f>
        <v>158.37525781427939</v>
      </c>
      <c r="N7" s="830">
        <f>L7/J7*100-100</f>
        <v>324.21587690822713</v>
      </c>
      <c r="Q7" s="801"/>
    </row>
    <row r="8" spans="3:17">
      <c r="C8" s="697"/>
      <c r="D8" s="698" t="s">
        <v>510</v>
      </c>
      <c r="E8" s="698"/>
      <c r="F8" s="698"/>
      <c r="G8" s="698"/>
      <c r="H8" s="699">
        <v>7579.1441934763443</v>
      </c>
      <c r="I8" s="699">
        <v>82127.4824455786</v>
      </c>
      <c r="J8" s="699">
        <v>7340.7628025465256</v>
      </c>
      <c r="K8" s="699">
        <v>93305.169556849985</v>
      </c>
      <c r="L8" s="700">
        <v>7592.4890835452825</v>
      </c>
      <c r="M8" s="831">
        <f t="shared" ref="M8:M65" si="0">J8/H8*100-100</f>
        <v>-3.1452283377192174</v>
      </c>
      <c r="N8" s="832">
        <f t="shared" ref="N8:N65" si="1">L8/J8*100-100</f>
        <v>3.4291569932137378</v>
      </c>
    </row>
    <row r="9" spans="3:17">
      <c r="C9" s="697"/>
      <c r="D9" s="698"/>
      <c r="E9" s="698" t="s">
        <v>511</v>
      </c>
      <c r="F9" s="698"/>
      <c r="G9" s="698"/>
      <c r="H9" s="699">
        <v>0</v>
      </c>
      <c r="I9" s="699">
        <v>0</v>
      </c>
      <c r="J9" s="699">
        <v>0</v>
      </c>
      <c r="K9" s="699">
        <v>0</v>
      </c>
      <c r="L9" s="700">
        <v>0</v>
      </c>
      <c r="M9" s="831"/>
      <c r="N9" s="832"/>
    </row>
    <row r="10" spans="3:17">
      <c r="C10" s="697"/>
      <c r="D10" s="698"/>
      <c r="E10" s="698" t="s">
        <v>512</v>
      </c>
      <c r="F10" s="698"/>
      <c r="G10" s="698"/>
      <c r="H10" s="699">
        <v>7579.1441934763443</v>
      </c>
      <c r="I10" s="699">
        <v>82127.4824455786</v>
      </c>
      <c r="J10" s="699">
        <v>7340.7628025465256</v>
      </c>
      <c r="K10" s="699">
        <v>93305.169556849985</v>
      </c>
      <c r="L10" s="700">
        <v>7592.4890835452825</v>
      </c>
      <c r="M10" s="831">
        <f t="shared" si="0"/>
        <v>-3.1452283377192174</v>
      </c>
      <c r="N10" s="832">
        <f t="shared" si="1"/>
        <v>3.4291569932137378</v>
      </c>
    </row>
    <row r="11" spans="3:17">
      <c r="C11" s="697"/>
      <c r="D11" s="698" t="s">
        <v>513</v>
      </c>
      <c r="E11" s="698"/>
      <c r="F11" s="698"/>
      <c r="G11" s="698"/>
      <c r="H11" s="699">
        <v>-69165.112380116159</v>
      </c>
      <c r="I11" s="699">
        <v>-977945.75328046305</v>
      </c>
      <c r="J11" s="699">
        <v>-76531.126130725243</v>
      </c>
      <c r="K11" s="699">
        <v>-1227874.0446082694</v>
      </c>
      <c r="L11" s="700">
        <v>-118448.54684035896</v>
      </c>
      <c r="M11" s="831">
        <f t="shared" si="0"/>
        <v>10.649897754994029</v>
      </c>
      <c r="N11" s="832">
        <f t="shared" si="1"/>
        <v>54.77172861409781</v>
      </c>
    </row>
    <row r="12" spans="3:17">
      <c r="C12" s="697"/>
      <c r="D12" s="698"/>
      <c r="E12" s="698" t="s">
        <v>511</v>
      </c>
      <c r="F12" s="698"/>
      <c r="G12" s="698"/>
      <c r="H12" s="699">
        <v>-6664.5</v>
      </c>
      <c r="I12" s="699">
        <v>-121413.79999999997</v>
      </c>
      <c r="J12" s="699">
        <v>-9093.9000000000015</v>
      </c>
      <c r="K12" s="699">
        <v>-172243.20000000001</v>
      </c>
      <c r="L12" s="700">
        <v>-15832.5</v>
      </c>
      <c r="M12" s="831">
        <f t="shared" si="0"/>
        <v>36.45284717533201</v>
      </c>
      <c r="N12" s="832">
        <f t="shared" si="1"/>
        <v>74.100221027282004</v>
      </c>
    </row>
    <row r="13" spans="3:17">
      <c r="C13" s="697"/>
      <c r="D13" s="698"/>
      <c r="E13" s="698" t="s">
        <v>512</v>
      </c>
      <c r="F13" s="698"/>
      <c r="G13" s="698"/>
      <c r="H13" s="699">
        <v>-62500.612380116159</v>
      </c>
      <c r="I13" s="699">
        <v>-856531.95328046312</v>
      </c>
      <c r="J13" s="699">
        <v>-67437.226130725234</v>
      </c>
      <c r="K13" s="699">
        <v>-1055630.8446082692</v>
      </c>
      <c r="L13" s="700">
        <v>-102616.04684035896</v>
      </c>
      <c r="M13" s="831">
        <f t="shared" si="0"/>
        <v>7.8985046107797814</v>
      </c>
      <c r="N13" s="832">
        <f t="shared" si="1"/>
        <v>52.165284262197474</v>
      </c>
    </row>
    <row r="14" spans="3:17">
      <c r="C14" s="693"/>
      <c r="D14" s="694" t="s">
        <v>514</v>
      </c>
      <c r="E14" s="694"/>
      <c r="F14" s="694"/>
      <c r="G14" s="694"/>
      <c r="H14" s="701">
        <v>-61585.96818663981</v>
      </c>
      <c r="I14" s="701">
        <v>-895818.27083488437</v>
      </c>
      <c r="J14" s="701">
        <v>-69190.363328178719</v>
      </c>
      <c r="K14" s="701">
        <v>-1134568.8750514193</v>
      </c>
      <c r="L14" s="702">
        <v>-110856.05775681368</v>
      </c>
      <c r="M14" s="833">
        <f t="shared" si="0"/>
        <v>12.347609959615085</v>
      </c>
      <c r="N14" s="834">
        <f t="shared" si="1"/>
        <v>60.218927065044113</v>
      </c>
    </row>
    <row r="15" spans="3:17">
      <c r="C15" s="693"/>
      <c r="D15" s="694" t="s">
        <v>515</v>
      </c>
      <c r="E15" s="694"/>
      <c r="F15" s="694"/>
      <c r="G15" s="694"/>
      <c r="H15" s="701">
        <v>-3209.9787642016827</v>
      </c>
      <c r="I15" s="701">
        <v>2891.333075273993</v>
      </c>
      <c r="J15" s="701">
        <v>-2335.4143447941374</v>
      </c>
      <c r="K15" s="701">
        <v>2066.2912002975063</v>
      </c>
      <c r="L15" s="702">
        <v>-3226.8847735421186</v>
      </c>
      <c r="M15" s="833">
        <f t="shared" si="0"/>
        <v>-27.245177730172571</v>
      </c>
      <c r="N15" s="834">
        <f t="shared" si="1"/>
        <v>38.171831509691401</v>
      </c>
    </row>
    <row r="16" spans="3:17">
      <c r="C16" s="697"/>
      <c r="D16" s="698"/>
      <c r="E16" s="698" t="s">
        <v>516</v>
      </c>
      <c r="F16" s="698"/>
      <c r="G16" s="698"/>
      <c r="H16" s="699">
        <v>9555.3497848639508</v>
      </c>
      <c r="I16" s="699">
        <v>158264.88383626062</v>
      </c>
      <c r="J16" s="699">
        <v>11477.167404046575</v>
      </c>
      <c r="K16" s="699">
        <v>177472.98129687354</v>
      </c>
      <c r="L16" s="700">
        <v>14873.778430445529</v>
      </c>
      <c r="M16" s="831">
        <f t="shared" si="0"/>
        <v>20.112477956870393</v>
      </c>
      <c r="N16" s="832">
        <f t="shared" si="1"/>
        <v>29.594506264685037</v>
      </c>
    </row>
    <row r="17" spans="3:14">
      <c r="C17" s="697"/>
      <c r="D17" s="703"/>
      <c r="E17" s="703"/>
      <c r="F17" s="703" t="s">
        <v>517</v>
      </c>
      <c r="G17" s="703"/>
      <c r="H17" s="704">
        <v>3617.3081979145077</v>
      </c>
      <c r="I17" s="704">
        <v>58526.918777624232</v>
      </c>
      <c r="J17" s="704">
        <v>4260.0233062996667</v>
      </c>
      <c r="K17" s="704">
        <v>67094.585498442044</v>
      </c>
      <c r="L17" s="705">
        <v>4380.8100405022406</v>
      </c>
      <c r="M17" s="835">
        <f t="shared" si="0"/>
        <v>17.767772974271438</v>
      </c>
      <c r="N17" s="836">
        <f t="shared" si="1"/>
        <v>2.8353538353641312</v>
      </c>
    </row>
    <row r="18" spans="3:14">
      <c r="C18" s="697"/>
      <c r="D18" s="698"/>
      <c r="E18" s="698"/>
      <c r="F18" s="698" t="s">
        <v>518</v>
      </c>
      <c r="G18" s="698"/>
      <c r="H18" s="699">
        <v>2617.6605500000005</v>
      </c>
      <c r="I18" s="699">
        <v>25533.64675</v>
      </c>
      <c r="J18" s="699">
        <v>1788.566</v>
      </c>
      <c r="K18" s="699">
        <v>22461.491999999998</v>
      </c>
      <c r="L18" s="700">
        <v>2224.2919999999999</v>
      </c>
      <c r="M18" s="831">
        <f t="shared" si="0"/>
        <v>-31.673111702737785</v>
      </c>
      <c r="N18" s="832">
        <f t="shared" si="1"/>
        <v>24.361751257711475</v>
      </c>
    </row>
    <row r="19" spans="3:14">
      <c r="C19" s="697"/>
      <c r="D19" s="698"/>
      <c r="E19" s="698"/>
      <c r="F19" s="698" t="s">
        <v>512</v>
      </c>
      <c r="G19" s="698"/>
      <c r="H19" s="699">
        <v>3320.381036949444</v>
      </c>
      <c r="I19" s="699">
        <v>74204.318308636401</v>
      </c>
      <c r="J19" s="699">
        <v>5428.5780977469085</v>
      </c>
      <c r="K19" s="699">
        <v>87916.903798431522</v>
      </c>
      <c r="L19" s="700">
        <v>8268.6763899432881</v>
      </c>
      <c r="M19" s="831">
        <f t="shared" si="0"/>
        <v>63.492624410791791</v>
      </c>
      <c r="N19" s="832">
        <f t="shared" si="1"/>
        <v>52.317535845623013</v>
      </c>
    </row>
    <row r="20" spans="3:14">
      <c r="C20" s="697"/>
      <c r="D20" s="698"/>
      <c r="E20" s="698" t="s">
        <v>519</v>
      </c>
      <c r="F20" s="698"/>
      <c r="G20" s="698"/>
      <c r="H20" s="699">
        <v>-12765.328549065634</v>
      </c>
      <c r="I20" s="699">
        <v>-155373.55076098663</v>
      </c>
      <c r="J20" s="699">
        <v>-13812.581748840712</v>
      </c>
      <c r="K20" s="699">
        <v>-175406.69009657606</v>
      </c>
      <c r="L20" s="700">
        <v>-18100.663203987649</v>
      </c>
      <c r="M20" s="831">
        <f t="shared" si="0"/>
        <v>8.2038875517366279</v>
      </c>
      <c r="N20" s="832">
        <f t="shared" si="1"/>
        <v>31.044749874561546</v>
      </c>
    </row>
    <row r="21" spans="3:14">
      <c r="C21" s="697"/>
      <c r="D21" s="698"/>
      <c r="E21" s="698"/>
      <c r="F21" s="698" t="s">
        <v>154</v>
      </c>
      <c r="G21" s="698"/>
      <c r="H21" s="699">
        <v>-3680.0321459574998</v>
      </c>
      <c r="I21" s="699">
        <v>-46884.876526952678</v>
      </c>
      <c r="J21" s="699">
        <v>-4336.256084843656</v>
      </c>
      <c r="K21" s="699">
        <v>-63251.279543761921</v>
      </c>
      <c r="L21" s="700">
        <v>-6029.3191564819581</v>
      </c>
      <c r="M21" s="831">
        <f t="shared" si="0"/>
        <v>17.832016484068362</v>
      </c>
      <c r="N21" s="832">
        <f t="shared" si="1"/>
        <v>39.044351590672846</v>
      </c>
    </row>
    <row r="22" spans="3:14">
      <c r="C22" s="697"/>
      <c r="D22" s="698"/>
      <c r="E22" s="698"/>
      <c r="F22" s="698" t="s">
        <v>517</v>
      </c>
      <c r="G22" s="698"/>
      <c r="H22" s="699">
        <v>-6986.617437689395</v>
      </c>
      <c r="I22" s="699">
        <v>-79926.888425358426</v>
      </c>
      <c r="J22" s="699">
        <v>-7098.323415766713</v>
      </c>
      <c r="K22" s="699">
        <v>-79596.535341102019</v>
      </c>
      <c r="L22" s="700">
        <v>-7648.7490689834467</v>
      </c>
      <c r="M22" s="831">
        <f t="shared" si="0"/>
        <v>1.5988563718219098</v>
      </c>
      <c r="N22" s="832">
        <f t="shared" si="1"/>
        <v>7.7543050799028634</v>
      </c>
    </row>
    <row r="23" spans="3:14">
      <c r="C23" s="697"/>
      <c r="D23" s="698"/>
      <c r="E23" s="698"/>
      <c r="F23" s="698"/>
      <c r="G23" s="706" t="s">
        <v>520</v>
      </c>
      <c r="H23" s="699">
        <v>-2932.6048163846685</v>
      </c>
      <c r="I23" s="699">
        <v>-35024.898030045682</v>
      </c>
      <c r="J23" s="699">
        <v>-3582.4587499945687</v>
      </c>
      <c r="K23" s="699">
        <v>-38089.452034555383</v>
      </c>
      <c r="L23" s="700">
        <v>-3840.5117857649466</v>
      </c>
      <c r="M23" s="831">
        <f t="shared" si="0"/>
        <v>22.159614891823168</v>
      </c>
      <c r="N23" s="832">
        <f t="shared" si="1"/>
        <v>7.2032381606841795</v>
      </c>
    </row>
    <row r="24" spans="3:14">
      <c r="C24" s="697"/>
      <c r="D24" s="698"/>
      <c r="E24" s="698"/>
      <c r="F24" s="698" t="s">
        <v>521</v>
      </c>
      <c r="G24" s="698"/>
      <c r="H24" s="699">
        <v>-147.74299999999999</v>
      </c>
      <c r="I24" s="699">
        <v>-1331.9430000000002</v>
      </c>
      <c r="J24" s="699">
        <v>-150.55799999999999</v>
      </c>
      <c r="K24" s="699">
        <v>-2483.498</v>
      </c>
      <c r="L24" s="700">
        <v>-1430.615</v>
      </c>
      <c r="M24" s="831">
        <f t="shared" si="0"/>
        <v>1.905335616577446</v>
      </c>
      <c r="N24" s="832">
        <f t="shared" si="1"/>
        <v>850.20855749943553</v>
      </c>
    </row>
    <row r="25" spans="3:14">
      <c r="C25" s="697"/>
      <c r="D25" s="698"/>
      <c r="E25" s="698"/>
      <c r="F25" s="698" t="s">
        <v>512</v>
      </c>
      <c r="G25" s="698"/>
      <c r="H25" s="699">
        <v>-1950.9359654187392</v>
      </c>
      <c r="I25" s="699">
        <v>-27229.84280867553</v>
      </c>
      <c r="J25" s="699">
        <v>-2227.444248230343</v>
      </c>
      <c r="K25" s="699">
        <v>-30075.377211712082</v>
      </c>
      <c r="L25" s="700">
        <v>-2991.9799785222431</v>
      </c>
      <c r="M25" s="831">
        <f t="shared" si="0"/>
        <v>14.173109098035169</v>
      </c>
      <c r="N25" s="832">
        <f t="shared" si="1"/>
        <v>34.323450784427365</v>
      </c>
    </row>
    <row r="26" spans="3:14">
      <c r="C26" s="693"/>
      <c r="D26" s="694" t="s">
        <v>522</v>
      </c>
      <c r="E26" s="694"/>
      <c r="F26" s="694"/>
      <c r="G26" s="694"/>
      <c r="H26" s="701">
        <v>-64795.946950841491</v>
      </c>
      <c r="I26" s="701">
        <v>-892926.93775961048</v>
      </c>
      <c r="J26" s="701">
        <v>-71525.77767297285</v>
      </c>
      <c r="K26" s="701">
        <v>-1132502.5838511218</v>
      </c>
      <c r="L26" s="702">
        <v>-114082.94253035579</v>
      </c>
      <c r="M26" s="833">
        <f t="shared" si="0"/>
        <v>10.386190863507338</v>
      </c>
      <c r="N26" s="834">
        <f t="shared" si="1"/>
        <v>59.499059278965177</v>
      </c>
    </row>
    <row r="27" spans="3:14">
      <c r="C27" s="693"/>
      <c r="D27" s="694" t="s">
        <v>523</v>
      </c>
      <c r="E27" s="694"/>
      <c r="F27" s="694"/>
      <c r="G27" s="694"/>
      <c r="H27" s="701">
        <v>2690.2764764958874</v>
      </c>
      <c r="I27" s="701">
        <v>30995.07234588014</v>
      </c>
      <c r="J27" s="701">
        <v>2942.1834228976913</v>
      </c>
      <c r="K27" s="701">
        <v>22614.940647786825</v>
      </c>
      <c r="L27" s="702">
        <v>3990.1047560969973</v>
      </c>
      <c r="M27" s="833">
        <f t="shared" si="0"/>
        <v>9.363608112498369</v>
      </c>
      <c r="N27" s="834">
        <f t="shared" si="1"/>
        <v>35.617131312881611</v>
      </c>
    </row>
    <row r="28" spans="3:14">
      <c r="C28" s="697"/>
      <c r="D28" s="698"/>
      <c r="E28" s="698" t="s">
        <v>524</v>
      </c>
      <c r="F28" s="698"/>
      <c r="G28" s="698"/>
      <c r="H28" s="699">
        <v>3052.1744764958876</v>
      </c>
      <c r="I28" s="699">
        <v>51958.827345880141</v>
      </c>
      <c r="J28" s="699">
        <v>3256.5994228976911</v>
      </c>
      <c r="K28" s="699">
        <v>69142.832647786825</v>
      </c>
      <c r="L28" s="700">
        <v>4529.6057560969975</v>
      </c>
      <c r="M28" s="831">
        <f t="shared" si="0"/>
        <v>6.6976821926804746</v>
      </c>
      <c r="N28" s="832">
        <f t="shared" si="1"/>
        <v>39.090049707943422</v>
      </c>
    </row>
    <row r="29" spans="3:14">
      <c r="C29" s="697"/>
      <c r="D29" s="698"/>
      <c r="E29" s="698" t="s">
        <v>525</v>
      </c>
      <c r="F29" s="698"/>
      <c r="G29" s="698"/>
      <c r="H29" s="699">
        <v>-361.89800000000002</v>
      </c>
      <c r="I29" s="699">
        <v>-20963.754999999997</v>
      </c>
      <c r="J29" s="699">
        <v>-314.416</v>
      </c>
      <c r="K29" s="699">
        <v>-46527.892</v>
      </c>
      <c r="L29" s="700">
        <v>-539.50099999999998</v>
      </c>
      <c r="M29" s="831">
        <f t="shared" si="0"/>
        <v>-13.120271457703552</v>
      </c>
      <c r="N29" s="832">
        <f t="shared" si="1"/>
        <v>71.588277950231515</v>
      </c>
    </row>
    <row r="30" spans="3:14">
      <c r="C30" s="693"/>
      <c r="D30" s="694" t="s">
        <v>526</v>
      </c>
      <c r="E30" s="694"/>
      <c r="F30" s="694"/>
      <c r="G30" s="694"/>
      <c r="H30" s="701">
        <v>-62105.670474345599</v>
      </c>
      <c r="I30" s="701">
        <v>-861931.86541373027</v>
      </c>
      <c r="J30" s="701">
        <v>-68583.59425007517</v>
      </c>
      <c r="K30" s="701">
        <v>-1109887.6432033349</v>
      </c>
      <c r="L30" s="702">
        <v>-110092.83777425881</v>
      </c>
      <c r="M30" s="833">
        <f t="shared" si="0"/>
        <v>10.430486823913213</v>
      </c>
      <c r="N30" s="834">
        <f t="shared" si="1"/>
        <v>60.523575613184107</v>
      </c>
    </row>
    <row r="31" spans="3:14">
      <c r="C31" s="693"/>
      <c r="D31" s="694" t="s">
        <v>527</v>
      </c>
      <c r="E31" s="694"/>
      <c r="F31" s="694"/>
      <c r="G31" s="694"/>
      <c r="H31" s="701">
        <v>59790.411117054864</v>
      </c>
      <c r="I31" s="701">
        <v>851801.25638198573</v>
      </c>
      <c r="J31" s="701">
        <v>62601.536916605997</v>
      </c>
      <c r="K31" s="701">
        <v>864670.94756756944</v>
      </c>
      <c r="L31" s="702">
        <v>84716.000799929679</v>
      </c>
      <c r="M31" s="833">
        <f t="shared" si="0"/>
        <v>4.7016331666421394</v>
      </c>
      <c r="N31" s="834">
        <f t="shared" si="1"/>
        <v>35.325752325830649</v>
      </c>
    </row>
    <row r="32" spans="3:14">
      <c r="C32" s="697"/>
      <c r="D32" s="698"/>
      <c r="E32" s="698" t="s">
        <v>528</v>
      </c>
      <c r="F32" s="698"/>
      <c r="G32" s="698"/>
      <c r="H32" s="699">
        <v>59958.305422529695</v>
      </c>
      <c r="I32" s="699">
        <v>855708.843463692</v>
      </c>
      <c r="J32" s="699">
        <v>63086.750921685336</v>
      </c>
      <c r="K32" s="699">
        <v>870475.70609414612</v>
      </c>
      <c r="L32" s="700">
        <v>85136.814224199828</v>
      </c>
      <c r="M32" s="831">
        <f t="shared" si="0"/>
        <v>5.2177016630295014</v>
      </c>
      <c r="N32" s="832">
        <f t="shared" si="1"/>
        <v>34.951971658656191</v>
      </c>
    </row>
    <row r="33" spans="3:14">
      <c r="C33" s="697"/>
      <c r="D33" s="698"/>
      <c r="E33" s="698"/>
      <c r="F33" s="698" t="s">
        <v>529</v>
      </c>
      <c r="G33" s="698"/>
      <c r="H33" s="699">
        <v>4000.3589999999999</v>
      </c>
      <c r="I33" s="699">
        <v>114663.875</v>
      </c>
      <c r="J33" s="699">
        <v>3578.5239999999994</v>
      </c>
      <c r="K33" s="699">
        <v>61262.383000000002</v>
      </c>
      <c r="L33" s="700">
        <v>5670.2529999999997</v>
      </c>
      <c r="M33" s="831">
        <f t="shared" si="0"/>
        <v>-10.54492859265882</v>
      </c>
      <c r="N33" s="832">
        <f t="shared" si="1"/>
        <v>58.452283678969337</v>
      </c>
    </row>
    <row r="34" spans="3:14">
      <c r="C34" s="697"/>
      <c r="D34" s="703"/>
      <c r="E34" s="703"/>
      <c r="F34" s="703" t="s">
        <v>530</v>
      </c>
      <c r="G34" s="703"/>
      <c r="H34" s="704">
        <v>51940.195430542029</v>
      </c>
      <c r="I34" s="704">
        <v>695452.39585422631</v>
      </c>
      <c r="J34" s="704">
        <v>55552.818990492262</v>
      </c>
      <c r="K34" s="704">
        <v>755058.58393590862</v>
      </c>
      <c r="L34" s="705">
        <v>73954.194243408827</v>
      </c>
      <c r="M34" s="835">
        <f t="shared" si="0"/>
        <v>6.9553522662063756</v>
      </c>
      <c r="N34" s="836">
        <f t="shared" si="1"/>
        <v>33.12410708818561</v>
      </c>
    </row>
    <row r="35" spans="3:14">
      <c r="C35" s="697"/>
      <c r="D35" s="698"/>
      <c r="E35" s="698"/>
      <c r="F35" s="698" t="s">
        <v>531</v>
      </c>
      <c r="G35" s="698"/>
      <c r="H35" s="699">
        <v>4017.7509919876625</v>
      </c>
      <c r="I35" s="699">
        <v>45592.572609465722</v>
      </c>
      <c r="J35" s="699">
        <v>3955.4079311930723</v>
      </c>
      <c r="K35" s="699">
        <v>54154.739158237586</v>
      </c>
      <c r="L35" s="700">
        <v>5512.3669807909928</v>
      </c>
      <c r="M35" s="831">
        <f t="shared" si="0"/>
        <v>-1.5516905084191848</v>
      </c>
      <c r="N35" s="832">
        <f t="shared" si="1"/>
        <v>39.362793337179113</v>
      </c>
    </row>
    <row r="36" spans="3:14">
      <c r="C36" s="697"/>
      <c r="D36" s="698"/>
      <c r="E36" s="698"/>
      <c r="F36" s="698"/>
      <c r="G36" s="698"/>
      <c r="H36" s="699">
        <v>0</v>
      </c>
      <c r="I36" s="699">
        <v>0</v>
      </c>
      <c r="J36" s="699">
        <v>0</v>
      </c>
      <c r="K36" s="699">
        <v>0</v>
      </c>
      <c r="L36" s="700">
        <v>0</v>
      </c>
      <c r="M36" s="831"/>
      <c r="N36" s="832"/>
    </row>
    <row r="37" spans="3:14">
      <c r="C37" s="697"/>
      <c r="D37" s="698"/>
      <c r="E37" s="698" t="s">
        <v>532</v>
      </c>
      <c r="F37" s="698"/>
      <c r="G37" s="698"/>
      <c r="H37" s="699">
        <v>-167.89430547482834</v>
      </c>
      <c r="I37" s="699">
        <v>-3907.5870817062046</v>
      </c>
      <c r="J37" s="699">
        <v>-485.21400507933924</v>
      </c>
      <c r="K37" s="699">
        <v>-5804.7585265767011</v>
      </c>
      <c r="L37" s="700">
        <v>-420.81342427015852</v>
      </c>
      <c r="M37" s="831">
        <f t="shared" si="0"/>
        <v>188.99967971342858</v>
      </c>
      <c r="N37" s="832">
        <f t="shared" si="1"/>
        <v>-13.272613761148605</v>
      </c>
    </row>
    <row r="38" spans="3:14">
      <c r="C38" s="693" t="s">
        <v>533</v>
      </c>
      <c r="D38" s="694" t="s">
        <v>534</v>
      </c>
      <c r="E38" s="694"/>
      <c r="F38" s="694"/>
      <c r="G38" s="694"/>
      <c r="H38" s="701">
        <v>605.99800000000005</v>
      </c>
      <c r="I38" s="701">
        <v>13362.725999999999</v>
      </c>
      <c r="J38" s="701">
        <v>674.66999999999985</v>
      </c>
      <c r="K38" s="701">
        <v>17721.816999999999</v>
      </c>
      <c r="L38" s="702">
        <v>1704.7009999999996</v>
      </c>
      <c r="M38" s="833">
        <f t="shared" si="0"/>
        <v>11.332050600827031</v>
      </c>
      <c r="N38" s="834">
        <f t="shared" si="1"/>
        <v>152.67182474394886</v>
      </c>
    </row>
    <row r="39" spans="3:14">
      <c r="C39" s="693" t="s">
        <v>535</v>
      </c>
      <c r="D39" s="693"/>
      <c r="E39" s="694"/>
      <c r="F39" s="694"/>
      <c r="G39" s="694"/>
      <c r="H39" s="701">
        <v>-1709.2613572907358</v>
      </c>
      <c r="I39" s="701">
        <v>3232.1169682554901</v>
      </c>
      <c r="J39" s="701">
        <v>-5307.3873334691671</v>
      </c>
      <c r="K39" s="701">
        <v>-227494.87863576558</v>
      </c>
      <c r="L39" s="702">
        <v>-23672.135974329129</v>
      </c>
      <c r="M39" s="833">
        <f t="shared" si="0"/>
        <v>210.50765354466563</v>
      </c>
      <c r="N39" s="834">
        <f t="shared" si="1"/>
        <v>346.02239269497346</v>
      </c>
    </row>
    <row r="40" spans="3:14">
      <c r="C40" s="693" t="s">
        <v>536</v>
      </c>
      <c r="D40" s="694" t="s">
        <v>537</v>
      </c>
      <c r="E40" s="694"/>
      <c r="F40" s="694"/>
      <c r="G40" s="694"/>
      <c r="H40" s="701">
        <v>5280.8198631958185</v>
      </c>
      <c r="I40" s="701">
        <v>26639.503710280282</v>
      </c>
      <c r="J40" s="701">
        <v>10364.397423928393</v>
      </c>
      <c r="K40" s="701">
        <v>102842.14581615054</v>
      </c>
      <c r="L40" s="702">
        <v>3527.3162498985266</v>
      </c>
      <c r="M40" s="833">
        <f t="shared" si="0"/>
        <v>96.264930303002643</v>
      </c>
      <c r="N40" s="834">
        <f t="shared" si="1"/>
        <v>-65.966991561371671</v>
      </c>
    </row>
    <row r="41" spans="3:14">
      <c r="C41" s="697"/>
      <c r="D41" s="698" t="s">
        <v>538</v>
      </c>
      <c r="E41" s="698"/>
      <c r="F41" s="698"/>
      <c r="G41" s="698"/>
      <c r="H41" s="699">
        <v>1233.2069999999999</v>
      </c>
      <c r="I41" s="699">
        <v>13503.939999999999</v>
      </c>
      <c r="J41" s="699">
        <v>4605.5389999999998</v>
      </c>
      <c r="K41" s="699">
        <v>17512.820999999996</v>
      </c>
      <c r="L41" s="700">
        <v>295.72699999999998</v>
      </c>
      <c r="M41" s="831">
        <f t="shared" si="0"/>
        <v>273.4603355316666</v>
      </c>
      <c r="N41" s="832">
        <f t="shared" si="1"/>
        <v>-93.578884035071681</v>
      </c>
    </row>
    <row r="42" spans="3:14">
      <c r="C42" s="697"/>
      <c r="D42" s="698" t="s">
        <v>539</v>
      </c>
      <c r="E42" s="698"/>
      <c r="F42" s="698"/>
      <c r="G42" s="698"/>
      <c r="H42" s="699">
        <v>0</v>
      </c>
      <c r="I42" s="699">
        <v>0</v>
      </c>
      <c r="J42" s="699">
        <v>0</v>
      </c>
      <c r="K42" s="699">
        <v>0</v>
      </c>
      <c r="L42" s="700">
        <v>0</v>
      </c>
      <c r="M42" s="831"/>
      <c r="N42" s="832"/>
    </row>
    <row r="43" spans="3:14">
      <c r="C43" s="697"/>
      <c r="D43" s="698" t="s">
        <v>540</v>
      </c>
      <c r="E43" s="698"/>
      <c r="F43" s="698"/>
      <c r="G43" s="698"/>
      <c r="H43" s="699">
        <v>-1636.8950791996488</v>
      </c>
      <c r="I43" s="699">
        <v>-48690.569181935425</v>
      </c>
      <c r="J43" s="699">
        <v>-3640.0260986796961</v>
      </c>
      <c r="K43" s="699">
        <v>-40289.867533183555</v>
      </c>
      <c r="L43" s="700">
        <v>-5454.9177510425925</v>
      </c>
      <c r="M43" s="831">
        <f t="shared" si="0"/>
        <v>122.37381888028324</v>
      </c>
      <c r="N43" s="832">
        <f t="shared" si="1"/>
        <v>49.859303289643748</v>
      </c>
    </row>
    <row r="44" spans="3:14">
      <c r="C44" s="697"/>
      <c r="D44" s="698"/>
      <c r="E44" s="698" t="s">
        <v>541</v>
      </c>
      <c r="F44" s="698"/>
      <c r="G44" s="698"/>
      <c r="H44" s="699">
        <v>-171.8</v>
      </c>
      <c r="I44" s="699">
        <v>-9005.2707325815081</v>
      </c>
      <c r="J44" s="699">
        <v>-161.40000000000009</v>
      </c>
      <c r="K44" s="699">
        <v>4193.5399999999991</v>
      </c>
      <c r="L44" s="700">
        <v>-553.26</v>
      </c>
      <c r="M44" s="831">
        <f t="shared" si="0"/>
        <v>-6.0535506402793544</v>
      </c>
      <c r="N44" s="832">
        <f t="shared" si="1"/>
        <v>242.78810408921913</v>
      </c>
    </row>
    <row r="45" spans="3:14">
      <c r="C45" s="697"/>
      <c r="D45" s="698"/>
      <c r="E45" s="698" t="s">
        <v>512</v>
      </c>
      <c r="F45" s="698"/>
      <c r="G45" s="698"/>
      <c r="H45" s="699">
        <v>-1465.0950791996488</v>
      </c>
      <c r="I45" s="699">
        <v>-39685.298449353919</v>
      </c>
      <c r="J45" s="699">
        <v>-3478.626098679696</v>
      </c>
      <c r="K45" s="699">
        <v>-44483.407533183548</v>
      </c>
      <c r="L45" s="700">
        <v>-4901.6577510425923</v>
      </c>
      <c r="M45" s="831">
        <f t="shared" si="0"/>
        <v>137.43347091029733</v>
      </c>
      <c r="N45" s="832">
        <f t="shared" si="1"/>
        <v>40.907864541779986</v>
      </c>
    </row>
    <row r="46" spans="3:14">
      <c r="C46" s="697"/>
      <c r="D46" s="698" t="s">
        <v>542</v>
      </c>
      <c r="E46" s="698"/>
      <c r="F46" s="698"/>
      <c r="G46" s="698"/>
      <c r="H46" s="699">
        <v>5684.5079423954676</v>
      </c>
      <c r="I46" s="699">
        <v>61826.132892215712</v>
      </c>
      <c r="J46" s="699">
        <v>9398.8845226080903</v>
      </c>
      <c r="K46" s="699">
        <v>125619.1923493341</v>
      </c>
      <c r="L46" s="700">
        <v>8686.5070009411193</v>
      </c>
      <c r="M46" s="831">
        <f t="shared" si="0"/>
        <v>65.342095003694794</v>
      </c>
      <c r="N46" s="832">
        <f t="shared" si="1"/>
        <v>-7.5793837019001273</v>
      </c>
    </row>
    <row r="47" spans="3:14">
      <c r="C47" s="697"/>
      <c r="D47" s="698"/>
      <c r="E47" s="698" t="s">
        <v>541</v>
      </c>
      <c r="F47" s="698"/>
      <c r="G47" s="698"/>
      <c r="H47" s="699">
        <v>1217.3000000000002</v>
      </c>
      <c r="I47" s="699">
        <v>24381.269877670376</v>
      </c>
      <c r="J47" s="699">
        <v>484.79999999999995</v>
      </c>
      <c r="K47" s="699">
        <v>54534.92</v>
      </c>
      <c r="L47" s="700">
        <v>1414.9</v>
      </c>
      <c r="M47" s="831">
        <f t="shared" si="0"/>
        <v>-60.174155918836782</v>
      </c>
      <c r="N47" s="832">
        <f t="shared" si="1"/>
        <v>191.85231023102313</v>
      </c>
    </row>
    <row r="48" spans="3:14">
      <c r="C48" s="697"/>
      <c r="D48" s="698"/>
      <c r="E48" s="698" t="s">
        <v>543</v>
      </c>
      <c r="F48" s="698"/>
      <c r="G48" s="698"/>
      <c r="H48" s="699">
        <v>-323.42205760452867</v>
      </c>
      <c r="I48" s="699">
        <v>56109.153014545329</v>
      </c>
      <c r="J48" s="699">
        <v>3254.0545226080799</v>
      </c>
      <c r="K48" s="699">
        <v>84441.392349334084</v>
      </c>
      <c r="L48" s="700">
        <v>1054.9170009411098</v>
      </c>
      <c r="M48" s="831">
        <f t="shared" si="0"/>
        <v>-1106.1325274811793</v>
      </c>
      <c r="N48" s="832">
        <f t="shared" si="1"/>
        <v>-67.581458957989184</v>
      </c>
    </row>
    <row r="49" spans="3:14">
      <c r="C49" s="697"/>
      <c r="D49" s="698"/>
      <c r="E49" s="698"/>
      <c r="F49" s="698" t="s">
        <v>544</v>
      </c>
      <c r="G49" s="698"/>
      <c r="H49" s="699">
        <v>-337.24</v>
      </c>
      <c r="I49" s="699">
        <v>44787.130000000005</v>
      </c>
      <c r="J49" s="699">
        <v>1913</v>
      </c>
      <c r="K49" s="699">
        <v>81178.859999999986</v>
      </c>
      <c r="L49" s="700">
        <v>1676.67</v>
      </c>
      <c r="M49" s="831">
        <f t="shared" si="0"/>
        <v>-667.25180880085406</v>
      </c>
      <c r="N49" s="832">
        <f t="shared" si="1"/>
        <v>-12.353894406691055</v>
      </c>
    </row>
    <row r="50" spans="3:14">
      <c r="C50" s="697"/>
      <c r="D50" s="698"/>
      <c r="E50" s="698"/>
      <c r="F50" s="698"/>
      <c r="G50" s="698" t="s">
        <v>545</v>
      </c>
      <c r="H50" s="699">
        <v>75.06</v>
      </c>
      <c r="I50" s="699">
        <v>62601.73</v>
      </c>
      <c r="J50" s="699">
        <v>2301.9</v>
      </c>
      <c r="K50" s="699">
        <v>99768.099999999991</v>
      </c>
      <c r="L50" s="700">
        <v>2086.4</v>
      </c>
      <c r="M50" s="831">
        <f t="shared" si="0"/>
        <v>2966.7466027178257</v>
      </c>
      <c r="N50" s="832">
        <f t="shared" si="1"/>
        <v>-9.3618315304748307</v>
      </c>
    </row>
    <row r="51" spans="3:14">
      <c r="C51" s="697"/>
      <c r="D51" s="698"/>
      <c r="E51" s="698"/>
      <c r="F51" s="698"/>
      <c r="G51" s="698" t="s">
        <v>546</v>
      </c>
      <c r="H51" s="699">
        <v>-412.3</v>
      </c>
      <c r="I51" s="699">
        <v>-17814.600000000002</v>
      </c>
      <c r="J51" s="699">
        <v>-388.9</v>
      </c>
      <c r="K51" s="699">
        <v>-18589.240000000002</v>
      </c>
      <c r="L51" s="700">
        <v>-409.73</v>
      </c>
      <c r="M51" s="831">
        <f t="shared" si="0"/>
        <v>-5.6754790201309788</v>
      </c>
      <c r="N51" s="832">
        <f t="shared" si="1"/>
        <v>5.3561326819233841</v>
      </c>
    </row>
    <row r="52" spans="3:14">
      <c r="C52" s="697"/>
      <c r="D52" s="698"/>
      <c r="E52" s="698"/>
      <c r="F52" s="698" t="s">
        <v>547</v>
      </c>
      <c r="G52" s="698"/>
      <c r="H52" s="699">
        <v>13.81794239547134</v>
      </c>
      <c r="I52" s="699">
        <v>11322.023014545328</v>
      </c>
      <c r="J52" s="699">
        <v>1341.0545226080801</v>
      </c>
      <c r="K52" s="699">
        <v>3262.5323493341011</v>
      </c>
      <c r="L52" s="700">
        <v>-621.75299905889028</v>
      </c>
      <c r="M52" s="831">
        <f t="shared" si="0"/>
        <v>9605.1679926498618</v>
      </c>
      <c r="N52" s="832">
        <f t="shared" si="1"/>
        <v>-146.3629918528373</v>
      </c>
    </row>
    <row r="53" spans="3:14">
      <c r="C53" s="697"/>
      <c r="D53" s="698"/>
      <c r="E53" s="698" t="s">
        <v>548</v>
      </c>
      <c r="F53" s="698"/>
      <c r="G53" s="698"/>
      <c r="H53" s="699">
        <v>4790.5999999999967</v>
      </c>
      <c r="I53" s="699">
        <v>-18811.999999999993</v>
      </c>
      <c r="J53" s="699">
        <v>5660.0000000000091</v>
      </c>
      <c r="K53" s="699">
        <v>-13339.899999999989</v>
      </c>
      <c r="L53" s="700">
        <v>6216.6000000000085</v>
      </c>
      <c r="M53" s="831">
        <f t="shared" si="0"/>
        <v>18.148039911493612</v>
      </c>
      <c r="N53" s="832">
        <f t="shared" si="1"/>
        <v>9.8339222614840764</v>
      </c>
    </row>
    <row r="54" spans="3:14">
      <c r="C54" s="697"/>
      <c r="D54" s="698"/>
      <c r="E54" s="698"/>
      <c r="F54" s="698" t="s">
        <v>549</v>
      </c>
      <c r="G54" s="698"/>
      <c r="H54" s="699">
        <v>48.9</v>
      </c>
      <c r="I54" s="699">
        <v>231.9</v>
      </c>
      <c r="J54" s="699">
        <v>-8.4000000000000057</v>
      </c>
      <c r="K54" s="699">
        <v>-178.6</v>
      </c>
      <c r="L54" s="700">
        <v>-7.7999999999999972</v>
      </c>
      <c r="M54" s="831">
        <f t="shared" si="0"/>
        <v>-117.17791411042946</v>
      </c>
      <c r="N54" s="832">
        <f t="shared" si="1"/>
        <v>-7.1428571428572383</v>
      </c>
    </row>
    <row r="55" spans="3:14">
      <c r="C55" s="697"/>
      <c r="D55" s="698"/>
      <c r="E55" s="698"/>
      <c r="F55" s="698" t="s">
        <v>550</v>
      </c>
      <c r="G55" s="698"/>
      <c r="H55" s="699">
        <v>4741.6999999999971</v>
      </c>
      <c r="I55" s="699">
        <v>-19043.899999999994</v>
      </c>
      <c r="J55" s="699">
        <v>5668.4000000000087</v>
      </c>
      <c r="K55" s="699">
        <v>-13161.299999999988</v>
      </c>
      <c r="L55" s="700">
        <v>6224.4000000000087</v>
      </c>
      <c r="M55" s="831">
        <f t="shared" si="0"/>
        <v>19.543623594913484</v>
      </c>
      <c r="N55" s="832">
        <f t="shared" si="1"/>
        <v>9.8087643779549722</v>
      </c>
    </row>
    <row r="56" spans="3:14">
      <c r="C56" s="697"/>
      <c r="D56" s="698"/>
      <c r="E56" s="698" t="s">
        <v>551</v>
      </c>
      <c r="F56" s="698"/>
      <c r="G56" s="698"/>
      <c r="H56" s="699">
        <v>2.9999999999999277E-2</v>
      </c>
      <c r="I56" s="699">
        <v>147.70999999999998</v>
      </c>
      <c r="J56" s="699">
        <v>3.0000000000005689E-2</v>
      </c>
      <c r="K56" s="699">
        <v>-17.22</v>
      </c>
      <c r="L56" s="700">
        <v>9.0000000000011404E-2</v>
      </c>
      <c r="M56" s="831">
        <f t="shared" si="0"/>
        <v>2.1358914636948612E-11</v>
      </c>
      <c r="N56" s="832">
        <f t="shared" si="1"/>
        <v>199.99999999998113</v>
      </c>
    </row>
    <row r="57" spans="3:14">
      <c r="C57" s="693" t="s">
        <v>552</v>
      </c>
      <c r="D57" s="694"/>
      <c r="E57" s="694"/>
      <c r="F57" s="694"/>
      <c r="G57" s="694"/>
      <c r="H57" s="701">
        <v>3571.5585059050863</v>
      </c>
      <c r="I57" s="701">
        <v>29871.620678535779</v>
      </c>
      <c r="J57" s="701">
        <v>5057.0100904592255</v>
      </c>
      <c r="K57" s="701">
        <v>-124652.73281961505</v>
      </c>
      <c r="L57" s="702">
        <v>-20144.819724430599</v>
      </c>
      <c r="M57" s="833">
        <f t="shared" si="0"/>
        <v>41.591131213394561</v>
      </c>
      <c r="N57" s="834">
        <f t="shared" si="1"/>
        <v>-498.35435097186559</v>
      </c>
    </row>
    <row r="58" spans="3:14">
      <c r="C58" s="693" t="s">
        <v>553</v>
      </c>
      <c r="D58" s="694" t="s">
        <v>554</v>
      </c>
      <c r="E58" s="694"/>
      <c r="F58" s="694"/>
      <c r="G58" s="694"/>
      <c r="H58" s="701">
        <v>-892.39850590509741</v>
      </c>
      <c r="I58" s="701">
        <v>33422.499321464216</v>
      </c>
      <c r="J58" s="701">
        <v>-2683.4500904592533</v>
      </c>
      <c r="K58" s="701">
        <v>112273.02281961509</v>
      </c>
      <c r="L58" s="702">
        <v>1587.4397244305364</v>
      </c>
      <c r="M58" s="833">
        <f t="shared" si="0"/>
        <v>200.70087216670288</v>
      </c>
      <c r="N58" s="834">
        <f t="shared" si="1"/>
        <v>-159.15667036530789</v>
      </c>
    </row>
    <row r="59" spans="3:14">
      <c r="C59" s="693" t="s">
        <v>555</v>
      </c>
      <c r="D59" s="694"/>
      <c r="E59" s="694"/>
      <c r="F59" s="694"/>
      <c r="G59" s="694"/>
      <c r="H59" s="701">
        <v>2679.1599999999889</v>
      </c>
      <c r="I59" s="701">
        <v>63294.119999999995</v>
      </c>
      <c r="J59" s="701">
        <v>2373.5599999999722</v>
      </c>
      <c r="K59" s="701">
        <v>-12379.709999999963</v>
      </c>
      <c r="L59" s="702">
        <v>-18557.380000000063</v>
      </c>
      <c r="M59" s="833">
        <f t="shared" si="0"/>
        <v>-11.406560265158404</v>
      </c>
      <c r="N59" s="834">
        <f t="shared" si="1"/>
        <v>-881.83740878681306</v>
      </c>
    </row>
    <row r="60" spans="3:14">
      <c r="C60" s="693" t="s">
        <v>556</v>
      </c>
      <c r="D60" s="694"/>
      <c r="E60" s="694"/>
      <c r="F60" s="694"/>
      <c r="G60" s="694"/>
      <c r="H60" s="701">
        <v>-2679.1599999999885</v>
      </c>
      <c r="I60" s="701">
        <v>-63294.119999999981</v>
      </c>
      <c r="J60" s="701">
        <v>-2373.5599999999704</v>
      </c>
      <c r="K60" s="701">
        <v>12379.709999999963</v>
      </c>
      <c r="L60" s="701">
        <v>18557.380000000063</v>
      </c>
      <c r="M60" s="833">
        <f t="shared" si="0"/>
        <v>-11.406560265158461</v>
      </c>
      <c r="N60" s="834">
        <f t="shared" si="1"/>
        <v>-881.83740878681363</v>
      </c>
    </row>
    <row r="61" spans="3:14">
      <c r="C61" s="697"/>
      <c r="D61" s="698" t="s">
        <v>557</v>
      </c>
      <c r="E61" s="698"/>
      <c r="F61" s="698"/>
      <c r="G61" s="698"/>
      <c r="H61" s="699">
        <v>-2679.199999999988</v>
      </c>
      <c r="I61" s="699">
        <v>-61591.859999999986</v>
      </c>
      <c r="J61" s="699">
        <v>-2373.5999999999694</v>
      </c>
      <c r="K61" s="699">
        <v>13350.429999999964</v>
      </c>
      <c r="L61" s="699">
        <v>18557.310000000063</v>
      </c>
      <c r="M61" s="831">
        <f t="shared" si="0"/>
        <v>-11.406389967155121</v>
      </c>
      <c r="N61" s="832">
        <f t="shared" si="1"/>
        <v>-881.82128412539191</v>
      </c>
    </row>
    <row r="62" spans="3:14">
      <c r="C62" s="697"/>
      <c r="D62" s="698"/>
      <c r="E62" s="698" t="s">
        <v>549</v>
      </c>
      <c r="F62" s="698"/>
      <c r="G62" s="698"/>
      <c r="H62" s="699">
        <v>5627.4900000000234</v>
      </c>
      <c r="I62" s="699">
        <v>-61879.279999999984</v>
      </c>
      <c r="J62" s="699">
        <v>5162.370000000029</v>
      </c>
      <c r="K62" s="699">
        <v>-25781.810000000019</v>
      </c>
      <c r="L62" s="699">
        <v>32918.460000000079</v>
      </c>
      <c r="M62" s="831">
        <f t="shared" si="0"/>
        <v>-8.265141297452189</v>
      </c>
      <c r="N62" s="832">
        <f t="shared" si="1"/>
        <v>537.66177162814552</v>
      </c>
    </row>
    <row r="63" spans="3:14">
      <c r="C63" s="697"/>
      <c r="D63" s="698"/>
      <c r="E63" s="698" t="s">
        <v>550</v>
      </c>
      <c r="F63" s="698"/>
      <c r="G63" s="698"/>
      <c r="H63" s="699">
        <v>-8306.6900000000114</v>
      </c>
      <c r="I63" s="699">
        <v>287.41999999999825</v>
      </c>
      <c r="J63" s="699">
        <v>-7535.9699999999975</v>
      </c>
      <c r="K63" s="699">
        <v>39132.239999999976</v>
      </c>
      <c r="L63" s="699">
        <v>-14361.150000000012</v>
      </c>
      <c r="M63" s="831">
        <f t="shared" si="0"/>
        <v>-9.2783045954527381</v>
      </c>
      <c r="N63" s="832">
        <f t="shared" si="1"/>
        <v>90.568035700779291</v>
      </c>
    </row>
    <row r="64" spans="3:14">
      <c r="C64" s="697"/>
      <c r="D64" s="698" t="s">
        <v>558</v>
      </c>
      <c r="E64" s="698"/>
      <c r="F64" s="698"/>
      <c r="G64" s="698"/>
      <c r="H64" s="699">
        <v>3.9999999999455582E-2</v>
      </c>
      <c r="I64" s="699">
        <v>-1702.26</v>
      </c>
      <c r="J64" s="699">
        <v>3.9999999999636771E-2</v>
      </c>
      <c r="K64" s="699">
        <v>-970.72</v>
      </c>
      <c r="L64" s="699">
        <v>7.0000000000045581E-2</v>
      </c>
      <c r="M64" s="831">
        <f t="shared" si="0"/>
        <v>4.5297099404706387E-10</v>
      </c>
      <c r="N64" s="832">
        <f t="shared" si="1"/>
        <v>75.000000001703086</v>
      </c>
    </row>
    <row r="65" spans="3:14" ht="16.5" thickBot="1">
      <c r="C65" s="707" t="s">
        <v>559</v>
      </c>
      <c r="D65" s="708"/>
      <c r="E65" s="708"/>
      <c r="F65" s="708"/>
      <c r="G65" s="708"/>
      <c r="H65" s="709">
        <v>2111.4400000000082</v>
      </c>
      <c r="I65" s="709">
        <v>-82106.119999999966</v>
      </c>
      <c r="J65" s="709">
        <v>3286.4400000000387</v>
      </c>
      <c r="K65" s="709">
        <v>-960.19000000003143</v>
      </c>
      <c r="L65" s="709">
        <v>24773.980000000072</v>
      </c>
      <c r="M65" s="837">
        <f t="shared" si="0"/>
        <v>55.649225173342643</v>
      </c>
      <c r="N65" s="838">
        <f t="shared" si="1"/>
        <v>653.82419882912154</v>
      </c>
    </row>
    <row r="66" spans="3:14" ht="20.25" customHeight="1" thickTop="1">
      <c r="C66" s="1007" t="s">
        <v>560</v>
      </c>
      <c r="D66" s="1007"/>
      <c r="E66" s="1007"/>
      <c r="F66" s="1007"/>
      <c r="G66" s="1007"/>
      <c r="H66" s="1007"/>
      <c r="I66" s="1007"/>
      <c r="J66" s="1007"/>
      <c r="K66" s="1007"/>
      <c r="L66" s="1007"/>
      <c r="M66" s="1007"/>
      <c r="N66" s="1007"/>
    </row>
    <row r="67" spans="3:14">
      <c r="C67" s="1008" t="s">
        <v>623</v>
      </c>
      <c r="D67" s="1008"/>
      <c r="E67" s="1008"/>
      <c r="F67" s="1008"/>
      <c r="G67" s="1008"/>
      <c r="H67" s="1008"/>
      <c r="I67" s="1008"/>
      <c r="J67" s="1008"/>
      <c r="K67" s="1008"/>
      <c r="L67" s="1008"/>
      <c r="M67" s="1008"/>
      <c r="N67" s="1008"/>
    </row>
    <row r="68" spans="3:14">
      <c r="C68" s="711" t="s">
        <v>83</v>
      </c>
    </row>
    <row r="70" spans="3:14">
      <c r="I70" s="801"/>
      <c r="K70" s="801"/>
    </row>
    <row r="71" spans="3:14">
      <c r="I71" s="801"/>
      <c r="K71" s="801"/>
    </row>
    <row r="72" spans="3:14">
      <c r="I72" s="801"/>
      <c r="K72" s="801"/>
    </row>
    <row r="73" spans="3:14">
      <c r="I73" s="801"/>
      <c r="K73" s="801"/>
    </row>
    <row r="74" spans="3:14">
      <c r="I74" s="801"/>
      <c r="K74" s="801"/>
    </row>
    <row r="75" spans="3:14">
      <c r="I75" s="801"/>
      <c r="K75" s="801"/>
    </row>
    <row r="76" spans="3:14">
      <c r="I76" s="801"/>
      <c r="K76" s="801"/>
    </row>
    <row r="77" spans="3:14">
      <c r="I77" s="801"/>
      <c r="K77" s="801"/>
    </row>
    <row r="78" spans="3:14">
      <c r="I78" s="801"/>
      <c r="K78" s="801"/>
    </row>
    <row r="79" spans="3:14">
      <c r="I79" s="801"/>
      <c r="K79" s="801"/>
    </row>
    <row r="80" spans="3:14">
      <c r="I80" s="801"/>
      <c r="K80" s="801"/>
    </row>
    <row r="81" spans="9:11">
      <c r="I81" s="801"/>
      <c r="K81" s="801"/>
    </row>
    <row r="82" spans="9:11">
      <c r="I82" s="801"/>
      <c r="K82" s="801"/>
    </row>
    <row r="83" spans="9:11">
      <c r="I83" s="801"/>
      <c r="K83" s="801"/>
    </row>
    <row r="84" spans="9:11">
      <c r="I84" s="801"/>
      <c r="K84" s="801"/>
    </row>
    <row r="85" spans="9:11">
      <c r="I85" s="801"/>
      <c r="K85" s="801"/>
    </row>
    <row r="86" spans="9:11">
      <c r="I86" s="801"/>
      <c r="K86" s="801"/>
    </row>
    <row r="87" spans="9:11">
      <c r="I87" s="801"/>
      <c r="K87" s="801"/>
    </row>
    <row r="88" spans="9:11">
      <c r="I88" s="801"/>
      <c r="K88" s="801"/>
    </row>
    <row r="89" spans="9:11">
      <c r="I89" s="801"/>
      <c r="K89" s="801"/>
    </row>
    <row r="90" spans="9:11">
      <c r="I90" s="801"/>
      <c r="K90" s="801"/>
    </row>
    <row r="91" spans="9:11">
      <c r="I91" s="801"/>
      <c r="K91" s="801"/>
    </row>
    <row r="92" spans="9:11">
      <c r="I92" s="801"/>
      <c r="K92" s="801"/>
    </row>
    <row r="93" spans="9:11">
      <c r="I93" s="801"/>
      <c r="K93" s="801"/>
    </row>
    <row r="94" spans="9:11">
      <c r="I94" s="801"/>
      <c r="K94" s="801"/>
    </row>
    <row r="95" spans="9:11">
      <c r="I95" s="801"/>
      <c r="K95" s="801"/>
    </row>
    <row r="96" spans="9:11">
      <c r="I96" s="801"/>
      <c r="K96" s="801"/>
    </row>
    <row r="97" spans="9:11">
      <c r="I97" s="801"/>
      <c r="K97" s="801"/>
    </row>
    <row r="98" spans="9:11">
      <c r="I98" s="801"/>
      <c r="K98" s="801"/>
    </row>
    <row r="99" spans="9:11">
      <c r="I99" s="801"/>
      <c r="K99" s="801"/>
    </row>
    <row r="100" spans="9:11">
      <c r="I100" s="801"/>
      <c r="K100" s="801"/>
    </row>
    <row r="101" spans="9:11">
      <c r="I101" s="801"/>
      <c r="K101" s="801"/>
    </row>
    <row r="102" spans="9:11">
      <c r="I102" s="801"/>
      <c r="K102" s="801"/>
    </row>
    <row r="103" spans="9:11">
      <c r="I103" s="801"/>
      <c r="K103" s="801"/>
    </row>
    <row r="104" spans="9:11">
      <c r="I104" s="801"/>
      <c r="K104" s="801"/>
    </row>
    <row r="105" spans="9:11">
      <c r="I105" s="801"/>
      <c r="K105" s="801"/>
    </row>
    <row r="106" spans="9:11">
      <c r="I106" s="801"/>
      <c r="K106" s="801"/>
    </row>
    <row r="107" spans="9:11">
      <c r="I107" s="801"/>
      <c r="K107" s="801"/>
    </row>
    <row r="108" spans="9:11">
      <c r="I108" s="801"/>
      <c r="K108" s="801"/>
    </row>
    <row r="109" spans="9:11">
      <c r="I109" s="801"/>
      <c r="K109" s="801"/>
    </row>
    <row r="110" spans="9:11">
      <c r="I110" s="801"/>
      <c r="K110" s="801"/>
    </row>
    <row r="111" spans="9:11">
      <c r="I111" s="801"/>
      <c r="K111" s="801"/>
    </row>
    <row r="112" spans="9:11">
      <c r="I112" s="801"/>
      <c r="K112" s="801"/>
    </row>
    <row r="113" spans="9:11">
      <c r="I113" s="801"/>
      <c r="K113" s="801"/>
    </row>
    <row r="114" spans="9:11">
      <c r="I114" s="801"/>
      <c r="K114" s="801"/>
    </row>
    <row r="115" spans="9:11">
      <c r="I115" s="801"/>
      <c r="K115" s="801"/>
    </row>
    <row r="116" spans="9:11">
      <c r="I116" s="801"/>
      <c r="K116" s="801"/>
    </row>
    <row r="117" spans="9:11">
      <c r="I117" s="801"/>
      <c r="K117" s="801"/>
    </row>
    <row r="118" spans="9:11">
      <c r="I118" s="801"/>
      <c r="K118" s="801"/>
    </row>
    <row r="119" spans="9:11">
      <c r="I119" s="801"/>
      <c r="K119" s="801"/>
    </row>
    <row r="120" spans="9:11">
      <c r="I120" s="801"/>
      <c r="K120" s="801"/>
    </row>
    <row r="121" spans="9:11">
      <c r="I121" s="801"/>
      <c r="K121" s="801"/>
    </row>
    <row r="122" spans="9:11">
      <c r="I122" s="801"/>
      <c r="K122" s="801"/>
    </row>
    <row r="123" spans="9:11">
      <c r="I123" s="801"/>
      <c r="K123" s="801"/>
    </row>
    <row r="124" spans="9:11">
      <c r="I124" s="801"/>
      <c r="K124" s="801"/>
    </row>
    <row r="125" spans="9:11">
      <c r="I125" s="801"/>
      <c r="K125" s="801"/>
    </row>
    <row r="126" spans="9:11">
      <c r="I126" s="801"/>
      <c r="K126" s="801"/>
    </row>
    <row r="127" spans="9:11">
      <c r="I127" s="801"/>
      <c r="K127" s="801"/>
    </row>
    <row r="128" spans="9:11">
      <c r="I128" s="801"/>
      <c r="K128" s="801"/>
    </row>
    <row r="129" spans="9:11">
      <c r="I129" s="801"/>
      <c r="K129" s="801"/>
    </row>
    <row r="130" spans="9:11">
      <c r="I130" s="801"/>
      <c r="K130" s="801"/>
    </row>
    <row r="131" spans="9:11">
      <c r="I131" s="801"/>
      <c r="K131" s="801"/>
    </row>
    <row r="132" spans="9:11">
      <c r="I132" s="801"/>
      <c r="K132" s="801"/>
    </row>
    <row r="133" spans="9:11">
      <c r="I133" s="801"/>
      <c r="K133" s="801"/>
    </row>
    <row r="134" spans="9:11">
      <c r="I134" s="801"/>
      <c r="K134" s="801"/>
    </row>
    <row r="135" spans="9:11">
      <c r="I135" s="801"/>
      <c r="K135" s="801"/>
    </row>
    <row r="136" spans="9:11">
      <c r="I136" s="801"/>
      <c r="K136" s="801"/>
    </row>
    <row r="137" spans="9:11">
      <c r="I137" s="801"/>
      <c r="K137" s="801"/>
    </row>
    <row r="138" spans="9:11">
      <c r="I138" s="801"/>
      <c r="K138" s="801"/>
    </row>
    <row r="139" spans="9:11">
      <c r="I139" s="801"/>
      <c r="K139" s="801"/>
    </row>
    <row r="140" spans="9:11">
      <c r="I140" s="801"/>
      <c r="K140" s="801"/>
    </row>
    <row r="141" spans="9:11">
      <c r="I141" s="801"/>
      <c r="K141" s="801"/>
    </row>
    <row r="142" spans="9:11">
      <c r="I142" s="801"/>
      <c r="K142" s="801"/>
    </row>
    <row r="143" spans="9:11">
      <c r="I143" s="801"/>
      <c r="K143" s="801"/>
    </row>
    <row r="144" spans="9:11">
      <c r="I144" s="801"/>
      <c r="K144" s="801"/>
    </row>
    <row r="145" spans="9:11">
      <c r="I145" s="801"/>
      <c r="K145" s="801"/>
    </row>
    <row r="146" spans="9:11">
      <c r="I146" s="801"/>
      <c r="K146" s="801"/>
    </row>
    <row r="147" spans="9:11">
      <c r="I147" s="801"/>
      <c r="K147" s="801"/>
    </row>
    <row r="148" spans="9:11">
      <c r="I148" s="801"/>
      <c r="K148" s="801"/>
    </row>
    <row r="149" spans="9:11">
      <c r="I149" s="801"/>
      <c r="K149" s="801"/>
    </row>
    <row r="150" spans="9:11">
      <c r="I150" s="801"/>
      <c r="K150" s="801"/>
    </row>
    <row r="151" spans="9:11">
      <c r="I151" s="801"/>
      <c r="K151" s="801"/>
    </row>
    <row r="152" spans="9:11">
      <c r="I152" s="801"/>
      <c r="K152" s="801"/>
    </row>
  </sheetData>
  <mergeCells count="10">
    <mergeCell ref="C66:N66"/>
    <mergeCell ref="C67:N67"/>
    <mergeCell ref="C1:N1"/>
    <mergeCell ref="C2:N2"/>
    <mergeCell ref="C3:N3"/>
    <mergeCell ref="C4:G6"/>
    <mergeCell ref="H4:I5"/>
    <mergeCell ref="J4:K5"/>
    <mergeCell ref="L4:L5"/>
    <mergeCell ref="M4:N4"/>
  </mergeCells>
  <pageMargins left="0.5" right="0.5" top="0.5" bottom="0.5" header="0.5" footer="0.5"/>
  <pageSetup scale="6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17</vt:i4>
      </vt:variant>
    </vt:vector>
  </HeadingPairs>
  <TitlesOfParts>
    <vt:vector size="43" baseType="lpstr">
      <vt:lpstr>Cover </vt:lpstr>
      <vt:lpstr>CPI_new</vt:lpstr>
      <vt:lpstr>CPI_Y-O-Y</vt:lpstr>
      <vt:lpstr>CPI_Nep &amp; Ind.</vt:lpstr>
      <vt:lpstr>WPI</vt:lpstr>
      <vt:lpstr>NSWI</vt:lpstr>
      <vt:lpstr>Direction</vt:lpstr>
      <vt:lpstr>M_India$</vt:lpstr>
      <vt:lpstr>BOP</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Inter bank</vt:lpstr>
      <vt:lpstr>Int Rate</vt:lpstr>
      <vt:lpstr>TBs 91_364</vt:lpstr>
      <vt:lpstr>Stock Mkt Indicator</vt:lpstr>
      <vt:lpstr>BOP!Print_Area</vt:lpstr>
      <vt:lpstr>'BoP$'!Print_Area</vt:lpstr>
      <vt:lpstr>'Cover '!Print_Area</vt:lpstr>
      <vt:lpstr>CPI_new!Print_Area</vt:lpstr>
      <vt:lpstr>Direction!Print_Area</vt:lpstr>
      <vt:lpstr>'Exchange Rate'!Print_Area</vt:lpstr>
      <vt:lpstr>GBO!Print_Area</vt:lpstr>
      <vt:lpstr>'Int Rate'!Print_Area</vt:lpstr>
      <vt:lpstr>'Inter bank'!Print_Area</vt:lpstr>
      <vt:lpstr>'M_India$'!Print_Area</vt:lpstr>
      <vt:lpstr>MS!Print_Area</vt:lpstr>
      <vt:lpstr>NSWI!Print_Area</vt:lpstr>
      <vt:lpstr>ODD!Print_Area</vt:lpstr>
      <vt:lpstr>ReserveRs!Print_Area</vt:lpstr>
      <vt:lpstr>'Reserves $'!Print_Area</vt:lpstr>
      <vt:lpstr>'Stock Mkt Indicator'!Print_Area</vt:lpstr>
      <vt:lpstr>'TBs 91_364'!Print_Area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2018-10-01T06:22:30Z</cp:lastPrinted>
  <dcterms:created xsi:type="dcterms:W3CDTF">2017-10-10T06:32:36Z</dcterms:created>
  <dcterms:modified xsi:type="dcterms:W3CDTF">2018-10-15T06:42:31Z</dcterms:modified>
</cp:coreProperties>
</file>