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Cover " sheetId="13" r:id="rId1"/>
    <sheet name="CPI_new" sheetId="7" r:id="rId2"/>
    <sheet name="CPI_Y-O-Y" sheetId="8" r:id="rId3"/>
    <sheet name="CPI_Nep &amp; Ind." sheetId="9" r:id="rId4"/>
    <sheet name="WPI" sheetId="10" r:id="rId5"/>
    <sheet name="WPI YOY" sheetId="11" r:id="rId6"/>
    <sheet name="NSWI" sheetId="12" r:id="rId7"/>
    <sheet name="Direction" sheetId="56" r:id="rId8"/>
    <sheet name="X-India" sheetId="57" r:id="rId9"/>
    <sheet name="X-China" sheetId="58" r:id="rId10"/>
    <sheet name="X-Other" sheetId="59" r:id="rId11"/>
    <sheet name="M-India" sheetId="60" r:id="rId12"/>
    <sheet name="M-China" sheetId="61" r:id="rId13"/>
    <sheet name="M-Other" sheetId="62" r:id="rId14"/>
    <sheet name="Customwise Trade" sheetId="63" r:id="rId15"/>
    <sheet name="M_India$" sheetId="64" r:id="rId16"/>
    <sheet name="X&amp;MPrice Index &amp;TOT" sheetId="66" r:id="rId17"/>
    <sheet name="BOP" sheetId="25" r:id="rId18"/>
    <sheet name="ReserveRs" sheetId="26" r:id="rId19"/>
    <sheet name="Reserves $" sheetId="27" r:id="rId20"/>
    <sheet name="Exchange Rate." sheetId="28" r:id="rId21"/>
    <sheet name="GBO" sheetId="4" r:id="rId22"/>
    <sheet name="Revenue" sheetId="5" r:id="rId23"/>
    <sheet name="ODD" sheetId="6" r:id="rId24"/>
    <sheet name="MS" sheetId="14" r:id="rId25"/>
    <sheet name="CBS" sheetId="15" r:id="rId26"/>
    <sheet name="ODCS" sheetId="16" r:id="rId27"/>
    <sheet name="CALCB" sheetId="17" r:id="rId28"/>
    <sheet name="CALDB" sheetId="18" r:id="rId29"/>
    <sheet name="CALFC" sheetId="19" r:id="rId30"/>
    <sheet name="Deposits" sheetId="20" r:id="rId31"/>
    <sheet name="Sect credit" sheetId="21" r:id="rId32"/>
    <sheet name="Secu Credit" sheetId="22" r:id="rId33"/>
    <sheet name="Product credit" sheetId="23" r:id="rId34"/>
    <sheet name="Loan to Gov Ent" sheetId="24" r:id="rId35"/>
    <sheet name="Monetary Operation" sheetId="50" r:id="rId36"/>
    <sheet name="Purchase &amp; Sale of FC" sheetId="51" r:id="rId37"/>
    <sheet name="Inter bank" sheetId="52" r:id="rId38"/>
    <sheet name="Int Rate" sheetId="55" r:id="rId39"/>
    <sheet name="TBs 91_364" sheetId="54" r:id="rId40"/>
    <sheet name="Stock Mkt Indicator" sheetId="44" r:id="rId41"/>
    <sheet name="Issue Approval" sheetId="45" r:id="rId42"/>
    <sheet name="Listed Co" sheetId="46" r:id="rId43"/>
    <sheet name="Share Mkt Acti" sheetId="47" r:id="rId44"/>
    <sheet name="Turnover Detail" sheetId="48" r:id="rId45"/>
    <sheet name="Securities List" sheetId="49" r:id="rId46"/>
  </sheets>
  <definedNames>
    <definedName name="a" localSheetId="0">#REF!</definedName>
    <definedName name="a" localSheetId="6">#REF!</definedName>
    <definedName name="a" localSheetId="23">#REF!</definedName>
    <definedName name="a" localSheetId="22">#REF!</definedName>
    <definedName name="a" localSheetId="16">#REF!</definedName>
    <definedName name="a">#REF!</definedName>
    <definedName name="b" localSheetId="0">#REF!</definedName>
    <definedName name="b" localSheetId="23">#REF!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BOP!$A$1:$L$68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'!$A$1:$B$55</definedName>
    <definedName name="_xlnm.Print_Area" localSheetId="3">'CPI_Nep &amp; Ind.'!$A$1:$J$19</definedName>
    <definedName name="_xlnm.Print_Area" localSheetId="1">CPI_new!$A$1:$L$50</definedName>
    <definedName name="_xlnm.Print_Area" localSheetId="2">'CPI_Y-O-Y'!$A$1:$G$20</definedName>
    <definedName name="_xlnm.Print_Area" localSheetId="14">'Customwise Trade'!$B$1:$J$24</definedName>
    <definedName name="_xlnm.Print_Area" localSheetId="7">Direction!$A$1:$H$59</definedName>
    <definedName name="_xlnm.Print_Area" localSheetId="20">'Exchange Rate.'!$B$1:$L$101</definedName>
    <definedName name="_xlnm.Print_Area" localSheetId="38">'Int Rate'!$A$1:$P$31</definedName>
    <definedName name="_xlnm.Print_Area" localSheetId="37">'Inter bank'!$A$1:$M$20</definedName>
    <definedName name="_xlnm.Print_Area" localSheetId="41">'Issue Approval'!$A$1:$C$30</definedName>
    <definedName name="_xlnm.Print_Area" localSheetId="42">'Listed Co'!$A$1:$L$21</definedName>
    <definedName name="_xlnm.Print_Area" localSheetId="15">'M_India$'!$A$1:$M$19</definedName>
    <definedName name="_xlnm.Print_Area" localSheetId="12">'M-China'!$B$1:$H$49</definedName>
    <definedName name="_xlnm.Print_Area" localSheetId="11">'M-India'!$B$1:$H$58</definedName>
    <definedName name="_xlnm.Print_Area" localSheetId="35">'Monetary Operation'!$B$2:$N$69</definedName>
    <definedName name="_xlnm.Print_Area" localSheetId="13">'M-Other'!$B$1:$H$73</definedName>
    <definedName name="_xlnm.Print_Area" localSheetId="24">MS!#REF!</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ReserveRs!$B$1:$I$50</definedName>
    <definedName name="_xlnm.Print_Area" localSheetId="19">'Reserves $'!$B$1:$I$50</definedName>
    <definedName name="_xlnm.Print_Area" localSheetId="45">'Securities List'!$A$1:$J$28</definedName>
    <definedName name="_xlnm.Print_Area" localSheetId="43">'Share Mkt Acti'!$A$1:$J$24</definedName>
    <definedName name="_xlnm.Print_Area" localSheetId="40">'Stock Mkt Indicator'!$A$1:$F$25</definedName>
    <definedName name="_xlnm.Print_Area" localSheetId="39">'TBs 91_364'!$B$1:$L$19</definedName>
    <definedName name="_xlnm.Print_Area" localSheetId="44">'Turnover Detail'!$A$1:$J$23</definedName>
    <definedName name="_xlnm.Print_Area" localSheetId="4">WPI!$A$1:$L$29</definedName>
    <definedName name="_xlnm.Print_Area" localSheetId="5">'WPI YOY'!$A$1:$G$20</definedName>
    <definedName name="_xlnm.Print_Area" localSheetId="16">'X&amp;MPrice Index &amp;TOT'!$A$1:$S$20</definedName>
    <definedName name="_xlnm.Print_Area" localSheetId="9">'X-China'!$B$1:$H$28</definedName>
    <definedName name="_xlnm.Print_Area" localSheetId="8">'X-India'!$B$1:$H$62</definedName>
    <definedName name="_xlnm.Print_Area" localSheetId="10">'X-Other'!$B$1:$H$21</definedName>
    <definedName name="q" localSheetId="0">#REF!</definedName>
    <definedName name="q" localSheetId="23">#REF!</definedName>
    <definedName name="q">#REF!</definedName>
  </definedNames>
  <calcPr calcId="124519"/>
</workbook>
</file>

<file path=xl/calcChain.xml><?xml version="1.0" encoding="utf-8"?>
<calcChain xmlns="http://schemas.openxmlformats.org/spreadsheetml/2006/main">
  <c r="M17" i="64"/>
  <c r="I23" i="63"/>
  <c r="F23"/>
  <c r="I22"/>
  <c r="F22"/>
  <c r="I21"/>
  <c r="F21"/>
  <c r="I20"/>
  <c r="F20"/>
  <c r="I18"/>
  <c r="I17"/>
  <c r="F17"/>
  <c r="I16"/>
  <c r="F16"/>
  <c r="I15"/>
  <c r="F15"/>
  <c r="I14"/>
  <c r="F14"/>
  <c r="I13"/>
  <c r="F13"/>
  <c r="I12"/>
  <c r="F12"/>
  <c r="I11"/>
  <c r="F11"/>
  <c r="I10"/>
  <c r="F10"/>
  <c r="I9"/>
  <c r="F9"/>
  <c r="D4" i="57"/>
  <c r="D4" i="58" s="1"/>
  <c r="D4" i="59" s="1"/>
  <c r="D4" i="60" s="1"/>
  <c r="D4" i="61" s="1"/>
  <c r="D4" i="62" s="1"/>
  <c r="F6" i="56"/>
  <c r="E6"/>
  <c r="J19" i="52"/>
  <c r="H19"/>
  <c r="D19"/>
  <c r="B19"/>
  <c r="Q20" i="51"/>
  <c r="P20"/>
  <c r="O20"/>
  <c r="N20"/>
  <c r="K20"/>
  <c r="J20"/>
  <c r="H20"/>
  <c r="E20"/>
  <c r="D20"/>
  <c r="C20"/>
  <c r="B20"/>
  <c r="M19"/>
  <c r="L19"/>
  <c r="G19"/>
  <c r="F19"/>
  <c r="M18"/>
  <c r="L18"/>
  <c r="G18"/>
  <c r="F18"/>
  <c r="M17"/>
  <c r="L17"/>
  <c r="G17"/>
  <c r="F17"/>
  <c r="M16"/>
  <c r="L16"/>
  <c r="G16"/>
  <c r="F16"/>
  <c r="M15"/>
  <c r="L15"/>
  <c r="G15"/>
  <c r="F15"/>
  <c r="M14"/>
  <c r="L14"/>
  <c r="G14"/>
  <c r="F14"/>
  <c r="M13"/>
  <c r="L13"/>
  <c r="G13"/>
  <c r="F13"/>
  <c r="M12"/>
  <c r="L12"/>
  <c r="L20" s="1"/>
  <c r="I12"/>
  <c r="G12"/>
  <c r="F12"/>
  <c r="M11"/>
  <c r="L11"/>
  <c r="I11"/>
  <c r="G11"/>
  <c r="F11"/>
  <c r="M10"/>
  <c r="L10"/>
  <c r="G10"/>
  <c r="F10"/>
  <c r="L9"/>
  <c r="I9"/>
  <c r="M9" s="1"/>
  <c r="M20" s="1"/>
  <c r="G9"/>
  <c r="F9"/>
  <c r="M8"/>
  <c r="L8"/>
  <c r="G8"/>
  <c r="G20" s="1"/>
  <c r="F8"/>
  <c r="F20" s="1"/>
  <c r="I68" i="50"/>
  <c r="G68"/>
  <c r="E68"/>
  <c r="N51"/>
  <c r="M51"/>
  <c r="K51"/>
  <c r="I51"/>
  <c r="G51"/>
  <c r="E51"/>
  <c r="C51"/>
  <c r="I35"/>
  <c r="G35"/>
  <c r="E35"/>
  <c r="C35"/>
  <c r="L19"/>
  <c r="K19"/>
  <c r="I19"/>
  <c r="H19"/>
  <c r="G19"/>
  <c r="E19"/>
  <c r="C19"/>
  <c r="B37" i="45"/>
  <c r="B28"/>
  <c r="B40" s="1"/>
  <c r="B6"/>
  <c r="F53" i="44"/>
  <c r="E53"/>
  <c r="H5" i="22"/>
  <c r="H5" i="24" s="1"/>
  <c r="F5" i="22"/>
  <c r="F5" i="24" s="1"/>
  <c r="E5" i="22"/>
  <c r="D5"/>
  <c r="C5"/>
  <c r="B5"/>
  <c r="F4"/>
  <c r="F4" i="24" s="1"/>
  <c r="E4" i="22"/>
  <c r="D4"/>
  <c r="C4"/>
  <c r="B4"/>
  <c r="F17" i="5"/>
  <c r="I20" i="51" l="1"/>
  <c r="I7" i="12"/>
  <c r="H7"/>
  <c r="G7"/>
  <c r="A4"/>
  <c r="E7" i="7"/>
  <c r="F7" i="12" s="1"/>
  <c r="D7" i="7"/>
  <c r="C7"/>
  <c r="D7" i="12" s="1"/>
  <c r="D17" i="5"/>
  <c r="B17"/>
  <c r="E7" i="12" l="1"/>
  <c r="H40" i="6"/>
  <c r="G40"/>
  <c r="F39"/>
  <c r="E39"/>
  <c r="D39"/>
  <c r="G39" s="1"/>
  <c r="C39"/>
  <c r="F38"/>
  <c r="H38" s="1"/>
  <c r="E38"/>
  <c r="D38"/>
  <c r="C38"/>
  <c r="F37"/>
  <c r="E37"/>
  <c r="D37"/>
  <c r="G37" s="1"/>
  <c r="C37"/>
  <c r="F36"/>
  <c r="H36" s="1"/>
  <c r="E36"/>
  <c r="D36"/>
  <c r="C36"/>
  <c r="F35"/>
  <c r="E35"/>
  <c r="E34" s="1"/>
  <c r="D35"/>
  <c r="G35" s="1"/>
  <c r="C35"/>
  <c r="F34"/>
  <c r="H34" s="1"/>
  <c r="C34"/>
  <c r="H33"/>
  <c r="G33"/>
  <c r="H32"/>
  <c r="G32"/>
  <c r="E31"/>
  <c r="H31" s="1"/>
  <c r="G31"/>
  <c r="C31"/>
  <c r="H30"/>
  <c r="G30"/>
  <c r="H29"/>
  <c r="G29"/>
  <c r="H28"/>
  <c r="G28"/>
  <c r="H27"/>
  <c r="G27"/>
  <c r="H26"/>
  <c r="G26"/>
  <c r="E25"/>
  <c r="H25" s="1"/>
  <c r="G25"/>
  <c r="C25"/>
  <c r="H24"/>
  <c r="G24"/>
  <c r="H23"/>
  <c r="G23"/>
  <c r="H22"/>
  <c r="G22"/>
  <c r="H21"/>
  <c r="G21"/>
  <c r="H20"/>
  <c r="G20"/>
  <c r="E19"/>
  <c r="H19" s="1"/>
  <c r="G19"/>
  <c r="C19"/>
  <c r="H18"/>
  <c r="G18"/>
  <c r="H17"/>
  <c r="G17"/>
  <c r="H16"/>
  <c r="G16"/>
  <c r="H15"/>
  <c r="G15"/>
  <c r="H14"/>
  <c r="G14"/>
  <c r="E13"/>
  <c r="H13" s="1"/>
  <c r="G13"/>
  <c r="C13"/>
  <c r="H12"/>
  <c r="G12"/>
  <c r="H11"/>
  <c r="G11"/>
  <c r="H10"/>
  <c r="G10"/>
  <c r="H9"/>
  <c r="G9"/>
  <c r="H8"/>
  <c r="G8"/>
  <c r="E7"/>
  <c r="H7" s="1"/>
  <c r="G7"/>
  <c r="C7"/>
  <c r="J17" i="5"/>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H37" i="6" l="1"/>
  <c r="H39"/>
  <c r="G36"/>
  <c r="G38"/>
  <c r="D34"/>
  <c r="G34" s="1"/>
  <c r="H35"/>
</calcChain>
</file>

<file path=xl/sharedStrings.xml><?xml version="1.0" encoding="utf-8"?>
<sst xmlns="http://schemas.openxmlformats.org/spreadsheetml/2006/main" count="2572" uniqueCount="1277">
  <si>
    <t>Table 22</t>
  </si>
  <si>
    <t>Government Budgetary Operation+</t>
  </si>
  <si>
    <t>(On Cash Basis)</t>
  </si>
  <si>
    <t xml:space="preserve"> (Rs. in million)</t>
  </si>
  <si>
    <t>Heads</t>
  </si>
  <si>
    <t>Amount</t>
  </si>
  <si>
    <t>Percent Change</t>
  </si>
  <si>
    <t>2015/16</t>
  </si>
  <si>
    <t>2016/17</t>
  </si>
  <si>
    <t>2017/18P</t>
  </si>
  <si>
    <t>Annual</t>
  </si>
  <si>
    <t>Total Expenditure</t>
  </si>
  <si>
    <t xml:space="preserve">      Recurrent</t>
  </si>
  <si>
    <t xml:space="preserve">            a.Domestic Resources </t>
  </si>
  <si>
    <t xml:space="preserve">            b.Foreign Loans</t>
  </si>
  <si>
    <t xml:space="preserve">            c.Foreign Grants</t>
  </si>
  <si>
    <t xml:space="preserve">     Capital</t>
  </si>
  <si>
    <t xml:space="preserve">     Financial</t>
  </si>
  <si>
    <t>Total Resources</t>
  </si>
  <si>
    <t xml:space="preserve">     Revenue and Grants</t>
  </si>
  <si>
    <t xml:space="preserve">             Revenue</t>
  </si>
  <si>
    <t xml:space="preserve">             Foreign Grants</t>
  </si>
  <si>
    <t xml:space="preserve">     Previous Year's Cash Balance &amp; Beruju</t>
  </si>
  <si>
    <t>Deficits(-) Surplus(+)</t>
  </si>
  <si>
    <t>Sources of Financing</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</si>
  <si>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</si>
  <si>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</si>
  <si>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</si>
  <si>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</si>
  <si>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</si>
  <si>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</si>
  <si>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</si>
  <si>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Overdrafts++</t>
  </si>
  <si>
    <t xml:space="preserve">          Others</t>
  </si>
  <si>
    <t xml:space="preserve">     Principal Refund and Share Divestment</t>
  </si>
  <si>
    <t xml:space="preserve">     Foreign Loans</t>
  </si>
  <si>
    <t>Balance of Govt. Office Account</t>
  </si>
  <si>
    <t xml:space="preserve">     V. A. T. Fund Account</t>
  </si>
  <si>
    <t xml:space="preserve">     Customs Fund Account</t>
  </si>
  <si>
    <t xml:space="preserve">     Reconstruction Fund Account</t>
  </si>
  <si>
    <t xml:space="preserve">     Local Authorities' Accounts (LAA)#</t>
  </si>
  <si>
    <t xml:space="preserve">     Others*</t>
  </si>
  <si>
    <t>Current Balance (-Surplus)</t>
  </si>
  <si>
    <t xml:space="preserve"> ++ Minus (-) indicates surplus.</t>
  </si>
  <si>
    <t xml:space="preserve"> #  Change in outstanding amount disbursed to VDC/DDC remaining unspent.</t>
  </si>
  <si>
    <t>* Others includes Guarantee deposits, Operational funds (Imprest) &amp; Emergency funds and Conditional and unconditional grant from government to local bodies.</t>
  </si>
  <si>
    <t xml:space="preserve"> P indicates Provisional.</t>
  </si>
  <si>
    <t>Table 23</t>
  </si>
  <si>
    <t>Government Revenue Collection</t>
  </si>
  <si>
    <t>Amount (Rs. in million)</t>
  </si>
  <si>
    <t>2017/18 P</t>
  </si>
  <si>
    <t xml:space="preserve">Annual </t>
  </si>
  <si>
    <t>2017/18</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</si>
  <si>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</si>
  <si>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</si>
  <si>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</si>
  <si>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</si>
  <si>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</si>
  <si>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</si>
  <si>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</si>
  <si>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</si>
  <si>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</si>
  <si>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</si>
  <si>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</si>
  <si>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</si>
  <si>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</si>
  <si>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</si>
  <si>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</si>
  <si>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</si>
  <si>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</si>
  <si>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</si>
  <si>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</si>
  <si>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</si>
  <si>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</si>
  <si>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</si>
  <si>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</si>
  <si>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</si>
  <si>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</si>
  <si>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</si>
  <si>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</si>
  <si>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</si>
  <si>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</si>
  <si>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</si>
  <si>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 xml:space="preserve">    a. Nepal Rastra Bank (Secondary Market)</t>
  </si>
  <si>
    <t>Foreign Employment Bond</t>
  </si>
  <si>
    <t xml:space="preserve">    b. Others</t>
  </si>
  <si>
    <t>Total Domestic Debt</t>
  </si>
  <si>
    <t>Balance at Nepal Rastra Bank</t>
  </si>
  <si>
    <t>Five Months</t>
  </si>
  <si>
    <t>During Five Months</t>
  </si>
  <si>
    <t xml:space="preserve"> +  Based on data reported by 1 offices of NRB, 79 branches of Rastriya Banijya Bank Limited, 50 branches of Nepal Bank Limited, 29 branches of NIC Asia Bank Limited, 25 branches of Agriculture Development Bank, 12  branches of Everest Bank Limited, 10 brances of Nepal Investment Bank, 9 branches of Global IME Bank Limited, 5 branches of  NMB Bank Limited, 3 branches of Bank of Kathmandu Limited, 2 branches of Prabhu Bank Limited and  1 branch each of Prime Commercial Bank Limited, Century Commercial Bank, Sanima Bank Limited and Civil Bank Limited conducting government transactions and release report from 81 DTCOs and payment centres.</t>
  </si>
  <si>
    <t>Mid-Dec</t>
  </si>
  <si>
    <t>Amount Change
 (Mid-Dec to Mid-Jul)</t>
  </si>
  <si>
    <t>Growth Rate During Five Months</t>
  </si>
  <si>
    <t>Composition During Five Months</t>
  </si>
  <si>
    <t>Table 1</t>
  </si>
  <si>
    <t xml:space="preserve">National Consumer Price Index </t>
  </si>
  <si>
    <t>(2014/15=100)</t>
  </si>
  <si>
    <t>Groups &amp; Sub-Groups</t>
  </si>
  <si>
    <t>Weight %</t>
  </si>
  <si>
    <t>2015/2016</t>
  </si>
  <si>
    <t>2016/2017</t>
  </si>
  <si>
    <t xml:space="preserve">2017/2018 </t>
  </si>
  <si>
    <t>Sep/Oct</t>
  </si>
  <si>
    <t>Oct/Nov</t>
  </si>
  <si>
    <t>Nov/Dec</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</si>
  <si>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</si>
  <si>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</si>
  <si>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</si>
  <si>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</si>
  <si>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</si>
  <si>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</si>
  <si>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</si>
  <si>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</si>
  <si>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</si>
  <si>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</si>
  <si>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</si>
  <si>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</si>
  <si>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</si>
  <si>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</si>
  <si>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</si>
  <si>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</si>
  <si>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</si>
  <si>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</si>
  <si>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</si>
  <si>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</si>
  <si>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</si>
  <si>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</si>
  <si>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</si>
  <si>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</si>
  <si>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</si>
  <si>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</si>
  <si>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</si>
  <si>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</si>
  <si>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</si>
  <si>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</si>
  <si>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</si>
  <si>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</si>
  <si>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</si>
  <si>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</si>
  <si>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</si>
  <si>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 xml:space="preserve"> </t>
  </si>
  <si>
    <t>Table 3</t>
  </si>
  <si>
    <t>National Consumer Price Index (Monthly Series)</t>
  </si>
  <si>
    <t>(2014/15 = 100)</t>
  </si>
  <si>
    <t>(y-o-y)</t>
  </si>
  <si>
    <t>Mid-months</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</si>
  <si>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</si>
  <si>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</si>
  <si>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</si>
  <si>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</si>
  <si>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</si>
  <si>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</si>
  <si>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</si>
  <si>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</si>
  <si>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</si>
  <si>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</si>
  <si>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</si>
  <si>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</si>
  <si>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</si>
  <si>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</si>
  <si>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</si>
  <si>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Consumer Price Inflation in Nepal and India (Monthly Series)</t>
  </si>
  <si>
    <t>(y-o-y changes)</t>
  </si>
  <si>
    <t>Months</t>
  </si>
  <si>
    <t>Nepal</t>
  </si>
  <si>
    <t>India</t>
  </si>
  <si>
    <t>Deviation</t>
  </si>
  <si>
    <t>Table 5</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</si>
  <si>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</si>
  <si>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</si>
  <si>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</si>
  <si>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</si>
  <si>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</si>
  <si>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</si>
  <si>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</si>
  <si>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</si>
  <si>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</si>
  <si>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</si>
  <si>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</si>
  <si>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</si>
  <si>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</si>
  <si>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</si>
  <si>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</si>
  <si>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</si>
  <si>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</si>
  <si>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</si>
  <si>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</si>
  <si>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</si>
  <si>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</si>
  <si>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</si>
  <si>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</si>
  <si>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</si>
  <si>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</si>
  <si>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National Wholesale Price Index (Monthly Series)</t>
  </si>
  <si>
    <t>(1999/00 = 100)</t>
  </si>
  <si>
    <t>Table 6</t>
  </si>
  <si>
    <t>National Salary and Wage Rate Index</t>
  </si>
  <si>
    <t>(2004/05=100)</t>
  </si>
  <si>
    <t>S.No.</t>
  </si>
  <si>
    <t>Groups/Sub-groups</t>
  </si>
  <si>
    <t>Weight</t>
  </si>
  <si>
    <t>2015/16R</t>
  </si>
  <si>
    <t>2016/17R</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</si>
  <si>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</si>
  <si>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</si>
  <si>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</si>
  <si>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</si>
  <si>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</si>
  <si>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</si>
  <si>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</si>
  <si>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</si>
  <si>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</si>
  <si>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</si>
  <si>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</si>
  <si>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</si>
  <si>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</si>
  <si>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</si>
  <si>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</si>
  <si>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</si>
  <si>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</si>
  <si>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</si>
  <si>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</si>
  <si>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</si>
  <si>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</si>
  <si>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</si>
  <si>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</si>
  <si>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</si>
  <si>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</si>
  <si>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</si>
  <si>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since November, 2017.</t>
  </si>
  <si>
    <t>Table 2</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</si>
  <si>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</si>
  <si>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</si>
  <si>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</si>
  <si>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</si>
  <si>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</si>
  <si>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</si>
  <si>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</si>
  <si>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</si>
  <si>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</si>
  <si>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</si>
  <si>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</si>
  <si>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</si>
  <si>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</si>
  <si>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</si>
  <si>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</si>
  <si>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</si>
  <si>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</si>
  <si>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</si>
  <si>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</si>
  <si>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</si>
  <si>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</si>
  <si>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</si>
  <si>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</si>
  <si>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</si>
  <si>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</si>
  <si>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</si>
  <si>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</si>
  <si>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</si>
  <si>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</si>
  <si>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</si>
  <si>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</si>
  <si>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</si>
  <si>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</si>
  <si>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</si>
  <si>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</si>
  <si>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</si>
  <si>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</si>
  <si>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</si>
  <si>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</si>
  <si>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</si>
  <si>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</si>
  <si>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</si>
  <si>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</si>
  <si>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</si>
  <si>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</si>
  <si>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</si>
  <si>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</si>
  <si>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</si>
  <si>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</si>
  <si>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</si>
  <si>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Mid-Dec 2017</t>
  </si>
  <si>
    <t>(Based on Five months' Data of 2017/18)</t>
  </si>
  <si>
    <t>Table 25</t>
  </si>
  <si>
    <t>Changes during five months</t>
  </si>
  <si>
    <t>Monetary Aggregates</t>
  </si>
  <si>
    <t xml:space="preserve">Jul </t>
  </si>
  <si>
    <t>Dec</t>
  </si>
  <si>
    <t>Jul (R)</t>
  </si>
  <si>
    <t>Dec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</si>
  <si>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</si>
  <si>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</si>
  <si>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</si>
  <si>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</si>
  <si>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</si>
  <si>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</si>
  <si>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</si>
  <si>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</si>
  <si>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</si>
  <si>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</si>
  <si>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</si>
  <si>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</si>
  <si>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</si>
  <si>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</si>
  <si>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</si>
  <si>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</si>
  <si>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</si>
  <si>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</si>
  <si>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</si>
  <si>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</si>
  <si>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</si>
  <si>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</si>
  <si>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</si>
  <si>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</si>
  <si>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</si>
  <si>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</si>
  <si>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</si>
  <si>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</si>
  <si>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</si>
  <si>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</si>
  <si>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</si>
  <si>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</si>
  <si>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</si>
  <si>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</si>
  <si>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</si>
  <si>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</si>
  <si>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</si>
  <si>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</si>
  <si>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</si>
  <si>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</si>
  <si>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</si>
  <si>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</si>
  <si>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</si>
  <si>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</si>
  <si>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</si>
  <si>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</si>
  <si>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</si>
  <si>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</si>
  <si>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</si>
  <si>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</si>
  <si>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</si>
  <si>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</si>
  <si>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</si>
  <si>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</si>
  <si>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</si>
  <si>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</si>
  <si>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</si>
  <si>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</si>
  <si>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</si>
  <si>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</si>
  <si>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</si>
  <si>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</si>
  <si>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</si>
  <si>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</si>
  <si>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</si>
  <si>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</si>
  <si>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</si>
  <si>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</si>
  <si>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</si>
  <si>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</si>
  <si>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</si>
  <si>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</si>
  <si>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</si>
  <si>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</si>
  <si>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</si>
  <si>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</si>
  <si>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</si>
  <si>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</si>
  <si>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</si>
  <si>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</si>
  <si>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</si>
  <si>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</si>
  <si>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</si>
  <si>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</si>
  <si>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</si>
  <si>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</si>
  <si>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</si>
  <si>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</si>
  <si>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</si>
  <si>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</si>
  <si>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</si>
  <si>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</si>
  <si>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</si>
  <si>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</si>
  <si>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</si>
  <si>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</si>
  <si>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</si>
  <si>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</si>
  <si>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</si>
  <si>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</si>
  <si>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</si>
  <si>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</si>
  <si>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</si>
  <si>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</si>
  <si>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</si>
  <si>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</si>
  <si>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</si>
  <si>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</si>
  <si>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</si>
  <si>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</si>
  <si>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</si>
  <si>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</si>
  <si>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</si>
  <si>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</si>
  <si>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</si>
  <si>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</si>
  <si>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</si>
  <si>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</si>
  <si>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</si>
  <si>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</si>
  <si>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</si>
  <si>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</si>
  <si>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</si>
  <si>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</si>
  <si>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</si>
  <si>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</si>
  <si>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</si>
  <si>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</si>
  <si>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</si>
  <si>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</si>
  <si>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</si>
  <si>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</si>
  <si>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</si>
  <si>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</si>
  <si>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</si>
  <si>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</si>
  <si>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</si>
  <si>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</si>
  <si>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</si>
  <si>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</si>
  <si>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</si>
  <si>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</si>
  <si>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</si>
  <si>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</si>
  <si>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</si>
  <si>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</si>
  <si>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</si>
  <si>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</si>
  <si>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</si>
  <si>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</si>
  <si>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</si>
  <si>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</si>
  <si>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</si>
  <si>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</si>
  <si>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</si>
  <si>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</si>
  <si>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</si>
  <si>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</si>
  <si>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</si>
  <si>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</si>
  <si>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</si>
  <si>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</si>
  <si>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</si>
  <si>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</si>
  <si>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</si>
  <si>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</si>
  <si>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</si>
  <si>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</si>
  <si>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</si>
  <si>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</si>
  <si>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</si>
  <si>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</si>
  <si>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</si>
  <si>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</si>
  <si>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</si>
  <si>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</si>
  <si>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</si>
  <si>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</si>
  <si>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</si>
  <si>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</si>
  <si>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</si>
  <si>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</si>
  <si>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</si>
  <si>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</si>
  <si>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</si>
  <si>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</si>
  <si>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</si>
  <si>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</si>
  <si>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</si>
  <si>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</si>
  <si>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</si>
  <si>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</si>
  <si>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</si>
  <si>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</si>
  <si>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</si>
  <si>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</si>
  <si>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</si>
  <si>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</si>
  <si>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</si>
  <si>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</si>
  <si>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</si>
  <si>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</si>
  <si>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</si>
  <si>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</si>
  <si>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</si>
  <si>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</si>
  <si>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</si>
  <si>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</si>
  <si>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</si>
  <si>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</si>
  <si>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</si>
  <si>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</si>
  <si>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</si>
  <si>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</si>
  <si>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</si>
  <si>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</si>
  <si>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</si>
  <si>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</si>
  <si>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</si>
  <si>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</si>
  <si>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</si>
  <si>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</si>
  <si>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</si>
  <si>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</si>
  <si>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</si>
  <si>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</si>
  <si>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</si>
  <si>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</si>
  <si>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</si>
  <si>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</si>
  <si>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</si>
  <si>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</si>
  <si>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</si>
  <si>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</si>
  <si>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</si>
  <si>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</si>
  <si>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</si>
  <si>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</si>
  <si>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</si>
  <si>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</si>
  <si>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</si>
  <si>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</si>
  <si>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</si>
  <si>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</si>
  <si>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</si>
  <si>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</si>
  <si>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</si>
  <si>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</si>
  <si>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</si>
  <si>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</si>
  <si>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</si>
  <si>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</si>
  <si>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</si>
  <si>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</si>
  <si>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</si>
  <si>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</si>
  <si>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</si>
  <si>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</si>
  <si>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</si>
  <si>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</si>
  <si>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</si>
  <si>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</si>
  <si>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</si>
  <si>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</si>
  <si>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</si>
  <si>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</si>
  <si>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</si>
  <si>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</si>
  <si>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</si>
  <si>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</si>
  <si>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</si>
  <si>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</si>
  <si>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</si>
  <si>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</si>
  <si>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</si>
  <si>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</si>
  <si>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</si>
  <si>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</si>
  <si>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</si>
  <si>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</si>
  <si>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</si>
  <si>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</si>
  <si>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</si>
  <si>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</si>
  <si>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</si>
  <si>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</si>
  <si>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</si>
  <si>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</si>
  <si>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</si>
  <si>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</si>
  <si>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</si>
  <si>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</si>
  <si>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</si>
  <si>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</si>
  <si>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</si>
  <si>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</si>
  <si>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</si>
  <si>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</si>
  <si>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</si>
  <si>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</si>
  <si>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</si>
  <si>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</si>
  <si>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</si>
  <si>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</si>
  <si>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</si>
  <si>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</si>
  <si>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</si>
  <si>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</si>
  <si>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</si>
  <si>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</si>
  <si>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</si>
  <si>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</si>
  <si>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</si>
  <si>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</si>
  <si>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</si>
  <si>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</si>
  <si>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</si>
  <si>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</si>
  <si>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</si>
  <si>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</si>
  <si>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</si>
  <si>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</si>
  <si>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</si>
  <si>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</si>
  <si>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</si>
  <si>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e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</si>
  <si>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</si>
  <si>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</si>
  <si>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</si>
  <si>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</si>
  <si>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</si>
  <si>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</si>
  <si>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</si>
  <si>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</si>
  <si>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</si>
  <si>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</si>
  <si>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</si>
  <si>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</si>
  <si>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</si>
  <si>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</si>
  <si>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</si>
  <si>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</si>
  <si>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</si>
  <si>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</si>
  <si>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Table 17</t>
  </si>
  <si>
    <t xml:space="preserve">Summary of Balance of Payments              </t>
  </si>
  <si>
    <t>(Rs. in million )</t>
  </si>
  <si>
    <t>Particulars</t>
  </si>
  <si>
    <r>
      <t xml:space="preserve">2017/18 </t>
    </r>
    <r>
      <rPr>
        <b/>
        <vertAlign val="superscript"/>
        <sz val="12"/>
        <rFont val="Times New Roman"/>
        <family val="1"/>
      </rPr>
      <t>P</t>
    </r>
  </si>
  <si>
    <t xml:space="preserve">Percent Change </t>
  </si>
  <si>
    <t>During 5 months</t>
  </si>
  <si>
    <t>5 Months</t>
  </si>
  <si>
    <t>A. Current Account</t>
  </si>
  <si>
    <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</si>
  <si>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</si>
  <si>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</si>
  <si>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</si>
  <si>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</si>
  <si>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</si>
  <si>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</si>
  <si>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</si>
  <si>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</si>
  <si>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</si>
  <si>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</si>
  <si>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</si>
  <si>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</si>
  <si>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</si>
  <si>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</si>
  <si>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</si>
  <si>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</si>
  <si>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</si>
  <si>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</si>
  <si>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</si>
  <si>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</si>
  <si>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</si>
  <si>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</si>
  <si>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</si>
  <si>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</si>
  <si>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</si>
  <si>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</si>
  <si>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</si>
  <si>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</si>
  <si>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</si>
  <si>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</si>
  <si>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</si>
  <si>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</si>
  <si>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</si>
  <si>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</si>
  <si>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</si>
  <si>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</si>
  <si>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</si>
  <si>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</si>
  <si>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</si>
  <si>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</si>
  <si>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</si>
  <si>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</si>
  <si>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</si>
  <si>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</si>
  <si>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</si>
  <si>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</si>
  <si>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</si>
  <si>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</si>
  <si>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</si>
  <si>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</si>
  <si>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</si>
  <si>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</si>
  <si>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</si>
  <si>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18</t>
  </si>
  <si>
    <t>Mid-Jul To Mid-Dec</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</si>
  <si>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</si>
  <si>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</si>
  <si>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</si>
  <si>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</si>
  <si>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</si>
  <si>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</si>
  <si>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</si>
  <si>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</si>
  <si>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</si>
  <si>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</si>
  <si>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</si>
  <si>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</si>
  <si>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</si>
  <si>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</si>
  <si>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</si>
  <si>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</si>
  <si>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</si>
  <si>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</si>
  <si>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</si>
  <si>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</si>
  <si>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</si>
  <si>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</si>
  <si>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</si>
  <si>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</si>
  <si>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</si>
  <si>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</si>
  <si>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Table 20</t>
  </si>
  <si>
    <t>Exchange Rate of US Dollar (NRs/USD)</t>
  </si>
  <si>
    <t xml:space="preserve">FY </t>
  </si>
  <si>
    <t>Mid-Month</t>
  </si>
  <si>
    <t>Month End*</t>
  </si>
  <si>
    <t>Monthly Average*</t>
  </si>
  <si>
    <t>Buying</t>
  </si>
  <si>
    <t>Selling</t>
  </si>
  <si>
    <t xml:space="preserve">Middle </t>
  </si>
  <si>
    <t>2011/12</t>
  </si>
  <si>
    <t>August</t>
  </si>
  <si>
    <t>September</t>
  </si>
  <si>
    <t>October</t>
  </si>
  <si>
    <t>November</t>
  </si>
  <si>
    <t>December</t>
  </si>
  <si>
    <t>January</t>
  </si>
  <si>
    <t>February</t>
  </si>
  <si>
    <t>March</t>
  </si>
  <si>
    <t>April</t>
  </si>
  <si>
    <t>May</t>
  </si>
  <si>
    <t>June</t>
  </si>
  <si>
    <t>July</t>
  </si>
  <si>
    <t>Annual Average</t>
  </si>
  <si>
    <t>2012/13</t>
  </si>
  <si>
    <t>2013/14</t>
  </si>
  <si>
    <t>2014/15</t>
  </si>
  <si>
    <t xml:space="preserve">Feburary </t>
  </si>
  <si>
    <t xml:space="preserve">June </t>
  </si>
  <si>
    <t xml:space="preserve">February </t>
  </si>
  <si>
    <t>* As per Nepalese Calendar.</t>
  </si>
  <si>
    <t>Table 21</t>
  </si>
  <si>
    <t>Mid-July</t>
  </si>
  <si>
    <t>Mid-December</t>
  </si>
  <si>
    <t>Jul-Jul</t>
  </si>
  <si>
    <t>Dec-Dec</t>
  </si>
  <si>
    <t>2015</t>
  </si>
  <si>
    <t>2016</t>
  </si>
  <si>
    <t>Oil ($/barrel)*</t>
  </si>
  <si>
    <t>Gold ($/ounce)**</t>
  </si>
  <si>
    <t>* Crude Oil Brent</t>
  </si>
  <si>
    <t>** Refers to p.m. London historical fix.</t>
  </si>
  <si>
    <t xml:space="preserve">Sources: http://www.eia.gov/dnav/pet/hist/LeafHandler.ashx?n=PET&amp;s=RBRTE&amp;f=D </t>
  </si>
  <si>
    <t>http://www.kitco.com/gold.londonfix.html</t>
  </si>
  <si>
    <t>Table 7</t>
  </si>
  <si>
    <t>Direction of Foreign Trade*</t>
  </si>
  <si>
    <t>Five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</si>
  <si>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</si>
  <si>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</si>
  <si>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</si>
  <si>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</si>
  <si>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</si>
  <si>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</si>
  <si>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</si>
  <si>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</si>
  <si>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</si>
  <si>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</si>
  <si>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</si>
  <si>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</si>
  <si>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</si>
  <si>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</si>
  <si>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</si>
  <si>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</si>
  <si>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</si>
  <si>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</si>
  <si>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</si>
  <si>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</si>
  <si>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</si>
  <si>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</si>
  <si>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</si>
  <si>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</si>
  <si>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</si>
  <si>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</si>
  <si>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</si>
  <si>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</si>
  <si>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</si>
  <si>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</si>
  <si>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</si>
  <si>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</si>
  <si>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</si>
  <si>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</si>
  <si>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</si>
  <si>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</si>
  <si>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</si>
  <si>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</si>
  <si>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</si>
  <si>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</si>
  <si>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</si>
  <si>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</si>
  <si>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</si>
  <si>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</si>
  <si>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</si>
  <si>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</si>
  <si>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</si>
  <si>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</si>
  <si>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</si>
  <si>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</si>
  <si>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</si>
  <si>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</si>
  <si>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</si>
  <si>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</si>
  <si>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</si>
  <si>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</si>
  <si>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</si>
  <si>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</si>
  <si>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</si>
  <si>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</si>
  <si>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</si>
  <si>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</si>
  <si>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</si>
  <si>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</si>
  <si>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</si>
  <si>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</si>
  <si>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</si>
  <si>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</si>
  <si>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</si>
  <si>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</si>
  <si>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</si>
  <si>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</si>
  <si>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</si>
  <si>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</si>
  <si>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</si>
  <si>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</si>
  <si>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</si>
  <si>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</si>
  <si>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</si>
  <si>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</si>
  <si>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</si>
  <si>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</si>
  <si>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</si>
  <si>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</si>
  <si>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</si>
  <si>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</si>
  <si>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</si>
  <si>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</si>
  <si>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</si>
  <si>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</si>
  <si>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</si>
  <si>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</si>
  <si>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</si>
  <si>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</si>
  <si>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</si>
  <si>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</si>
  <si>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</si>
  <si>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</si>
  <si>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</si>
  <si>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</si>
  <si>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</si>
  <si>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</si>
  <si>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</si>
  <si>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</si>
  <si>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</si>
  <si>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</si>
  <si>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</si>
  <si>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</si>
  <si>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</si>
  <si>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</si>
  <si>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</si>
  <si>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</si>
  <si>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</si>
  <si>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</si>
  <si>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</si>
  <si>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</si>
  <si>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</si>
  <si>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</si>
  <si>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</si>
  <si>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</si>
  <si>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</si>
  <si>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</si>
  <si>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</si>
  <si>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</si>
  <si>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</si>
  <si>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</si>
  <si>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</si>
  <si>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</si>
  <si>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</si>
  <si>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</si>
  <si>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</si>
  <si>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</si>
  <si>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</si>
  <si>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</si>
  <si>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</si>
  <si>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</si>
  <si>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</si>
  <si>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</si>
  <si>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</si>
  <si>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</si>
  <si>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</si>
  <si>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</si>
  <si>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</si>
  <si>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</si>
  <si>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</si>
  <si>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</si>
  <si>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</si>
  <si>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</si>
  <si>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</si>
  <si>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</si>
  <si>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</si>
  <si>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</si>
  <si>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</si>
  <si>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</si>
  <si>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</si>
  <si>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</si>
  <si>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</si>
  <si>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</si>
  <si>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</si>
  <si>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</si>
  <si>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</si>
  <si>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</si>
  <si>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</si>
  <si>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</si>
  <si>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</si>
  <si>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</si>
  <si>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</si>
  <si>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</si>
  <si>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</si>
  <si>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</si>
  <si>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</si>
  <si>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</si>
  <si>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</si>
  <si>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</si>
  <si>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</si>
  <si>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</si>
  <si>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</si>
  <si>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</si>
  <si>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</si>
  <si>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</si>
  <si>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</si>
  <si>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</si>
  <si>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</si>
  <si>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</si>
  <si>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</si>
  <si>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</si>
  <si>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</si>
  <si>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</si>
  <si>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</si>
  <si>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</si>
  <si>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</si>
  <si>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</si>
  <si>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</si>
  <si>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</si>
  <si>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</si>
  <si>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</si>
  <si>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</si>
  <si>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</si>
  <si>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</si>
  <si>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</si>
  <si>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</si>
  <si>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</si>
  <si>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</si>
  <si>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</si>
  <si>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</si>
  <si>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</si>
  <si>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</si>
  <si>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</si>
  <si>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</si>
  <si>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</si>
  <si>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</si>
  <si>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</si>
  <si>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</si>
  <si>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</si>
  <si>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</si>
  <si>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</si>
  <si>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</si>
  <si>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</si>
  <si>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</si>
  <si>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</si>
  <si>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</si>
  <si>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</si>
  <si>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</si>
  <si>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</si>
  <si>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</si>
  <si>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</si>
  <si>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</si>
  <si>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</si>
  <si>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</si>
  <si>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</si>
  <si>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Five Months Data</t>
  </si>
  <si>
    <t>Custom Points</t>
  </si>
  <si>
    <t>Exports</t>
  </si>
  <si>
    <t>Imports</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</si>
  <si>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</si>
  <si>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</si>
  <si>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</si>
  <si>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</si>
  <si>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</si>
  <si>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</si>
  <si>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</si>
  <si>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</si>
  <si>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</si>
  <si>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</si>
  <si>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</si>
  <si>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</si>
  <si>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</si>
  <si>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</si>
  <si>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15</t>
  </si>
  <si>
    <t>Imports from India against Payment in US Dollar</t>
  </si>
  <si>
    <t>Mid-month</t>
  </si>
  <si>
    <t>2006/07</t>
  </si>
  <si>
    <t>2007/08</t>
  </si>
  <si>
    <t>2008/09</t>
  </si>
  <si>
    <t>2009/10</t>
  </si>
  <si>
    <t>2010/11</t>
  </si>
  <si>
    <t>* The monthly data are updated based on the latest information from custom office and differ from earlier issues.</t>
  </si>
  <si>
    <t>Table 16</t>
  </si>
  <si>
    <t>(FY 2012/13 = 100)</t>
  </si>
  <si>
    <t>Export Unit Value Price Index</t>
  </si>
  <si>
    <t>Percentage Change</t>
  </si>
  <si>
    <t>Percent 
Change</t>
  </si>
  <si>
    <t>Outright Sale Auction</t>
  </si>
  <si>
    <t>Outright Purchase Auction</t>
  </si>
  <si>
    <t>Interest Rate* (%)</t>
  </si>
  <si>
    <t>Reverse Repo Auction</t>
  </si>
  <si>
    <t>Repo Auction (7 days)</t>
  </si>
  <si>
    <t>Deposit Auction (90 days)</t>
  </si>
  <si>
    <t>Deposit Auction (30 days)</t>
  </si>
  <si>
    <t>Deposit Auction (14 days)</t>
  </si>
  <si>
    <t>Standing Liquidity Facility</t>
  </si>
  <si>
    <t xml:space="preserve"> Interest Rate(%)*</t>
  </si>
  <si>
    <t>Under Interest Rate Corridor System</t>
  </si>
  <si>
    <t>14 Days Deposit Auction</t>
  </si>
  <si>
    <t>14 Days Repo Auction</t>
  </si>
  <si>
    <t>Interest Rate(%)*</t>
  </si>
  <si>
    <t>*Weighted average interest rate.</t>
  </si>
  <si>
    <t>Table 36</t>
  </si>
  <si>
    <t>( Amount in million)</t>
  </si>
  <si>
    <t>Purchase/Sale of Convertible Currency</t>
  </si>
  <si>
    <t>IC Purchase</t>
  </si>
  <si>
    <t>Purchase</t>
  </si>
  <si>
    <t>Sale</t>
  </si>
  <si>
    <t>Net 
Injection</t>
  </si>
  <si>
    <t>US$</t>
  </si>
  <si>
    <t>Nrs.</t>
  </si>
  <si>
    <t>US$ Sale</t>
  </si>
  <si>
    <t xml:space="preserve">                             </t>
  </si>
  <si>
    <t>Table 37</t>
  </si>
  <si>
    <t>Among Commercial Banks</t>
  </si>
  <si>
    <t>Interest rate</t>
  </si>
  <si>
    <t># Interbank transaction among A &amp; B, A &amp; C, B &amp; B, B &amp; C and C &amp; C class banks and financial institutions.</t>
  </si>
  <si>
    <t>Table 38</t>
  </si>
  <si>
    <t>Year</t>
  </si>
  <si>
    <t>A. Policy Rates</t>
  </si>
  <si>
    <t>Commercial Banks</t>
  </si>
  <si>
    <t>Development Banks</t>
  </si>
  <si>
    <t>Finance Companies</t>
  </si>
  <si>
    <t>Bank Rate</t>
  </si>
  <si>
    <t>Special Refinance</t>
  </si>
  <si>
    <t>General Refinance</t>
  </si>
  <si>
    <t>Export Credit in Foreign Currency</t>
  </si>
  <si>
    <t>LIBOR+0.25</t>
  </si>
  <si>
    <t>T-bills (28 days)*</t>
  </si>
  <si>
    <t>T-bills (91 days)*</t>
  </si>
  <si>
    <t>T-bills (182 days)*</t>
  </si>
  <si>
    <t xml:space="preserve"> -</t>
  </si>
  <si>
    <t>T-bills (364 days)*</t>
  </si>
  <si>
    <t>2.65-9.0</t>
  </si>
  <si>
    <t>2.65-6.5</t>
  </si>
  <si>
    <t>National/Citizen SCs</t>
  </si>
  <si>
    <t>6.0-9.5</t>
  </si>
  <si>
    <t>6.0-10.0</t>
  </si>
  <si>
    <t>6.0-8.5</t>
  </si>
  <si>
    <t>^ The SLF rate is fixed as same as bank rate effective from  August 16, 2012</t>
  </si>
  <si>
    <t>* Weighted average interest rate.</t>
  </si>
  <si>
    <t>Table 39</t>
  </si>
  <si>
    <t>(In percent)</t>
  </si>
  <si>
    <t>TRB-91 Days</t>
  </si>
  <si>
    <t>TRB-364 Days</t>
  </si>
  <si>
    <t>Annual average</t>
  </si>
  <si>
    <t>R= Revised, P= Provisional</t>
  </si>
  <si>
    <t>R= Revised, P= Provisional, * includes Paddy</t>
  </si>
  <si>
    <t>Customswise</t>
  </si>
  <si>
    <t>Table 40</t>
  </si>
  <si>
    <t>% Change</t>
  </si>
  <si>
    <t>2 Over 1</t>
  </si>
  <si>
    <t>3 Over 2</t>
  </si>
  <si>
    <t>NEPSE Index (Closing)*</t>
  </si>
  <si>
    <t>1121.02</t>
  </si>
  <si>
    <t>NEPSE Sensitive Index (Closing)**</t>
  </si>
  <si>
    <t>NEPSE Float Index (Closing)***</t>
  </si>
  <si>
    <t>Banking Sub-Index</t>
  </si>
  <si>
    <t>Market Capitalization (Rs. million)</t>
  </si>
  <si>
    <t>1189489.65</t>
  </si>
  <si>
    <t>1703231.83</t>
  </si>
  <si>
    <t>1767564.81</t>
  </si>
  <si>
    <t>Total Paid-up Value of Listed Shares (Rs. million)</t>
  </si>
  <si>
    <t>176788.61</t>
  </si>
  <si>
    <t>231517.70</t>
  </si>
  <si>
    <t>309362.02</t>
  </si>
  <si>
    <t xml:space="preserve">Number of Listed  Companies  </t>
  </si>
  <si>
    <t>Number of Listed Shares ('000)</t>
  </si>
  <si>
    <t>1823650.00</t>
  </si>
  <si>
    <t>2385157.00</t>
  </si>
  <si>
    <t>3171419.00</t>
  </si>
  <si>
    <t>Ratio of  Market Capitalization to GDP (in %) †</t>
  </si>
  <si>
    <t>Twelve Months Rolling Standard Deviation of NEPSE Index</t>
  </si>
  <si>
    <t>Ratio of Traded Quantity of Shares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</si>
  <si>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</si>
  <si>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</si>
  <si>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</si>
  <si>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</si>
  <si>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</si>
  <si>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</si>
  <si>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</si>
  <si>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</si>
  <si>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</si>
  <si>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</si>
  <si>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</si>
  <si>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</si>
  <si>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</si>
  <si>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</si>
  <si>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</si>
  <si>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</si>
  <si>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</si>
  <si>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</si>
  <si>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</si>
  <si>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</si>
  <si>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</si>
  <si>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</si>
  <si>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</si>
  <si>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</si>
  <si>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</si>
  <si>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</si>
  <si>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</si>
  <si>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</si>
  <si>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</si>
  <si>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</si>
  <si>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</si>
  <si>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</si>
  <si>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</si>
  <si>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</si>
  <si>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</si>
  <si>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</si>
  <si>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</si>
  <si>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</si>
  <si>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</si>
  <si>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</si>
  <si>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</si>
  <si>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</si>
  <si>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</si>
  <si>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</si>
  <si>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C. Mutual Funds</t>
  </si>
  <si>
    <t>Siddhartha Equity Fund</t>
  </si>
  <si>
    <t>Sanima Capital Ltd</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</si>
  <si>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</si>
  <si>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</si>
  <si>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</si>
  <si>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</si>
  <si>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</si>
  <si>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</si>
  <si>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</si>
  <si>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</si>
  <si>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</si>
  <si>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</si>
  <si>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</si>
  <si>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t xml:space="preserve">    Finance Companies</t>
  </si>
  <si>
    <t xml:space="preserve">    Insurance Companies</t>
  </si>
  <si>
    <t>Manufacturing &amp; Processing</t>
  </si>
  <si>
    <t>Hotel</t>
  </si>
  <si>
    <t>Trading</t>
  </si>
  <si>
    <t>Hydropower</t>
  </si>
  <si>
    <t>Data Source: Nepal Stock Exchange Limited</t>
  </si>
  <si>
    <t xml:space="preserve">#  Including Class "D" Bank and Financial Institutions </t>
  </si>
  <si>
    <t>Group</t>
  </si>
  <si>
    <t>Closing</t>
  </si>
  <si>
    <t>High</t>
  </si>
  <si>
    <t>Low</t>
  </si>
  <si>
    <t>4 over 1</t>
  </si>
  <si>
    <t>7 over 4</t>
  </si>
  <si>
    <t>Insurance Companies</t>
  </si>
  <si>
    <t>Microfinance Institutions</t>
  </si>
  <si>
    <t>Hydro Power</t>
  </si>
  <si>
    <t>NEPSE Overall Index*</t>
  </si>
  <si>
    <t xml:space="preserve"> NEPSE Sensitive Index**</t>
  </si>
  <si>
    <t>NEPSE Float Index***</t>
  </si>
  <si>
    <t xml:space="preserve"># Including Class "D" Bank and Financial Institutions </t>
  </si>
  <si>
    <t xml:space="preserve"> Securities Market Turnover </t>
  </si>
  <si>
    <t>Share Units ('000)</t>
  </si>
  <si>
    <t>Value (Rs                million)</t>
  </si>
  <si>
    <t>% Share of Value</t>
  </si>
  <si>
    <t>Microfinance</t>
  </si>
  <si>
    <t>Mutual Fund</t>
  </si>
  <si>
    <t>Preferred Stock</t>
  </si>
  <si>
    <t>Promoter Share</t>
  </si>
  <si>
    <t xml:space="preserve">    Total</t>
  </si>
  <si>
    <t>Securities Listed  in Nepal Stock Exchange Ltd.</t>
  </si>
  <si>
    <t>Rs               in million</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</si>
  <si>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</si>
  <si>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</si>
  <si>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</si>
  <si>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</si>
  <si>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</si>
  <si>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</si>
  <si>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</si>
  <si>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</si>
  <si>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</si>
  <si>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</si>
  <si>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</si>
  <si>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</si>
  <si>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</si>
  <si>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</si>
  <si>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</si>
  <si>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</si>
  <si>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</si>
  <si>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</si>
  <si>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</si>
  <si>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</si>
  <si>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Table 41</t>
  </si>
  <si>
    <t>Ratio of Turnover to Market Capitalization (In Percent)</t>
  </si>
  <si>
    <t>Table 42</t>
  </si>
  <si>
    <t>(Mid-Jul 2017 to Mid-Dec 2017)</t>
  </si>
  <si>
    <t>Table 43</t>
  </si>
  <si>
    <r>
      <t xml:space="preserve">    Development Banks</t>
    </r>
    <r>
      <rPr>
        <i/>
        <vertAlign val="superscript"/>
        <sz val="12"/>
        <rFont val="Times New Roman"/>
        <family val="1"/>
      </rPr>
      <t>#</t>
    </r>
  </si>
  <si>
    <t>Table 44</t>
  </si>
  <si>
    <r>
      <t>Development Banks</t>
    </r>
    <r>
      <rPr>
        <vertAlign val="superscript"/>
        <sz val="12"/>
        <rFont val="Times New Roman"/>
        <family val="1"/>
      </rPr>
      <t>#</t>
    </r>
  </si>
  <si>
    <t>(Mid-Nov/Mid-Dec)</t>
  </si>
  <si>
    <t xml:space="preserve"> Table 45</t>
  </si>
  <si>
    <t>(Mid-Nov to Mid-Dec)</t>
  </si>
  <si>
    <t>Table 46</t>
  </si>
  <si>
    <r>
      <t xml:space="preserve">      Development Banks</t>
    </r>
    <r>
      <rPr>
        <vertAlign val="superscript"/>
        <sz val="12"/>
        <rFont val="Times New Roman"/>
        <family val="1"/>
      </rPr>
      <t>#</t>
    </r>
  </si>
  <si>
    <t>(Mid-Jul to Mid-Dec)</t>
  </si>
  <si>
    <r>
      <t>2017/18</t>
    </r>
    <r>
      <rPr>
        <b/>
        <vertAlign val="superscript"/>
        <sz val="12"/>
        <rFont val="Times New Roman"/>
        <family val="1"/>
      </rPr>
      <t>P</t>
    </r>
  </si>
  <si>
    <r>
      <t>Among Others</t>
    </r>
    <r>
      <rPr>
        <b/>
        <vertAlign val="superscript"/>
        <sz val="12"/>
        <rFont val="Times New Roman"/>
        <family val="1"/>
      </rPr>
      <t>#</t>
    </r>
  </si>
  <si>
    <r>
      <t>2016/17</t>
    </r>
    <r>
      <rPr>
        <b/>
        <vertAlign val="superscript"/>
        <sz val="12"/>
        <rFont val="Times New Roman"/>
        <family val="1"/>
      </rPr>
      <t>R</t>
    </r>
  </si>
  <si>
    <t>2016 
Oct</t>
  </si>
  <si>
    <t>2016 
Nov</t>
  </si>
  <si>
    <t>2016 
Dec</t>
  </si>
  <si>
    <t>2017
Jan</t>
  </si>
  <si>
    <t>2017
Feb</t>
  </si>
  <si>
    <t>2017
Mar</t>
  </si>
  <si>
    <t>2017
Apr</t>
  </si>
  <si>
    <t>2017
May</t>
  </si>
  <si>
    <t>2017
June</t>
  </si>
  <si>
    <t>2017
July</t>
  </si>
  <si>
    <t>2017
Aug</t>
  </si>
  <si>
    <t>2017
Sept</t>
  </si>
  <si>
    <t>2017
Oct</t>
  </si>
  <si>
    <t>2017
Nov</t>
  </si>
  <si>
    <t>2017
Dec</t>
  </si>
  <si>
    <t>Fixed Repo Rate (Corridor)</t>
  </si>
  <si>
    <t>Fixed Deposit Collection Rate (Corridor)</t>
  </si>
  <si>
    <t>Standing Liquidity Facility (SLF) Rate^</t>
  </si>
  <si>
    <t xml:space="preserve">B. Refinance Rates </t>
  </si>
  <si>
    <t>C. CRR</t>
  </si>
  <si>
    <t>D. Government Securities</t>
  </si>
  <si>
    <t>E. Interbank Rate (Commercial Banks)</t>
  </si>
  <si>
    <t>F. Weighted Average Diposit Rate (Commercial Banks)</t>
  </si>
  <si>
    <t>G. Weighted Average Lending Rate (Commercial Banks)</t>
  </si>
  <si>
    <t>H. Base Rate (Commercial Banks)$</t>
  </si>
  <si>
    <t>$ Base rate has been compiled since January 2013</t>
  </si>
  <si>
    <r>
      <t>2016/2017</t>
    </r>
    <r>
      <rPr>
        <b/>
        <vertAlign val="superscript"/>
        <sz val="12"/>
        <rFont val="Times New Roman"/>
        <family val="1"/>
      </rPr>
      <t>R</t>
    </r>
  </si>
  <si>
    <t xml:space="preserve">Import Unit Value Price Index </t>
  </si>
  <si>
    <t xml:space="preserve">Terms of Trade </t>
  </si>
</sst>
</file>

<file path=xl/styles.xml><?xml version="1.0" encoding="utf-8"?>
<styleSheet xmlns="http://schemas.openxmlformats.org/spreadsheetml/2006/main">
  <numFmts count="2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_);[Red]\(0.0\)"/>
    <numFmt numFmtId="168" formatCode="_(* #,##0.00_);_(* \(#,##0.00\);_(* \-??_);_(@_)"/>
    <numFmt numFmtId="169" formatCode="0_);[Red]\(0\)"/>
    <numFmt numFmtId="170" formatCode="_(* #,##0_);_(* \(#,##0\);_(* \-??_);_(@_)"/>
    <numFmt numFmtId="171" formatCode="0.0_)"/>
    <numFmt numFmtId="172" formatCode="General_)"/>
    <numFmt numFmtId="173" formatCode="0_)"/>
    <numFmt numFmtId="174" formatCode="0.00_)"/>
    <numFmt numFmtId="175" formatCode="0.000_)"/>
    <numFmt numFmtId="176" formatCode="0.000000"/>
    <numFmt numFmtId="177" formatCode="_-* #,##0.0_-;\-* #,##0.0_-;_-* &quot;-&quot;??_-;_-@_-"/>
    <numFmt numFmtId="178" formatCode="_-* #,##0.0000_-;\-* #,##0.0000_-;_-* &quot;-&quot;??_-;_-@_-"/>
    <numFmt numFmtId="179" formatCode="_(* #,##0.0_);_(* \(#,##0.0\);_(* &quot;-&quot;?_);_(@_)"/>
    <numFmt numFmtId="180" formatCode="_(* #,##0.0_);_(* \(#,##0.0\);_(* &quot;-&quot;??_);_(@_)"/>
    <numFmt numFmtId="181" formatCode="0.0000"/>
  </numFmts>
  <fonts count="43">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i/>
      <sz val="12"/>
      <color theme="1"/>
      <name val="Times New Roman"/>
      <family val="1"/>
    </font>
    <font>
      <sz val="10"/>
      <name val="Arial"/>
      <family val="2"/>
    </font>
    <font>
      <b/>
      <sz val="12"/>
      <name val="Times New Roman"/>
      <family val="1"/>
    </font>
    <font>
      <b/>
      <sz val="10"/>
      <name val="Times New Roman"/>
      <family val="1"/>
    </font>
    <font>
      <b/>
      <i/>
      <sz val="12"/>
      <name val="Times New Roman"/>
      <family val="1"/>
    </font>
    <font>
      <b/>
      <sz val="12"/>
      <name val="Arial"/>
      <family val="2"/>
    </font>
    <font>
      <sz val="12"/>
      <name val="Arial"/>
      <family val="2"/>
    </font>
    <font>
      <sz val="12"/>
      <name val="Times New Roman"/>
      <family val="1"/>
    </font>
    <font>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1"/>
      <color theme="1"/>
      <name val="Calibri"/>
      <family val="2"/>
    </font>
    <font>
      <sz val="10"/>
      <color indexed="8"/>
      <name val="Times New Roman"/>
      <family val="2"/>
    </font>
    <font>
      <sz val="12"/>
      <name val="Helv"/>
    </font>
    <font>
      <sz val="10"/>
      <name val="Arial"/>
      <family val="2"/>
    </font>
    <font>
      <sz val="12"/>
      <name val="Univers (WN)"/>
      <family val="2"/>
    </font>
    <font>
      <sz val="10"/>
      <name val="Courier"/>
      <family val="3"/>
    </font>
    <font>
      <b/>
      <sz val="16"/>
      <color indexed="8"/>
      <name val="Times New Roman"/>
      <family val="1"/>
    </font>
    <font>
      <b/>
      <sz val="12"/>
      <color indexed="8"/>
      <name val="Times New Roman"/>
      <family val="1"/>
    </font>
    <font>
      <i/>
      <sz val="12"/>
      <name val="Times New Roman"/>
      <family val="1"/>
    </font>
    <font>
      <b/>
      <sz val="14"/>
      <name val="Times New Roman"/>
      <family val="1"/>
    </font>
    <font>
      <i/>
      <sz val="10"/>
      <name val="Times New Roman"/>
      <family val="1"/>
    </font>
    <font>
      <b/>
      <sz val="9"/>
      <name val="Times New Roman"/>
      <family val="1"/>
    </font>
    <font>
      <sz val="9"/>
      <name val="Times New Roman"/>
      <family val="1"/>
    </font>
    <font>
      <b/>
      <vertAlign val="superscript"/>
      <sz val="12"/>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10"/>
      <name val="Times New Roman"/>
      <family val="1"/>
    </font>
    <font>
      <b/>
      <i/>
      <vertAlign val="superscript"/>
      <sz val="12"/>
      <name val="Times New Roman"/>
      <family val="1"/>
    </font>
    <font>
      <sz val="12"/>
      <color theme="1"/>
      <name val="Calibri"/>
      <family val="2"/>
      <scheme val="minor"/>
    </font>
    <font>
      <u/>
      <sz val="10"/>
      <name val="Times New Roman"/>
      <family val="1"/>
    </font>
    <font>
      <i/>
      <vertAlign val="superscript"/>
      <sz val="12"/>
      <name val="Times New Roman"/>
      <family val="1"/>
    </font>
    <font>
      <sz val="12"/>
      <color rgb="FFFF0000"/>
      <name val="Times New Roman"/>
      <family val="1"/>
    </font>
    <font>
      <sz val="12"/>
      <color rgb="FF000000"/>
      <name val="Times New Roman"/>
      <family val="1"/>
    </font>
    <font>
      <b/>
      <u/>
      <sz val="12"/>
      <name val="Times New Roman"/>
      <family val="1"/>
    </font>
    <font>
      <sz val="10"/>
      <name val="Arial"/>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4659260841701"/>
        <bgColor indexed="64"/>
      </patternFill>
    </fill>
  </fills>
  <borders count="81">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top/>
      <bottom/>
      <diagonal/>
    </border>
    <border>
      <left/>
      <right style="thin">
        <color indexed="64"/>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double">
        <color indexed="64"/>
      </bottom>
      <diagonal/>
    </border>
  </borders>
  <cellStyleXfs count="351">
    <xf numFmtId="0" fontId="0"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9" fontId="5" fillId="0" borderId="0"/>
    <xf numFmtId="0" fontId="14" fillId="0" borderId="0"/>
    <xf numFmtId="0" fontId="14" fillId="0" borderId="0"/>
    <xf numFmtId="0" fontId="14" fillId="0" borderId="0"/>
    <xf numFmtId="0" fontId="14" fillId="0" borderId="0"/>
    <xf numFmtId="0" fontId="14" fillId="0" borderId="0"/>
    <xf numFmtId="0" fontId="16" fillId="0" borderId="0" applyNumberFormat="0" applyFill="0" applyBorder="0" applyAlignment="0" applyProtection="0">
      <alignment vertical="top"/>
      <protection locked="0"/>
    </xf>
    <xf numFmtId="0" fontId="5" fillId="0" borderId="0"/>
    <xf numFmtId="0" fontId="5" fillId="0" borderId="0"/>
    <xf numFmtId="170" fontId="17" fillId="0" borderId="0"/>
    <xf numFmtId="0" fontId="5" fillId="0" borderId="0"/>
    <xf numFmtId="170" fontId="17" fillId="0" borderId="0"/>
    <xf numFmtId="0" fontId="5" fillId="0" borderId="0"/>
    <xf numFmtId="170" fontId="17" fillId="0" borderId="0"/>
    <xf numFmtId="0" fontId="5" fillId="0" borderId="0"/>
    <xf numFmtId="170" fontId="17" fillId="0" borderId="0"/>
    <xf numFmtId="170" fontId="17"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applyAlignment="0"/>
    <xf numFmtId="0" fontId="5" fillId="0" borderId="0" applyAlignment="0"/>
    <xf numFmtId="0" fontId="11"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4" fillId="0" borderId="0"/>
    <xf numFmtId="0" fontId="5" fillId="0" borderId="0"/>
    <xf numFmtId="170" fontId="17" fillId="0" borderId="0"/>
    <xf numFmtId="0" fontId="5" fillId="0" borderId="0"/>
    <xf numFmtId="170" fontId="17" fillId="0" borderId="0"/>
    <xf numFmtId="0" fontId="5" fillId="0" borderId="0"/>
    <xf numFmtId="17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12" fillId="0" borderId="0"/>
    <xf numFmtId="0" fontId="12" fillId="0" borderId="0"/>
    <xf numFmtId="0" fontId="5" fillId="0" borderId="0"/>
    <xf numFmtId="0" fontId="1"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1" fontId="1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0" fontId="14" fillId="0" borderId="0"/>
    <xf numFmtId="171" fontId="19" fillId="0" borderId="0"/>
    <xf numFmtId="171" fontId="19" fillId="0" borderId="0"/>
    <xf numFmtId="171" fontId="19" fillId="0" borderId="0"/>
    <xf numFmtId="171" fontId="1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1" fontId="19" fillId="0" borderId="0"/>
    <xf numFmtId="0" fontId="5" fillId="0" borderId="0"/>
    <xf numFmtId="0" fontId="5" fillId="0" borderId="0"/>
    <xf numFmtId="0" fontId="5" fillId="0" borderId="0"/>
    <xf numFmtId="0" fontId="5" fillId="0" borderId="0"/>
    <xf numFmtId="171" fontId="19" fillId="0" borderId="0"/>
    <xf numFmtId="0" fontId="20" fillId="0" borderId="0"/>
    <xf numFmtId="0" fontId="5" fillId="0" borderId="0"/>
    <xf numFmtId="0" fontId="5" fillId="0" borderId="0"/>
    <xf numFmtId="170" fontId="17" fillId="0" borderId="0"/>
    <xf numFmtId="0" fontId="15" fillId="0" borderId="0" applyFont="0" applyFill="0" applyBorder="0" applyAlignment="0" applyProtection="0"/>
    <xf numFmtId="0" fontId="5" fillId="0" borderId="0"/>
    <xf numFmtId="0" fontId="5" fillId="0" borderId="0" applyAlignment="0"/>
    <xf numFmtId="0" fontId="5" fillId="0" borderId="0" applyAlignment="0"/>
    <xf numFmtId="170" fontId="17"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0" fontId="21" fillId="0" borderId="0"/>
    <xf numFmtId="0" fontId="5" fillId="0" borderId="0"/>
    <xf numFmtId="166" fontId="22" fillId="0" borderId="0"/>
    <xf numFmtId="0" fontId="22" fillId="0" borderId="0"/>
    <xf numFmtId="169" fontId="22" fillId="0" borderId="0"/>
    <xf numFmtId="166" fontId="22" fillId="0" borderId="0"/>
    <xf numFmtId="0" fontId="12" fillId="0" borderId="0"/>
    <xf numFmtId="0" fontId="22" fillId="0" borderId="0"/>
    <xf numFmtId="43" fontId="1" fillId="0" borderId="0" applyFont="0" applyFill="0" applyBorder="0" applyAlignment="0" applyProtection="0"/>
    <xf numFmtId="0" fontId="5" fillId="0" borderId="0"/>
    <xf numFmtId="0" fontId="5"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xf numFmtId="0" fontId="14" fillId="0" borderId="0"/>
    <xf numFmtId="0" fontId="14" fillId="0" borderId="0"/>
    <xf numFmtId="0" fontId="5" fillId="0" borderId="0"/>
    <xf numFmtId="0" fontId="5"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42" fillId="0" borderId="0"/>
    <xf numFmtId="181" fontId="19" fillId="0" borderId="0"/>
    <xf numFmtId="0" fontId="1" fillId="0" borderId="0"/>
    <xf numFmtId="181" fontId="19" fillId="0" borderId="0"/>
    <xf numFmtId="181" fontId="19" fillId="0" borderId="0"/>
    <xf numFmtId="181" fontId="19" fillId="0" borderId="0"/>
    <xf numFmtId="181"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3" fontId="22" fillId="0" borderId="0"/>
  </cellStyleXfs>
  <cellXfs count="1982">
    <xf numFmtId="0" fontId="0" fillId="0" borderId="0" xfId="0"/>
    <xf numFmtId="0" fontId="3" fillId="0" borderId="0" xfId="0" applyFont="1"/>
    <xf numFmtId="0" fontId="2" fillId="2" borderId="7"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0" borderId="12" xfId="0" applyFont="1" applyBorder="1"/>
    <xf numFmtId="165" fontId="2" fillId="0" borderId="13" xfId="0" applyNumberFormat="1" applyFont="1" applyBorder="1"/>
    <xf numFmtId="165" fontId="2" fillId="0" borderId="14" xfId="0" applyNumberFormat="1" applyFont="1" applyBorder="1"/>
    <xf numFmtId="0" fontId="2" fillId="0" borderId="4" xfId="0" applyFont="1" applyBorder="1"/>
    <xf numFmtId="165" fontId="2" fillId="0" borderId="15" xfId="0" applyNumberFormat="1" applyFont="1" applyBorder="1"/>
    <xf numFmtId="165" fontId="2" fillId="0" borderId="16" xfId="0" applyNumberFormat="1" applyFont="1" applyBorder="1"/>
    <xf numFmtId="0" fontId="3" fillId="0" borderId="4" xfId="0" applyFont="1" applyBorder="1"/>
    <xf numFmtId="165" fontId="3" fillId="0" borderId="15" xfId="0" applyNumberFormat="1" applyFont="1" applyBorder="1"/>
    <xf numFmtId="165" fontId="3" fillId="0" borderId="16" xfId="0" applyNumberFormat="1" applyFont="1" applyBorder="1"/>
    <xf numFmtId="165" fontId="3" fillId="0" borderId="0" xfId="0" applyNumberFormat="1" applyFont="1"/>
    <xf numFmtId="165" fontId="3" fillId="0" borderId="17" xfId="0" applyNumberFormat="1" applyFont="1" applyBorder="1"/>
    <xf numFmtId="0" fontId="2" fillId="0" borderId="0" xfId="0" applyFont="1"/>
    <xf numFmtId="2" fontId="3" fillId="0" borderId="0" xfId="0" applyNumberFormat="1" applyFont="1"/>
    <xf numFmtId="165" fontId="2" fillId="0" borderId="18" xfId="0" applyNumberFormat="1" applyFont="1" applyBorder="1"/>
    <xf numFmtId="165" fontId="2" fillId="0" borderId="19" xfId="0" applyNumberFormat="1" applyFont="1" applyBorder="1"/>
    <xf numFmtId="0" fontId="3" fillId="0" borderId="0" xfId="0" applyFont="1" applyAlignment="1">
      <alignment wrapText="1"/>
    </xf>
    <xf numFmtId="0" fontId="3" fillId="0" borderId="0" xfId="0" applyFont="1" applyAlignment="1">
      <alignment horizontal="left"/>
    </xf>
    <xf numFmtId="0" fontId="5" fillId="0" borderId="0" xfId="2"/>
    <xf numFmtId="0" fontId="7" fillId="0" borderId="0" xfId="1" applyFont="1" applyBorder="1" applyAlignment="1">
      <alignment horizontal="center"/>
    </xf>
    <xf numFmtId="0" fontId="11" fillId="0" borderId="25" xfId="1" applyFont="1" applyBorder="1"/>
    <xf numFmtId="165" fontId="11" fillId="0" borderId="26" xfId="1" applyNumberFormat="1" applyFont="1" applyFill="1" applyBorder="1" applyAlignment="1">
      <alignment horizontal="right"/>
    </xf>
    <xf numFmtId="165" fontId="11" fillId="0" borderId="26" xfId="1" applyNumberFormat="1" applyFont="1" applyBorder="1" applyAlignment="1">
      <alignment horizontal="center"/>
    </xf>
    <xf numFmtId="165" fontId="11" fillId="0" borderId="27" xfId="1" applyNumberFormat="1" applyFont="1" applyBorder="1" applyAlignment="1">
      <alignment horizontal="center"/>
    </xf>
    <xf numFmtId="0" fontId="11" fillId="0" borderId="28" xfId="1" applyFont="1" applyBorder="1"/>
    <xf numFmtId="165" fontId="11" fillId="0" borderId="29" xfId="1" applyNumberFormat="1" applyFont="1" applyFill="1" applyBorder="1" applyAlignment="1">
      <alignment horizontal="right"/>
    </xf>
    <xf numFmtId="165" fontId="11" fillId="0" borderId="15" xfId="1" applyNumberFormat="1" applyFont="1" applyFill="1" applyBorder="1" applyAlignment="1">
      <alignment horizontal="right"/>
    </xf>
    <xf numFmtId="165" fontId="11" fillId="0" borderId="30" xfId="1" applyNumberFormat="1" applyFont="1" applyFill="1" applyBorder="1" applyAlignment="1">
      <alignment horizontal="right"/>
    </xf>
    <xf numFmtId="165" fontId="11" fillId="0" borderId="15" xfId="1" applyNumberFormat="1" applyFont="1" applyBorder="1" applyAlignment="1">
      <alignment horizontal="center"/>
    </xf>
    <xf numFmtId="165" fontId="11" fillId="0" borderId="16" xfId="1" applyNumberFormat="1" applyFont="1" applyBorder="1" applyAlignment="1">
      <alignment horizontal="center"/>
    </xf>
    <xf numFmtId="165" fontId="11" fillId="0" borderId="29" xfId="1" applyNumberFormat="1" applyFont="1" applyBorder="1" applyAlignment="1">
      <alignment horizontal="right"/>
    </xf>
    <xf numFmtId="0" fontId="6" fillId="0" borderId="31" xfId="1" applyFont="1" applyBorder="1"/>
    <xf numFmtId="165" fontId="6" fillId="0" borderId="32" xfId="1" applyNumberFormat="1" applyFont="1" applyBorder="1" applyAlignment="1">
      <alignment horizontal="right"/>
    </xf>
    <xf numFmtId="165" fontId="6" fillId="0" borderId="32" xfId="1" applyNumberFormat="1" applyFont="1" applyBorder="1" applyAlignment="1">
      <alignment horizontal="center"/>
    </xf>
    <xf numFmtId="165" fontId="6" fillId="0" borderId="33" xfId="1" applyNumberFormat="1" applyFont="1" applyBorder="1" applyAlignment="1">
      <alignment horizontal="center"/>
    </xf>
    <xf numFmtId="0" fontId="7" fillId="0" borderId="0" xfId="1" applyFont="1" applyBorder="1"/>
    <xf numFmtId="165" fontId="7" fillId="0" borderId="0" xfId="1" applyNumberFormat="1" applyFont="1" applyBorder="1" applyAlignment="1">
      <alignment horizontal="right"/>
    </xf>
    <xf numFmtId="166" fontId="12" fillId="0" borderId="0" xfId="1" applyNumberFormat="1" applyFont="1" applyBorder="1" applyAlignment="1">
      <alignment horizontal="center"/>
    </xf>
    <xf numFmtId="165" fontId="12" fillId="0" borderId="0" xfId="1" applyNumberFormat="1" applyFont="1" applyBorder="1" applyAlignment="1">
      <alignment horizontal="center"/>
    </xf>
    <xf numFmtId="0" fontId="2" fillId="0" borderId="0" xfId="0" applyFont="1" applyAlignment="1">
      <alignment horizontal="center"/>
    </xf>
    <xf numFmtId="0" fontId="6" fillId="0" borderId="41" xfId="0" applyFont="1" applyBorder="1"/>
    <xf numFmtId="0" fontId="6" fillId="0" borderId="7" xfId="0" applyFont="1" applyBorder="1" applyAlignment="1" applyProtection="1">
      <alignment horizontal="left"/>
    </xf>
    <xf numFmtId="165" fontId="2" fillId="0" borderId="7" xfId="0" applyNumberFormat="1" applyFont="1" applyBorder="1"/>
    <xf numFmtId="165" fontId="3" fillId="0" borderId="7" xfId="0" applyNumberFormat="1" applyFont="1" applyBorder="1"/>
    <xf numFmtId="165" fontId="3" fillId="0" borderId="8" xfId="0" applyNumberFormat="1" applyFont="1" applyBorder="1"/>
    <xf numFmtId="0" fontId="11" fillId="0" borderId="4" xfId="0" applyFont="1" applyBorder="1"/>
    <xf numFmtId="0" fontId="11" fillId="0" borderId="15" xfId="0" applyFont="1" applyBorder="1" applyAlignment="1" applyProtection="1">
      <alignment horizontal="left"/>
    </xf>
    <xf numFmtId="0" fontId="11" fillId="0" borderId="24" xfId="0" applyFont="1" applyBorder="1"/>
    <xf numFmtId="0" fontId="11" fillId="0" borderId="38" xfId="0" applyFont="1" applyBorder="1" applyAlignment="1" applyProtection="1">
      <alignment horizontal="left"/>
    </xf>
    <xf numFmtId="165" fontId="3" fillId="0" borderId="38" xfId="0" applyNumberFormat="1" applyFont="1" applyBorder="1"/>
    <xf numFmtId="165" fontId="3" fillId="0" borderId="42" xfId="0" applyNumberFormat="1" applyFont="1" applyBorder="1"/>
    <xf numFmtId="165" fontId="2" fillId="0" borderId="8" xfId="0" applyNumberFormat="1" applyFont="1" applyBorder="1"/>
    <xf numFmtId="165" fontId="2" fillId="0" borderId="0" xfId="0" applyNumberFormat="1" applyFont="1"/>
    <xf numFmtId="0" fontId="6" fillId="0" borderId="4" xfId="0" applyFont="1" applyBorder="1"/>
    <xf numFmtId="0" fontId="6" fillId="0" borderId="24" xfId="0" applyFont="1" applyBorder="1"/>
    <xf numFmtId="0" fontId="6" fillId="0" borderId="43" xfId="0" applyFont="1" applyBorder="1"/>
    <xf numFmtId="0" fontId="6" fillId="0" borderId="32" xfId="0" applyFont="1" applyBorder="1" applyAlignment="1" applyProtection="1">
      <alignment horizontal="left"/>
    </xf>
    <xf numFmtId="165" fontId="2" fillId="0" borderId="32" xfId="0" applyNumberFormat="1" applyFont="1" applyBorder="1"/>
    <xf numFmtId="165" fontId="2" fillId="0" borderId="33" xfId="0" applyNumberFormat="1" applyFont="1" applyBorder="1"/>
    <xf numFmtId="165" fontId="6" fillId="0" borderId="32" xfId="0" applyNumberFormat="1" applyFont="1" applyBorder="1"/>
    <xf numFmtId="0" fontId="6" fillId="0" borderId="24" xfId="263" applyFont="1" applyBorder="1" applyAlignment="1">
      <alignment horizontal="center" vertical="center"/>
    </xf>
    <xf numFmtId="0" fontId="6" fillId="0" borderId="51" xfId="263" applyFont="1" applyBorder="1" applyAlignment="1">
      <alignment vertical="center"/>
    </xf>
    <xf numFmtId="0" fontId="6" fillId="0" borderId="0" xfId="263" applyFont="1" applyBorder="1" applyAlignment="1">
      <alignment vertical="center"/>
    </xf>
    <xf numFmtId="0" fontId="11" fillId="0" borderId="0" xfId="263" applyFont="1" applyBorder="1" applyAlignment="1">
      <alignment vertical="center"/>
    </xf>
    <xf numFmtId="0" fontId="6" fillId="0" borderId="0" xfId="263" applyFont="1" applyFill="1" applyBorder="1" applyAlignment="1">
      <alignment vertical="center"/>
    </xf>
    <xf numFmtId="0" fontId="11" fillId="0" borderId="56" xfId="263" applyFont="1" applyBorder="1" applyAlignment="1">
      <alignment vertical="center"/>
    </xf>
    <xf numFmtId="0" fontId="3" fillId="0" borderId="0" xfId="121" applyFont="1"/>
    <xf numFmtId="0" fontId="2" fillId="2" borderId="21" xfId="0" applyFont="1" applyFill="1" applyBorder="1" applyAlignment="1">
      <alignment horizontal="center" wrapText="1"/>
    </xf>
    <xf numFmtId="0" fontId="2" fillId="2" borderId="7" xfId="121" applyFont="1" applyFill="1" applyBorder="1" applyAlignment="1">
      <alignment horizontal="center"/>
    </xf>
    <xf numFmtId="0" fontId="2" fillId="2" borderId="8" xfId="121" applyFont="1" applyFill="1" applyBorder="1" applyAlignment="1">
      <alignment horizontal="center"/>
    </xf>
    <xf numFmtId="0" fontId="2" fillId="2" borderId="41" xfId="121" applyFont="1" applyFill="1" applyBorder="1" applyAlignment="1">
      <alignment horizontal="center"/>
    </xf>
    <xf numFmtId="0" fontId="2" fillId="2" borderId="7" xfId="121" applyFont="1" applyFill="1" applyBorder="1" applyAlignment="1">
      <alignment horizontal="center" vertical="center"/>
    </xf>
    <xf numFmtId="0" fontId="2" fillId="2" borderId="8" xfId="121" applyFont="1" applyFill="1" applyBorder="1" applyAlignment="1">
      <alignment horizontal="center" vertical="center"/>
    </xf>
    <xf numFmtId="0" fontId="3" fillId="0" borderId="41" xfId="121" applyFont="1" applyBorder="1" applyAlignment="1"/>
    <xf numFmtId="0" fontId="3" fillId="0" borderId="7" xfId="121" applyFont="1" applyBorder="1"/>
    <xf numFmtId="0" fontId="3" fillId="3" borderId="7" xfId="0" applyFont="1" applyFill="1" applyBorder="1" applyAlignment="1">
      <alignment wrapText="1"/>
    </xf>
    <xf numFmtId="1" fontId="3" fillId="3" borderId="7" xfId="0" applyNumberFormat="1" applyFont="1" applyFill="1" applyBorder="1" applyAlignment="1">
      <alignment wrapText="1"/>
    </xf>
    <xf numFmtId="0" fontId="3" fillId="3" borderId="8" xfId="0" applyFont="1" applyFill="1" applyBorder="1" applyAlignment="1">
      <alignment wrapText="1"/>
    </xf>
    <xf numFmtId="0" fontId="2" fillId="0" borderId="41" xfId="0" applyFont="1" applyBorder="1"/>
    <xf numFmtId="2" fontId="2" fillId="0" borderId="7" xfId="0" applyNumberFormat="1" applyFont="1" applyBorder="1"/>
    <xf numFmtId="0" fontId="2" fillId="0" borderId="7" xfId="0" applyFont="1" applyBorder="1"/>
    <xf numFmtId="0" fontId="3" fillId="0" borderId="41" xfId="0" applyFont="1" applyBorder="1"/>
    <xf numFmtId="0" fontId="3" fillId="0" borderId="7" xfId="0" applyFont="1" applyBorder="1"/>
    <xf numFmtId="0" fontId="3" fillId="0" borderId="0" xfId="121" applyFont="1" applyAlignment="1"/>
    <xf numFmtId="0" fontId="23" fillId="0" borderId="0" xfId="165" applyFont="1" applyBorder="1" applyAlignment="1"/>
    <xf numFmtId="0" fontId="11" fillId="0" borderId="0" xfId="165" applyFont="1" applyAlignment="1">
      <alignment horizontal="centerContinuous"/>
    </xf>
    <xf numFmtId="0" fontId="11" fillId="0" borderId="0" xfId="165" applyFont="1"/>
    <xf numFmtId="0" fontId="8" fillId="0" borderId="0" xfId="165" applyFont="1" applyBorder="1" applyAlignment="1"/>
    <xf numFmtId="0" fontId="8" fillId="0" borderId="0" xfId="165" applyFont="1" applyAlignment="1">
      <alignment horizontal="centerContinuous"/>
    </xf>
    <xf numFmtId="0" fontId="8" fillId="0" borderId="0" xfId="165" applyFont="1"/>
    <xf numFmtId="0" fontId="6" fillId="0" borderId="0" xfId="165" applyFont="1" applyBorder="1"/>
    <xf numFmtId="0" fontId="11" fillId="0" borderId="0" xfId="165" applyFont="1" applyBorder="1"/>
    <xf numFmtId="0" fontId="11" fillId="0" borderId="0" xfId="165" applyFont="1" applyBorder="1" applyAlignment="1">
      <alignment horizontal="center"/>
    </xf>
    <xf numFmtId="0" fontId="6" fillId="0" borderId="0" xfId="165" applyFont="1" applyBorder="1" applyAlignment="1">
      <alignment wrapText="1"/>
    </xf>
    <xf numFmtId="0" fontId="6" fillId="0" borderId="0" xfId="165" applyFont="1" applyAlignment="1">
      <alignment wrapText="1"/>
    </xf>
    <xf numFmtId="172" fontId="11" fillId="0" borderId="0" xfId="269" applyNumberFormat="1" applyFont="1" applyBorder="1" applyAlignment="1" applyProtection="1"/>
    <xf numFmtId="172" fontId="6" fillId="0" borderId="0" xfId="269" applyNumberFormat="1" applyFont="1" applyAlignment="1" applyProtection="1"/>
    <xf numFmtId="0" fontId="6" fillId="0" borderId="0" xfId="165" applyFont="1"/>
    <xf numFmtId="0" fontId="11" fillId="0" borderId="0" xfId="165" applyFont="1" applyFill="1" applyBorder="1"/>
    <xf numFmtId="0" fontId="6" fillId="0" borderId="0" xfId="165" applyFont="1" applyBorder="1" applyAlignment="1">
      <alignment horizontal="left"/>
    </xf>
    <xf numFmtId="172" fontId="11" fillId="0" borderId="4" xfId="264" applyNumberFormat="1" applyFont="1" applyBorder="1" applyAlignment="1" applyProtection="1">
      <alignment horizontal="left" vertical="center"/>
    </xf>
    <xf numFmtId="171" fontId="11" fillId="0" borderId="15" xfId="264" applyNumberFormat="1" applyFont="1" applyBorder="1" applyAlignment="1" applyProtection="1">
      <alignment horizontal="center" vertical="center"/>
    </xf>
    <xf numFmtId="171" fontId="11" fillId="0" borderId="26" xfId="264" applyNumberFormat="1" applyFont="1" applyBorder="1" applyAlignment="1" applyProtection="1">
      <alignment horizontal="center" vertical="center"/>
    </xf>
    <xf numFmtId="171" fontId="11" fillId="0" borderId="30" xfId="264" applyNumberFormat="1" applyFont="1" applyBorder="1" applyAlignment="1" applyProtection="1">
      <alignment horizontal="center" vertical="center"/>
    </xf>
    <xf numFmtId="171" fontId="11" fillId="0" borderId="16" xfId="264" applyNumberFormat="1" applyFont="1" applyBorder="1" applyAlignment="1" applyProtection="1">
      <alignment horizontal="center" vertical="center"/>
    </xf>
    <xf numFmtId="172" fontId="11" fillId="0" borderId="15" xfId="264" applyNumberFormat="1" applyFont="1" applyFill="1" applyBorder="1" applyAlignment="1" applyProtection="1">
      <alignment horizontal="center" vertical="center"/>
    </xf>
    <xf numFmtId="165" fontId="11" fillId="0" borderId="15" xfId="264" applyNumberFormat="1" applyFont="1" applyFill="1" applyBorder="1" applyAlignment="1" applyProtection="1">
      <alignment horizontal="center" vertical="center"/>
    </xf>
    <xf numFmtId="165" fontId="11" fillId="0" borderId="30" xfId="264" applyNumberFormat="1" applyFont="1" applyFill="1" applyBorder="1" applyAlignment="1" applyProtection="1">
      <alignment horizontal="center" vertical="center"/>
    </xf>
    <xf numFmtId="165" fontId="11" fillId="0" borderId="15" xfId="264" applyNumberFormat="1" applyFont="1" applyBorder="1" applyAlignment="1">
      <alignment horizontal="center" vertical="center"/>
    </xf>
    <xf numFmtId="165" fontId="11" fillId="0" borderId="30" xfId="264" applyNumberFormat="1" applyFont="1" applyBorder="1" applyAlignment="1">
      <alignment horizontal="center" vertical="center"/>
    </xf>
    <xf numFmtId="165" fontId="11" fillId="0" borderId="16" xfId="264" applyNumberFormat="1" applyFont="1" applyBorder="1" applyAlignment="1">
      <alignment horizontal="center" vertical="center"/>
    </xf>
    <xf numFmtId="165" fontId="11" fillId="0" borderId="17" xfId="264" applyNumberFormat="1" applyFont="1" applyBorder="1" applyAlignment="1">
      <alignment horizontal="center" vertical="center"/>
    </xf>
    <xf numFmtId="171" fontId="11" fillId="0" borderId="38" xfId="264" applyNumberFormat="1" applyFont="1" applyBorder="1" applyAlignment="1" applyProtection="1">
      <alignment horizontal="center" vertical="center"/>
    </xf>
    <xf numFmtId="165" fontId="11" fillId="0" borderId="38" xfId="264" applyNumberFormat="1" applyFont="1" applyBorder="1" applyAlignment="1">
      <alignment horizontal="center" vertical="center"/>
    </xf>
    <xf numFmtId="165" fontId="11" fillId="0" borderId="48" xfId="264" applyNumberFormat="1" applyFont="1" applyBorder="1" applyAlignment="1">
      <alignment horizontal="center" vertical="center"/>
    </xf>
    <xf numFmtId="172" fontId="6" fillId="0" borderId="45" xfId="264" applyNumberFormat="1" applyFont="1" applyBorder="1" applyAlignment="1" applyProtection="1">
      <alignment horizontal="center" vertical="center"/>
    </xf>
    <xf numFmtId="165" fontId="6" fillId="0" borderId="46" xfId="264" applyNumberFormat="1" applyFont="1" applyBorder="1" applyAlignment="1">
      <alignment horizontal="center" vertical="center"/>
    </xf>
    <xf numFmtId="165" fontId="6" fillId="0" borderId="49" xfId="264" applyNumberFormat="1" applyFont="1" applyBorder="1" applyAlignment="1">
      <alignment horizontal="center" vertical="center"/>
    </xf>
    <xf numFmtId="165" fontId="6" fillId="0" borderId="50" xfId="264" applyNumberFormat="1" applyFont="1" applyBorder="1" applyAlignment="1">
      <alignment horizontal="center" vertical="center"/>
    </xf>
    <xf numFmtId="165" fontId="6" fillId="0" borderId="47" xfId="264" applyNumberFormat="1" applyFont="1" applyBorder="1" applyAlignment="1">
      <alignment horizontal="center" vertical="center"/>
    </xf>
    <xf numFmtId="172" fontId="11" fillId="0" borderId="20" xfId="264" applyNumberFormat="1" applyFont="1" applyFill="1" applyBorder="1" applyAlignment="1" applyProtection="1">
      <alignment horizontal="left" vertical="center"/>
    </xf>
    <xf numFmtId="0" fontId="3" fillId="0" borderId="0" xfId="121" applyFont="1" applyAlignment="1">
      <alignment horizontal="center"/>
    </xf>
    <xf numFmtId="172" fontId="11" fillId="0" borderId="0" xfId="264" applyNumberFormat="1" applyFont="1" applyFill="1" applyBorder="1" applyAlignment="1" applyProtection="1">
      <alignment horizontal="left" vertical="center"/>
    </xf>
    <xf numFmtId="171" fontId="3" fillId="0" borderId="0" xfId="121" applyNumberFormat="1" applyFont="1"/>
    <xf numFmtId="0" fontId="11" fillId="0" borderId="0" xfId="1" applyFont="1"/>
    <xf numFmtId="172" fontId="6" fillId="0" borderId="0" xfId="265" quotePrefix="1" applyNumberFormat="1" applyFont="1" applyBorder="1" applyAlignment="1">
      <alignment horizontal="center"/>
    </xf>
    <xf numFmtId="171" fontId="11" fillId="0" borderId="0" xfId="265" applyNumberFormat="1" applyFont="1" applyBorder="1" applyAlignment="1" applyProtection="1">
      <alignment horizontal="center" vertical="center"/>
    </xf>
    <xf numFmtId="165" fontId="3" fillId="0" borderId="26" xfId="170" applyNumberFormat="1" applyFont="1" applyBorder="1" applyAlignment="1">
      <alignment horizontal="center" vertical="center"/>
    </xf>
    <xf numFmtId="167" fontId="11" fillId="0" borderId="15" xfId="265" applyNumberFormat="1" applyFont="1" applyFill="1" applyBorder="1" applyAlignment="1" applyProtection="1">
      <alignment horizontal="center" vertical="center"/>
    </xf>
    <xf numFmtId="167" fontId="11" fillId="0" borderId="26" xfId="265" applyNumberFormat="1" applyFont="1" applyFill="1" applyBorder="1" applyAlignment="1" applyProtection="1">
      <alignment horizontal="center" vertical="center"/>
    </xf>
    <xf numFmtId="171" fontId="11" fillId="0" borderId="26" xfId="265" applyNumberFormat="1" applyFont="1" applyBorder="1" applyAlignment="1" applyProtection="1">
      <alignment horizontal="center" vertical="center"/>
    </xf>
    <xf numFmtId="165" fontId="3" fillId="0" borderId="52" xfId="170" applyNumberFormat="1" applyFont="1" applyBorder="1" applyAlignment="1">
      <alignment horizontal="center" vertical="center"/>
    </xf>
    <xf numFmtId="172" fontId="11" fillId="0" borderId="29" xfId="265" applyNumberFormat="1" applyFont="1" applyFill="1" applyBorder="1" applyAlignment="1" applyProtection="1">
      <alignment horizontal="center" vertical="center"/>
    </xf>
    <xf numFmtId="165" fontId="3" fillId="0" borderId="15" xfId="170" applyNumberFormat="1" applyFont="1" applyBorder="1" applyAlignment="1">
      <alignment horizontal="center" vertical="center"/>
    </xf>
    <xf numFmtId="167" fontId="11" fillId="0" borderId="29" xfId="265" applyNumberFormat="1" applyFont="1" applyFill="1" applyBorder="1" applyAlignment="1" applyProtection="1">
      <alignment horizontal="center" vertical="center"/>
    </xf>
    <xf numFmtId="171" fontId="11" fillId="0" borderId="15" xfId="265" applyNumberFormat="1" applyFont="1" applyBorder="1" applyAlignment="1" applyProtection="1">
      <alignment horizontal="center" vertical="center"/>
    </xf>
    <xf numFmtId="165" fontId="3" fillId="0" borderId="29" xfId="170" applyNumberFormat="1" applyFont="1" applyBorder="1" applyAlignment="1">
      <alignment horizontal="center" vertical="center"/>
    </xf>
    <xf numFmtId="171" fontId="11" fillId="0" borderId="29" xfId="265" applyNumberFormat="1" applyFont="1" applyBorder="1" applyAlignment="1" applyProtection="1">
      <alignment horizontal="center" vertical="center"/>
    </xf>
    <xf numFmtId="165" fontId="11" fillId="0" borderId="29" xfId="265" applyNumberFormat="1" applyFont="1" applyBorder="1" applyAlignment="1">
      <alignment horizontal="center" vertical="center"/>
    </xf>
    <xf numFmtId="165" fontId="3" fillId="0" borderId="38" xfId="170" applyNumberFormat="1" applyFont="1" applyBorder="1" applyAlignment="1">
      <alignment horizontal="center" vertical="center"/>
    </xf>
    <xf numFmtId="167" fontId="11" fillId="0" borderId="38" xfId="265" applyNumberFormat="1" applyFont="1" applyFill="1" applyBorder="1" applyAlignment="1" applyProtection="1">
      <alignment horizontal="center" vertical="center"/>
    </xf>
    <xf numFmtId="165" fontId="3" fillId="0" borderId="39" xfId="170" applyNumberFormat="1" applyFont="1" applyBorder="1" applyAlignment="1">
      <alignment horizontal="center" vertical="center"/>
    </xf>
    <xf numFmtId="0" fontId="3" fillId="0" borderId="0" xfId="170" applyFont="1"/>
    <xf numFmtId="172" fontId="11" fillId="0" borderId="4" xfId="265" applyNumberFormat="1" applyFont="1" applyBorder="1" applyAlignment="1" applyProtection="1">
      <alignment horizontal="left" vertical="center"/>
    </xf>
    <xf numFmtId="167" fontId="11" fillId="0" borderId="27" xfId="265" applyNumberFormat="1" applyFont="1" applyFill="1" applyBorder="1" applyAlignment="1" applyProtection="1">
      <alignment horizontal="center" vertical="center"/>
    </xf>
    <xf numFmtId="167" fontId="11" fillId="0" borderId="16" xfId="265" applyNumberFormat="1" applyFont="1" applyFill="1" applyBorder="1" applyAlignment="1" applyProtection="1">
      <alignment horizontal="center" vertical="center"/>
    </xf>
    <xf numFmtId="167" fontId="11" fillId="0" borderId="42" xfId="265" applyNumberFormat="1" applyFont="1" applyFill="1" applyBorder="1" applyAlignment="1" applyProtection="1">
      <alignment horizontal="center" vertical="center"/>
    </xf>
    <xf numFmtId="172" fontId="6" fillId="0" borderId="45" xfId="265" applyNumberFormat="1" applyFont="1" applyBorder="1" applyAlignment="1" applyProtection="1">
      <alignment horizontal="center" vertical="center"/>
    </xf>
    <xf numFmtId="165" fontId="6" fillId="0" borderId="46" xfId="265" applyNumberFormat="1" applyFont="1" applyBorder="1" applyAlignment="1">
      <alignment horizontal="center" vertical="center"/>
    </xf>
    <xf numFmtId="165" fontId="6" fillId="0" borderId="33" xfId="265" applyNumberFormat="1" applyFont="1" applyBorder="1" applyAlignment="1">
      <alignment horizontal="center" vertical="center"/>
    </xf>
    <xf numFmtId="0" fontId="11" fillId="0" borderId="0" xfId="263" applyFont="1"/>
    <xf numFmtId="0" fontId="6" fillId="0" borderId="0" xfId="263" applyFont="1" applyAlignment="1"/>
    <xf numFmtId="0" fontId="6" fillId="0" borderId="41" xfId="263" applyFont="1" applyBorder="1" applyAlignment="1">
      <alignment vertical="center"/>
    </xf>
    <xf numFmtId="2" fontId="6" fillId="0" borderId="7" xfId="263" applyNumberFormat="1" applyFont="1" applyBorder="1" applyAlignment="1">
      <alignment horizontal="center" vertical="center"/>
    </xf>
    <xf numFmtId="165" fontId="6" fillId="0" borderId="7" xfId="0" applyNumberFormat="1" applyFont="1" applyBorder="1" applyAlignment="1">
      <alignment horizontal="right" vertical="center"/>
    </xf>
    <xf numFmtId="165" fontId="6" fillId="0" borderId="7" xfId="0" applyNumberFormat="1" applyFont="1" applyFill="1" applyBorder="1" applyAlignment="1">
      <alignment horizontal="right" vertical="center"/>
    </xf>
    <xf numFmtId="165" fontId="6" fillId="0" borderId="8" xfId="0" applyNumberFormat="1" applyFont="1" applyBorder="1" applyAlignment="1">
      <alignment horizontal="center" vertical="center"/>
    </xf>
    <xf numFmtId="165" fontId="11" fillId="0" borderId="0" xfId="263" applyNumberFormat="1" applyFont="1"/>
    <xf numFmtId="165" fontId="6" fillId="0" borderId="7" xfId="0" applyNumberFormat="1" applyFont="1" applyBorder="1" applyAlignment="1">
      <alignment vertical="center"/>
    </xf>
    <xf numFmtId="165" fontId="6" fillId="0" borderId="0" xfId="263" applyNumberFormat="1" applyFont="1"/>
    <xf numFmtId="0" fontId="6" fillId="0" borderId="0" xfId="263" applyFont="1"/>
    <xf numFmtId="0" fontId="11" fillId="0" borderId="0" xfId="263" applyFont="1" applyBorder="1"/>
    <xf numFmtId="0" fontId="6" fillId="0" borderId="34" xfId="263" applyFont="1" applyBorder="1" applyAlignment="1">
      <alignment horizontal="center"/>
    </xf>
    <xf numFmtId="0" fontId="6" fillId="0" borderId="0" xfId="263" applyFont="1" applyAlignment="1">
      <alignment horizontal="center"/>
    </xf>
    <xf numFmtId="172" fontId="11" fillId="0" borderId="0" xfId="267" applyNumberFormat="1" applyFont="1"/>
    <xf numFmtId="165" fontId="11" fillId="0" borderId="0" xfId="267" applyNumberFormat="1" applyFont="1"/>
    <xf numFmtId="172" fontId="11" fillId="0" borderId="4" xfId="267" applyNumberFormat="1" applyFont="1" applyBorder="1" applyAlignment="1" applyProtection="1">
      <alignment horizontal="left" vertical="center"/>
    </xf>
    <xf numFmtId="165" fontId="11" fillId="0" borderId="15" xfId="267" applyNumberFormat="1" applyFont="1" applyBorder="1" applyAlignment="1">
      <alignment horizontal="center" vertical="center"/>
    </xf>
    <xf numFmtId="165" fontId="11" fillId="0" borderId="30" xfId="267" applyNumberFormat="1" applyFont="1" applyBorder="1" applyAlignment="1">
      <alignment horizontal="center" vertical="center"/>
    </xf>
    <xf numFmtId="165" fontId="11" fillId="0" borderId="26" xfId="267" applyNumberFormat="1" applyFont="1" applyBorder="1" applyAlignment="1">
      <alignment horizontal="center" vertical="center"/>
    </xf>
    <xf numFmtId="165" fontId="11" fillId="0" borderId="16" xfId="267" applyNumberFormat="1" applyFont="1" applyBorder="1" applyAlignment="1">
      <alignment horizontal="center" vertical="center"/>
    </xf>
    <xf numFmtId="165" fontId="11" fillId="0" borderId="15" xfId="267" applyNumberFormat="1" applyFont="1" applyFill="1" applyBorder="1" applyAlignment="1">
      <alignment horizontal="center" vertical="center"/>
    </xf>
    <xf numFmtId="165" fontId="11" fillId="0" borderId="16" xfId="267" applyNumberFormat="1" applyFont="1" applyFill="1" applyBorder="1" applyAlignment="1">
      <alignment horizontal="center" vertical="center"/>
    </xf>
    <xf numFmtId="165" fontId="11" fillId="0" borderId="38" xfId="267" applyNumberFormat="1" applyFont="1" applyBorder="1" applyAlignment="1">
      <alignment horizontal="center" vertical="center"/>
    </xf>
    <xf numFmtId="172" fontId="6" fillId="0" borderId="45" xfId="267" applyNumberFormat="1" applyFont="1" applyBorder="1" applyAlignment="1" applyProtection="1">
      <alignment horizontal="center" vertical="center"/>
    </xf>
    <xf numFmtId="165" fontId="6" fillId="0" borderId="46" xfId="267" applyNumberFormat="1" applyFont="1" applyBorder="1" applyAlignment="1">
      <alignment horizontal="center" vertical="center"/>
    </xf>
    <xf numFmtId="165" fontId="6" fillId="0" borderId="47" xfId="267" applyNumberFormat="1" applyFont="1" applyBorder="1" applyAlignment="1">
      <alignment horizontal="center" vertical="center"/>
    </xf>
    <xf numFmtId="172" fontId="11" fillId="0" borderId="0" xfId="267" applyNumberFormat="1" applyFont="1" applyAlignment="1" applyProtection="1">
      <alignment horizontal="left"/>
    </xf>
    <xf numFmtId="172" fontId="11" fillId="0" borderId="0" xfId="267" applyNumberFormat="1" applyFont="1" applyFill="1"/>
    <xf numFmtId="172" fontId="11" fillId="0" borderId="0" xfId="267" applyNumberFormat="1" applyFont="1" applyBorder="1"/>
    <xf numFmtId="172" fontId="11" fillId="0" borderId="0" xfId="267" applyNumberFormat="1" applyFont="1" applyBorder="1" applyAlignment="1" applyProtection="1">
      <alignment horizontal="center" vertical="center"/>
    </xf>
    <xf numFmtId="0" fontId="3" fillId="0" borderId="34" xfId="121" applyFont="1" applyBorder="1"/>
    <xf numFmtId="172" fontId="6" fillId="0" borderId="0" xfId="266" applyNumberFormat="1" applyFont="1" applyBorder="1" applyAlignment="1">
      <alignment horizontal="center"/>
    </xf>
    <xf numFmtId="0" fontId="6" fillId="2" borderId="35" xfId="263" applyFont="1" applyFill="1" applyBorder="1" applyAlignment="1">
      <alignment horizontal="center"/>
    </xf>
    <xf numFmtId="0" fontId="6" fillId="2" borderId="36" xfId="0" quotePrefix="1" applyFont="1" applyFill="1" applyBorder="1" applyAlignment="1" applyProtection="1">
      <alignment horizontal="center" vertical="center"/>
    </xf>
    <xf numFmtId="0" fontId="6" fillId="2" borderId="38" xfId="263" applyFont="1" applyFill="1" applyBorder="1" applyAlignment="1">
      <alignment horizontal="center"/>
    </xf>
    <xf numFmtId="0" fontId="11" fillId="2" borderId="7" xfId="263" applyFont="1" applyFill="1" applyBorder="1" applyAlignment="1">
      <alignment horizontal="center"/>
    </xf>
    <xf numFmtId="0" fontId="11" fillId="2" borderId="29" xfId="263" applyFont="1" applyFill="1" applyBorder="1" applyAlignment="1">
      <alignment horizontal="center"/>
    </xf>
    <xf numFmtId="165" fontId="6" fillId="0" borderId="7" xfId="263" applyNumberFormat="1" applyFont="1" applyBorder="1" applyAlignment="1">
      <alignment horizontal="center" vertical="center"/>
    </xf>
    <xf numFmtId="165" fontId="6" fillId="0" borderId="7" xfId="0" applyNumberFormat="1" applyFont="1" applyBorder="1" applyAlignment="1">
      <alignment horizontal="center" vertical="center"/>
    </xf>
    <xf numFmtId="165" fontId="6" fillId="0" borderId="38" xfId="263" applyNumberFormat="1" applyFont="1" applyBorder="1" applyAlignment="1">
      <alignment horizontal="center" vertical="center"/>
    </xf>
    <xf numFmtId="165" fontId="6" fillId="0" borderId="42" xfId="263" applyNumberFormat="1" applyFont="1" applyBorder="1" applyAlignment="1">
      <alignment horizontal="center" vertical="center"/>
    </xf>
    <xf numFmtId="0" fontId="6" fillId="0" borderId="4" xfId="263" applyFont="1" applyBorder="1" applyAlignment="1">
      <alignment horizontal="center"/>
    </xf>
    <xf numFmtId="165" fontId="6" fillId="0" borderId="15" xfId="263" applyNumberFormat="1" applyFont="1" applyBorder="1" applyAlignment="1">
      <alignment horizontal="center"/>
    </xf>
    <xf numFmtId="165" fontId="6" fillId="0" borderId="15" xfId="0" applyNumberFormat="1" applyFont="1" applyBorder="1" applyAlignment="1">
      <alignment horizontal="center"/>
    </xf>
    <xf numFmtId="165" fontId="6" fillId="0" borderId="16" xfId="263" applyNumberFormat="1" applyFont="1" applyBorder="1" applyAlignment="1">
      <alignment horizontal="center"/>
    </xf>
    <xf numFmtId="0" fontId="6" fillId="0" borderId="4" xfId="263" applyFont="1" applyBorder="1"/>
    <xf numFmtId="165" fontId="11" fillId="0" borderId="15" xfId="263" applyNumberFormat="1" applyFont="1" applyBorder="1" applyAlignment="1">
      <alignment horizontal="center"/>
    </xf>
    <xf numFmtId="165" fontId="11" fillId="0" borderId="15" xfId="0" applyNumberFormat="1" applyFont="1" applyBorder="1" applyAlignment="1">
      <alignment horizontal="center"/>
    </xf>
    <xf numFmtId="165" fontId="11" fillId="0" borderId="16" xfId="263" applyNumberFormat="1" applyFont="1" applyBorder="1" applyAlignment="1">
      <alignment horizontal="center"/>
    </xf>
    <xf numFmtId="165" fontId="6" fillId="0" borderId="15" xfId="268" applyNumberFormat="1" applyFont="1" applyBorder="1" applyAlignment="1">
      <alignment horizontal="center"/>
    </xf>
    <xf numFmtId="165" fontId="11" fillId="0" borderId="15" xfId="268" applyNumberFormat="1" applyFont="1" applyBorder="1" applyAlignment="1">
      <alignment horizontal="center"/>
    </xf>
    <xf numFmtId="0" fontId="6" fillId="0" borderId="4" xfId="263" applyFont="1" applyFill="1" applyBorder="1" applyAlignment="1">
      <alignment horizontal="center"/>
    </xf>
    <xf numFmtId="165" fontId="6" fillId="0" borderId="15" xfId="268" applyNumberFormat="1" applyFont="1" applyFill="1" applyBorder="1" applyAlignment="1">
      <alignment horizontal="center"/>
    </xf>
    <xf numFmtId="165" fontId="6" fillId="0" borderId="15" xfId="263" applyNumberFormat="1" applyFont="1" applyFill="1" applyBorder="1" applyAlignment="1">
      <alignment horizontal="center"/>
    </xf>
    <xf numFmtId="165" fontId="6" fillId="0" borderId="16" xfId="263" applyNumberFormat="1" applyFont="1" applyFill="1" applyBorder="1" applyAlignment="1">
      <alignment horizontal="center"/>
    </xf>
    <xf numFmtId="165" fontId="24" fillId="0" borderId="16" xfId="263" applyNumberFormat="1" applyFont="1" applyBorder="1" applyAlignment="1">
      <alignment horizontal="center"/>
    </xf>
    <xf numFmtId="0" fontId="11" fillId="0" borderId="4" xfId="263" applyFont="1" applyBorder="1" applyAlignment="1">
      <alignment horizontal="center"/>
    </xf>
    <xf numFmtId="0" fontId="6" fillId="0" borderId="43" xfId="263" applyFont="1" applyBorder="1"/>
    <xf numFmtId="165" fontId="11" fillId="0" borderId="32" xfId="263" applyNumberFormat="1" applyFont="1" applyBorder="1" applyAlignment="1">
      <alignment horizontal="center"/>
    </xf>
    <xf numFmtId="165" fontId="11" fillId="0" borderId="32" xfId="0" applyNumberFormat="1" applyFont="1" applyBorder="1" applyAlignment="1">
      <alignment horizontal="center"/>
    </xf>
    <xf numFmtId="165" fontId="11" fillId="0" borderId="33" xfId="263" applyNumberFormat="1" applyFont="1" applyBorder="1" applyAlignment="1">
      <alignment horizontal="center"/>
    </xf>
    <xf numFmtId="0" fontId="11" fillId="0" borderId="0" xfId="263" applyFont="1" applyAlignment="1">
      <alignment horizontal="center"/>
    </xf>
    <xf numFmtId="0" fontId="3" fillId="0" borderId="25" xfId="0" applyFont="1" applyBorder="1"/>
    <xf numFmtId="0" fontId="3" fillId="0" borderId="26" xfId="0" applyFont="1" applyBorder="1"/>
    <xf numFmtId="165" fontId="3" fillId="0" borderId="26" xfId="0" applyNumberFormat="1" applyFont="1" applyBorder="1"/>
    <xf numFmtId="165" fontId="3" fillId="0" borderId="27" xfId="0" applyNumberFormat="1" applyFont="1" applyBorder="1"/>
    <xf numFmtId="0" fontId="3" fillId="0" borderId="15" xfId="0" applyFont="1" applyBorder="1"/>
    <xf numFmtId="0" fontId="3" fillId="0" borderId="24" xfId="0" applyFont="1" applyBorder="1"/>
    <xf numFmtId="0" fontId="3" fillId="0" borderId="38" xfId="0" applyFont="1" applyBorder="1"/>
    <xf numFmtId="0" fontId="3" fillId="0" borderId="43" xfId="0" applyFont="1" applyBorder="1"/>
    <xf numFmtId="0" fontId="3" fillId="0" borderId="32" xfId="0" applyFont="1" applyBorder="1"/>
    <xf numFmtId="165" fontId="3" fillId="0" borderId="32" xfId="0" applyNumberFormat="1" applyFont="1" applyBorder="1"/>
    <xf numFmtId="165" fontId="3" fillId="0" borderId="33" xfId="0" applyNumberFormat="1" applyFont="1" applyBorder="1"/>
    <xf numFmtId="0" fontId="11" fillId="0" borderId="25" xfId="263" applyFont="1" applyBorder="1" applyAlignment="1">
      <alignment vertical="center"/>
    </xf>
    <xf numFmtId="2" fontId="11" fillId="0" borderId="26" xfId="263" applyNumberFormat="1" applyFont="1" applyBorder="1" applyAlignment="1">
      <alignment horizontal="center" vertical="center"/>
    </xf>
    <xf numFmtId="165" fontId="11" fillId="0" borderId="26" xfId="0" applyNumberFormat="1" applyFont="1" applyBorder="1" applyAlignment="1">
      <alignment horizontal="right" vertical="center"/>
    </xf>
    <xf numFmtId="165" fontId="11" fillId="0" borderId="26" xfId="0" applyNumberFormat="1" applyFont="1" applyFill="1" applyBorder="1" applyAlignment="1">
      <alignment horizontal="right" vertical="center"/>
    </xf>
    <xf numFmtId="165" fontId="11" fillId="0" borderId="27" xfId="0" applyNumberFormat="1" applyFont="1" applyBorder="1" applyAlignment="1">
      <alignment horizontal="center" vertical="center"/>
    </xf>
    <xf numFmtId="0" fontId="11" fillId="0" borderId="4" xfId="263" applyFont="1" applyBorder="1" applyAlignment="1">
      <alignment vertical="center"/>
    </xf>
    <xf numFmtId="2" fontId="11" fillId="0" borderId="15" xfId="263" applyNumberFormat="1" applyFont="1" applyBorder="1" applyAlignment="1">
      <alignment horizontal="center" vertical="center"/>
    </xf>
    <xf numFmtId="165" fontId="11" fillId="0" borderId="15" xfId="0" applyNumberFormat="1" applyFont="1" applyBorder="1" applyAlignment="1">
      <alignment horizontal="right" vertical="center"/>
    </xf>
    <xf numFmtId="165" fontId="11" fillId="0" borderId="15" xfId="0" applyNumberFormat="1" applyFont="1" applyFill="1" applyBorder="1" applyAlignment="1">
      <alignment horizontal="right" vertical="center"/>
    </xf>
    <xf numFmtId="165" fontId="11" fillId="0" borderId="16" xfId="0" applyNumberFormat="1" applyFont="1" applyBorder="1" applyAlignment="1">
      <alignment horizontal="center" vertical="center"/>
    </xf>
    <xf numFmtId="0" fontId="11" fillId="0" borderId="24" xfId="263" applyFont="1" applyBorder="1" applyAlignment="1">
      <alignment vertical="center"/>
    </xf>
    <xf numFmtId="2" fontId="11" fillId="0" borderId="38" xfId="263" applyNumberFormat="1" applyFont="1" applyBorder="1" applyAlignment="1">
      <alignment horizontal="center" vertical="center"/>
    </xf>
    <xf numFmtId="165" fontId="11" fillId="0" borderId="38" xfId="0" applyNumberFormat="1" applyFont="1" applyBorder="1" applyAlignment="1">
      <alignment horizontal="right" vertical="center"/>
    </xf>
    <xf numFmtId="165" fontId="11" fillId="0" borderId="38" xfId="0" applyNumberFormat="1" applyFont="1" applyFill="1" applyBorder="1" applyAlignment="1">
      <alignment horizontal="right" vertical="center"/>
    </xf>
    <xf numFmtId="165" fontId="11" fillId="0" borderId="42" xfId="0" applyNumberFormat="1" applyFont="1" applyBorder="1" applyAlignment="1">
      <alignment horizontal="center" vertical="center"/>
    </xf>
    <xf numFmtId="165" fontId="11" fillId="0" borderId="26" xfId="0" applyNumberFormat="1" applyFont="1" applyBorder="1" applyAlignment="1">
      <alignment vertical="center"/>
    </xf>
    <xf numFmtId="165" fontId="11" fillId="0" borderId="15" xfId="0" applyNumberFormat="1" applyFont="1" applyBorder="1" applyAlignment="1">
      <alignment vertical="center"/>
    </xf>
    <xf numFmtId="0" fontId="11" fillId="0" borderId="43" xfId="263" applyFont="1" applyBorder="1" applyAlignment="1">
      <alignment vertical="center"/>
    </xf>
    <xf numFmtId="2" fontId="11" fillId="0" borderId="32" xfId="263" applyNumberFormat="1" applyFont="1" applyBorder="1" applyAlignment="1">
      <alignment horizontal="center" vertical="center"/>
    </xf>
    <xf numFmtId="165" fontId="11" fillId="0" borderId="32" xfId="0" applyNumberFormat="1" applyFont="1" applyBorder="1" applyAlignment="1">
      <alignment vertical="center"/>
    </xf>
    <xf numFmtId="165" fontId="11" fillId="0" borderId="32" xfId="0" applyNumberFormat="1" applyFont="1" applyBorder="1" applyAlignment="1">
      <alignment horizontal="right" vertical="center"/>
    </xf>
    <xf numFmtId="165" fontId="11" fillId="0" borderId="32" xfId="0" applyNumberFormat="1" applyFont="1" applyFill="1" applyBorder="1" applyAlignment="1">
      <alignment horizontal="right" vertical="center"/>
    </xf>
    <xf numFmtId="165" fontId="11" fillId="0" borderId="33" xfId="0" applyNumberFormat="1" applyFont="1" applyBorder="1" applyAlignment="1">
      <alignment horizontal="center" vertical="center"/>
    </xf>
    <xf numFmtId="0" fontId="8" fillId="2" borderId="7" xfId="1" applyFont="1" applyFill="1" applyBorder="1" applyAlignment="1">
      <alignment horizontal="center" vertical="center"/>
    </xf>
    <xf numFmtId="0" fontId="6" fillId="2" borderId="7" xfId="1" applyFont="1" applyFill="1" applyBorder="1" applyAlignment="1">
      <alignment horizontal="center" vertical="center"/>
    </xf>
    <xf numFmtId="49" fontId="6" fillId="2" borderId="7" xfId="1" applyNumberFormat="1" applyFont="1" applyFill="1" applyBorder="1" applyAlignment="1">
      <alignment horizontal="center" vertical="center"/>
    </xf>
    <xf numFmtId="0" fontId="8" fillId="2" borderId="7"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2" fillId="2" borderId="35" xfId="0" applyFont="1" applyFill="1" applyBorder="1" applyAlignment="1">
      <alignment horizontal="center" vertical="center"/>
    </xf>
    <xf numFmtId="0" fontId="2" fillId="2" borderId="38" xfId="0" applyFont="1" applyFill="1" applyBorder="1" applyAlignment="1">
      <alignment horizontal="center" vertical="center"/>
    </xf>
    <xf numFmtId="172" fontId="6" fillId="2" borderId="38" xfId="267" applyNumberFormat="1" applyFont="1" applyFill="1" applyBorder="1" applyAlignment="1" applyProtection="1">
      <alignment horizontal="center" vertical="center"/>
    </xf>
    <xf numFmtId="172" fontId="6" fillId="2" borderId="7" xfId="267" applyNumberFormat="1" applyFont="1" applyFill="1" applyBorder="1" applyAlignment="1" applyProtection="1">
      <alignment horizontal="center" vertical="center"/>
    </xf>
    <xf numFmtId="172" fontId="6" fillId="2" borderId="42" xfId="267" applyNumberFormat="1" applyFont="1" applyFill="1" applyBorder="1" applyAlignment="1" applyProtection="1">
      <alignment horizontal="center" vertical="center"/>
    </xf>
    <xf numFmtId="0" fontId="6" fillId="2" borderId="21" xfId="165" quotePrefix="1" applyFont="1" applyFill="1" applyBorder="1" applyAlignment="1" applyProtection="1">
      <alignment horizontal="center" vertical="center"/>
    </xf>
    <xf numFmtId="0" fontId="6" fillId="2" borderId="52" xfId="263" applyFont="1" applyFill="1" applyBorder="1" applyAlignment="1">
      <alignment horizontal="center"/>
    </xf>
    <xf numFmtId="0" fontId="6" fillId="2" borderId="26" xfId="263" applyFont="1" applyFill="1" applyBorder="1" applyAlignment="1">
      <alignment horizontal="center"/>
    </xf>
    <xf numFmtId="0" fontId="6" fillId="2" borderId="53" xfId="263" applyFont="1" applyFill="1" applyBorder="1" applyAlignment="1">
      <alignment horizontal="center"/>
    </xf>
    <xf numFmtId="0" fontId="6" fillId="2" borderId="27" xfId="263" applyFont="1" applyFill="1" applyBorder="1" applyAlignment="1">
      <alignment horizontal="center"/>
    </xf>
    <xf numFmtId="0" fontId="11" fillId="2" borderId="54" xfId="263" applyNumberFormat="1" applyFont="1" applyFill="1" applyBorder="1" applyAlignment="1">
      <alignment horizontal="center"/>
    </xf>
    <xf numFmtId="0" fontId="6" fillId="2" borderId="7" xfId="263" applyFont="1" applyFill="1" applyBorder="1" applyAlignment="1">
      <alignment horizontal="center"/>
    </xf>
    <xf numFmtId="0" fontId="6" fillId="2" borderId="5" xfId="263" applyFont="1" applyFill="1" applyBorder="1" applyAlignment="1">
      <alignment horizontal="center"/>
    </xf>
    <xf numFmtId="0" fontId="6" fillId="2" borderId="6" xfId="263" applyFont="1" applyFill="1" applyBorder="1" applyAlignment="1">
      <alignment horizontal="center"/>
    </xf>
    <xf numFmtId="0" fontId="6" fillId="2" borderId="39" xfId="263" applyFont="1" applyFill="1" applyBorder="1" applyAlignment="1">
      <alignment horizontal="center"/>
    </xf>
    <xf numFmtId="0" fontId="6" fillId="2" borderId="55" xfId="263" applyFont="1" applyFill="1" applyBorder="1" applyAlignment="1">
      <alignment horizontal="center"/>
    </xf>
    <xf numFmtId="0" fontId="6" fillId="2" borderId="42" xfId="263" applyFont="1" applyFill="1" applyBorder="1" applyAlignment="1">
      <alignment horizontal="center"/>
    </xf>
    <xf numFmtId="172" fontId="6" fillId="2" borderId="7" xfId="265" applyNumberFormat="1" applyFont="1" applyFill="1" applyBorder="1" applyAlignment="1" applyProtection="1">
      <alignment horizontal="center" vertical="center"/>
    </xf>
    <xf numFmtId="172" fontId="6" fillId="2" borderId="27" xfId="265" applyNumberFormat="1" applyFont="1" applyFill="1" applyBorder="1" applyAlignment="1" applyProtection="1">
      <alignment horizontal="center" vertical="center"/>
    </xf>
    <xf numFmtId="172" fontId="6" fillId="2" borderId="7" xfId="264" applyNumberFormat="1" applyFont="1" applyFill="1" applyBorder="1" applyAlignment="1" applyProtection="1">
      <alignment horizontal="center" vertical="center"/>
    </xf>
    <xf numFmtId="172" fontId="6" fillId="2" borderId="6" xfId="264" applyNumberFormat="1" applyFont="1" applyFill="1" applyBorder="1" applyAlignment="1" applyProtection="1">
      <alignment horizontal="center" vertical="center"/>
    </xf>
    <xf numFmtId="172" fontId="6" fillId="2" borderId="8" xfId="264" applyNumberFormat="1" applyFont="1" applyFill="1" applyBorder="1" applyAlignment="1" applyProtection="1">
      <alignment horizontal="center" vertical="center"/>
    </xf>
    <xf numFmtId="0" fontId="12" fillId="0" borderId="0" xfId="239" applyFont="1"/>
    <xf numFmtId="0" fontId="12" fillId="0" borderId="0" xfId="239" applyFont="1" applyFill="1" applyBorder="1"/>
    <xf numFmtId="174" fontId="12" fillId="0" borderId="0" xfId="239" applyNumberFormat="1" applyFont="1" applyFill="1" applyBorder="1" applyAlignment="1" applyProtection="1">
      <alignment horizontal="left"/>
    </xf>
    <xf numFmtId="0" fontId="12" fillId="0" borderId="0" xfId="239" applyFont="1" applyFill="1"/>
    <xf numFmtId="165" fontId="12" fillId="0" borderId="0" xfId="239" applyNumberFormat="1" applyFont="1" applyFill="1"/>
    <xf numFmtId="171" fontId="12" fillId="0" borderId="0" xfId="239" applyNumberFormat="1" applyFont="1"/>
    <xf numFmtId="165" fontId="12" fillId="0" borderId="0" xfId="239" applyNumberFormat="1" applyFont="1" applyFill="1" applyBorder="1"/>
    <xf numFmtId="165" fontId="7" fillId="0" borderId="0" xfId="239" applyNumberFormat="1" applyFont="1" applyFill="1"/>
    <xf numFmtId="0" fontId="7" fillId="0" borderId="0" xfId="239" applyFont="1" applyFill="1"/>
    <xf numFmtId="0" fontId="7" fillId="0" borderId="41" xfId="239" applyFont="1" applyFill="1" applyBorder="1"/>
    <xf numFmtId="165" fontId="7" fillId="0" borderId="6" xfId="146" applyNumberFormat="1" applyFont="1" applyFill="1" applyBorder="1"/>
    <xf numFmtId="165" fontId="7" fillId="0" borderId="7" xfId="146" applyNumberFormat="1" applyFont="1" applyFill="1" applyBorder="1"/>
    <xf numFmtId="165" fontId="7" fillId="0" borderId="8" xfId="146" applyNumberFormat="1" applyFont="1" applyFill="1" applyBorder="1" applyAlignment="1">
      <alignment vertical="center"/>
    </xf>
    <xf numFmtId="165" fontId="7" fillId="0" borderId="6" xfId="148" applyNumberFormat="1" applyFont="1" applyFill="1" applyBorder="1"/>
    <xf numFmtId="165" fontId="7" fillId="0" borderId="7" xfId="148" applyNumberFormat="1" applyFont="1" applyFill="1" applyBorder="1"/>
    <xf numFmtId="165" fontId="28" fillId="0" borderId="8" xfId="148" applyNumberFormat="1" applyFont="1" applyFill="1" applyBorder="1" applyAlignment="1">
      <alignment vertical="center"/>
    </xf>
    <xf numFmtId="0" fontId="12" fillId="0" borderId="4" xfId="239" applyFont="1" applyFill="1" applyBorder="1"/>
    <xf numFmtId="165" fontId="12" fillId="0" borderId="62" xfId="146" applyNumberFormat="1" applyFont="1" applyFill="1" applyBorder="1"/>
    <xf numFmtId="165" fontId="12" fillId="0" borderId="26" xfId="146" applyNumberFormat="1" applyFont="1" applyFill="1" applyBorder="1"/>
    <xf numFmtId="165" fontId="12" fillId="0" borderId="15" xfId="146" applyNumberFormat="1" applyFont="1" applyFill="1" applyBorder="1"/>
    <xf numFmtId="165" fontId="29" fillId="0" borderId="16" xfId="146" applyNumberFormat="1" applyFont="1" applyFill="1" applyBorder="1" applyAlignment="1">
      <alignment vertical="center"/>
    </xf>
    <xf numFmtId="165" fontId="12" fillId="0" borderId="62" xfId="148" applyNumberFormat="1" applyFont="1" applyFill="1" applyBorder="1"/>
    <xf numFmtId="165" fontId="12" fillId="0" borderId="26" xfId="148" applyNumberFormat="1" applyFont="1" applyFill="1" applyBorder="1"/>
    <xf numFmtId="165" fontId="12" fillId="0" borderId="15" xfId="148" applyNumberFormat="1" applyFont="1" applyFill="1" applyBorder="1"/>
    <xf numFmtId="165" fontId="29" fillId="0" borderId="16" xfId="148" applyNumberFormat="1" applyFont="1" applyFill="1" applyBorder="1" applyAlignment="1">
      <alignment vertical="center"/>
    </xf>
    <xf numFmtId="165" fontId="12" fillId="0" borderId="30" xfId="146" applyNumberFormat="1" applyFont="1" applyFill="1" applyBorder="1"/>
    <xf numFmtId="165" fontId="12" fillId="0" borderId="30" xfId="148" applyNumberFormat="1" applyFont="1" applyFill="1" applyBorder="1"/>
    <xf numFmtId="165" fontId="12" fillId="0" borderId="48" xfId="148" applyNumberFormat="1" applyFont="1" applyFill="1" applyBorder="1"/>
    <xf numFmtId="165" fontId="12" fillId="0" borderId="38" xfId="148" applyNumberFormat="1" applyFont="1" applyFill="1" applyBorder="1"/>
    <xf numFmtId="165" fontId="12" fillId="0" borderId="48" xfId="146" applyNumberFormat="1" applyFont="1" applyFill="1" applyBorder="1"/>
    <xf numFmtId="165" fontId="12" fillId="0" borderId="38" xfId="146" applyNumberFormat="1" applyFont="1" applyFill="1" applyBorder="1"/>
    <xf numFmtId="165" fontId="12" fillId="0" borderId="30" xfId="148" quotePrefix="1" applyNumberFormat="1" applyFont="1" applyFill="1" applyBorder="1" applyAlignment="1">
      <alignment horizontal="right"/>
    </xf>
    <xf numFmtId="165" fontId="12" fillId="0" borderId="15" xfId="148" quotePrefix="1" applyNumberFormat="1" applyFont="1" applyFill="1" applyBorder="1" applyAlignment="1">
      <alignment horizontal="right"/>
    </xf>
    <xf numFmtId="165" fontId="29" fillId="0" borderId="16" xfId="148" quotePrefix="1" applyNumberFormat="1" applyFont="1" applyFill="1" applyBorder="1" applyAlignment="1">
      <alignment horizontal="right" vertical="center"/>
    </xf>
    <xf numFmtId="165" fontId="12" fillId="0" borderId="15" xfId="148" applyNumberFormat="1" applyFont="1" applyFill="1" applyBorder="1" applyAlignment="1">
      <alignment horizontal="right"/>
    </xf>
    <xf numFmtId="165" fontId="29" fillId="0" borderId="16" xfId="148" applyNumberFormat="1" applyFont="1" applyFill="1" applyBorder="1" applyAlignment="1">
      <alignment horizontal="right" vertical="center"/>
    </xf>
    <xf numFmtId="165" fontId="7" fillId="0" borderId="7" xfId="148" applyNumberFormat="1" applyFont="1" applyFill="1" applyBorder="1" applyAlignment="1">
      <alignment horizontal="right"/>
    </xf>
    <xf numFmtId="165" fontId="28" fillId="0" borderId="8" xfId="148" applyNumberFormat="1" applyFont="1" applyFill="1" applyBorder="1" applyAlignment="1">
      <alignment horizontal="right" vertical="center"/>
    </xf>
    <xf numFmtId="165" fontId="12" fillId="0" borderId="16" xfId="146" applyNumberFormat="1" applyFont="1" applyFill="1" applyBorder="1" applyAlignment="1">
      <alignment vertical="center"/>
    </xf>
    <xf numFmtId="165" fontId="12" fillId="0" borderId="30" xfId="146" quotePrefix="1" applyNumberFormat="1" applyFont="1" applyFill="1" applyBorder="1" applyAlignment="1">
      <alignment horizontal="right"/>
    </xf>
    <xf numFmtId="165" fontId="12" fillId="0" borderId="15" xfId="146" quotePrefix="1" applyNumberFormat="1" applyFont="1" applyFill="1" applyBorder="1" applyAlignment="1">
      <alignment horizontal="right"/>
    </xf>
    <xf numFmtId="165" fontId="12" fillId="0" borderId="16" xfId="146" quotePrefix="1" applyNumberFormat="1" applyFont="1" applyFill="1" applyBorder="1" applyAlignment="1">
      <alignment horizontal="right"/>
    </xf>
    <xf numFmtId="165" fontId="12" fillId="0" borderId="4" xfId="239" applyNumberFormat="1" applyFont="1" applyFill="1" applyBorder="1"/>
    <xf numFmtId="165" fontId="12" fillId="0" borderId="15" xfId="146" applyNumberFormat="1" applyFont="1" applyFill="1" applyBorder="1" applyAlignment="1">
      <alignment horizontal="right"/>
    </xf>
    <xf numFmtId="165" fontId="12" fillId="0" borderId="16" xfId="146" applyNumberFormat="1" applyFont="1" applyFill="1" applyBorder="1" applyAlignment="1">
      <alignment horizontal="right"/>
    </xf>
    <xf numFmtId="0" fontId="7" fillId="0" borderId="43" xfId="239" applyFont="1" applyFill="1" applyBorder="1"/>
    <xf numFmtId="165" fontId="7" fillId="0" borderId="32" xfId="69" applyNumberFormat="1" applyFont="1" applyFill="1" applyBorder="1"/>
    <xf numFmtId="165" fontId="7" fillId="0" borderId="32" xfId="69" applyNumberFormat="1" applyFont="1" applyFill="1" applyBorder="1" applyAlignment="1">
      <alignment horizontal="right"/>
    </xf>
    <xf numFmtId="165" fontId="7" fillId="0" borderId="33" xfId="69" applyNumberFormat="1" applyFont="1" applyFill="1" applyBorder="1" applyAlignment="1">
      <alignment horizontal="right"/>
    </xf>
    <xf numFmtId="0" fontId="12" fillId="0" borderId="43" xfId="239" applyFont="1" applyFill="1" applyBorder="1"/>
    <xf numFmtId="165" fontId="12" fillId="0" borderId="32" xfId="146" applyNumberFormat="1" applyFont="1" applyFill="1" applyBorder="1"/>
    <xf numFmtId="165" fontId="29" fillId="0" borderId="33" xfId="146" quotePrefix="1" applyNumberFormat="1" applyFont="1" applyFill="1" applyBorder="1" applyAlignment="1">
      <alignment horizontal="right" vertical="center"/>
    </xf>
    <xf numFmtId="0" fontId="11" fillId="0" borderId="0" xfId="239" applyFont="1" applyFill="1"/>
    <xf numFmtId="0" fontId="11" fillId="0" borderId="0" xfId="239" applyFont="1"/>
    <xf numFmtId="0" fontId="11" fillId="0" borderId="0" xfId="239" applyFont="1" applyFill="1" applyBorder="1"/>
    <xf numFmtId="0" fontId="6" fillId="0" borderId="0" xfId="239" applyFont="1" applyFill="1" applyBorder="1" applyAlignment="1">
      <alignment horizontal="center"/>
    </xf>
    <xf numFmtId="174" fontId="11" fillId="0" borderId="41" xfId="239" applyNumberFormat="1" applyFont="1" applyFill="1" applyBorder="1" applyAlignment="1" applyProtection="1">
      <alignment horizontal="left"/>
    </xf>
    <xf numFmtId="171" fontId="11" fillId="0" borderId="51" xfId="239" applyNumberFormat="1" applyFont="1" applyFill="1" applyBorder="1" applyProtection="1"/>
    <xf numFmtId="171" fontId="11" fillId="0" borderId="6" xfId="239" applyNumberFormat="1" applyFont="1" applyFill="1" applyBorder="1" applyProtection="1"/>
    <xf numFmtId="171" fontId="11" fillId="0" borderId="5" xfId="239" applyNumberFormat="1" applyFont="1" applyFill="1" applyBorder="1" applyProtection="1"/>
    <xf numFmtId="173" fontId="30" fillId="0" borderId="6" xfId="239" applyNumberFormat="1" applyFont="1" applyFill="1" applyBorder="1" applyAlignment="1" applyProtection="1">
      <alignment horizontal="left"/>
    </xf>
    <xf numFmtId="173" fontId="30" fillId="0" borderId="6" xfId="239" quotePrefix="1" applyNumberFormat="1" applyFont="1" applyFill="1" applyBorder="1" applyAlignment="1" applyProtection="1"/>
    <xf numFmtId="171" fontId="11" fillId="0" borderId="58" xfId="239" applyNumberFormat="1" applyFont="1" applyFill="1" applyBorder="1" applyProtection="1"/>
    <xf numFmtId="165" fontId="11" fillId="0" borderId="0" xfId="239" applyNumberFormat="1" applyFont="1"/>
    <xf numFmtId="174" fontId="11" fillId="0" borderId="4" xfId="239" quotePrefix="1" applyNumberFormat="1" applyFont="1" applyFill="1" applyBorder="1" applyAlignment="1" applyProtection="1">
      <alignment horizontal="left"/>
    </xf>
    <xf numFmtId="171" fontId="11" fillId="0" borderId="0" xfId="239" applyNumberFormat="1" applyFont="1" applyFill="1" applyBorder="1" applyProtection="1"/>
    <xf numFmtId="171" fontId="11" fillId="0" borderId="30" xfId="239" applyNumberFormat="1" applyFont="1" applyFill="1" applyBorder="1" applyProtection="1"/>
    <xf numFmtId="171" fontId="11" fillId="0" borderId="29" xfId="239" applyNumberFormat="1" applyFont="1" applyFill="1" applyBorder="1" applyProtection="1"/>
    <xf numFmtId="173" fontId="11" fillId="0" borderId="30" xfId="239" applyNumberFormat="1" applyFont="1" applyFill="1" applyBorder="1" applyProtection="1"/>
    <xf numFmtId="171" fontId="11" fillId="0" borderId="17" xfId="239" applyNumberFormat="1" applyFont="1" applyFill="1" applyBorder="1" applyProtection="1"/>
    <xf numFmtId="174" fontId="11" fillId="0" borderId="4" xfId="239" applyNumberFormat="1" applyFont="1" applyFill="1" applyBorder="1" applyAlignment="1" applyProtection="1">
      <alignment horizontal="left"/>
    </xf>
    <xf numFmtId="0" fontId="11" fillId="0" borderId="0" xfId="239" applyFont="1" applyBorder="1"/>
    <xf numFmtId="173" fontId="30" fillId="0" borderId="6" xfId="239" quotePrefix="1" applyNumberFormat="1" applyFont="1" applyFill="1" applyBorder="1" applyAlignment="1" applyProtection="1">
      <alignment horizontal="left"/>
    </xf>
    <xf numFmtId="171" fontId="31" fillId="0" borderId="0" xfId="239" applyNumberFormat="1" applyFont="1" applyFill="1" applyBorder="1" applyProtection="1"/>
    <xf numFmtId="171" fontId="31" fillId="0" borderId="30" xfId="239" applyNumberFormat="1" applyFont="1" applyFill="1" applyBorder="1" applyProtection="1"/>
    <xf numFmtId="171" fontId="31" fillId="0" borderId="17" xfId="239" applyNumberFormat="1" applyFont="1" applyFill="1" applyBorder="1" applyProtection="1"/>
    <xf numFmtId="0" fontId="11" fillId="0" borderId="30" xfId="239" applyFont="1" applyFill="1" applyBorder="1"/>
    <xf numFmtId="173" fontId="32" fillId="0" borderId="30" xfId="239" quotePrefix="1" applyNumberFormat="1" applyFont="1" applyFill="1" applyBorder="1" applyAlignment="1" applyProtection="1">
      <alignment horizontal="left"/>
    </xf>
    <xf numFmtId="173" fontId="30" fillId="0" borderId="30" xfId="239" applyNumberFormat="1" applyFont="1" applyFill="1" applyBorder="1" applyAlignment="1" applyProtection="1">
      <alignment horizontal="left"/>
    </xf>
    <xf numFmtId="173" fontId="30" fillId="0" borderId="30" xfId="239" quotePrefix="1" applyNumberFormat="1" applyFont="1" applyFill="1" applyBorder="1" applyAlignment="1" applyProtection="1">
      <alignment horizontal="left"/>
    </xf>
    <xf numFmtId="173" fontId="11" fillId="0" borderId="6" xfId="239" applyNumberFormat="1" applyFont="1" applyFill="1" applyBorder="1" applyProtection="1"/>
    <xf numFmtId="171" fontId="11" fillId="0" borderId="8" xfId="239" applyNumberFormat="1" applyFont="1" applyFill="1" applyBorder="1" applyProtection="1"/>
    <xf numFmtId="165" fontId="11" fillId="0" borderId="17" xfId="239" applyNumberFormat="1" applyFont="1" applyFill="1" applyBorder="1" applyProtection="1"/>
    <xf numFmtId="174" fontId="11" fillId="0" borderId="24" xfId="239" quotePrefix="1" applyNumberFormat="1" applyFont="1" applyFill="1" applyBorder="1" applyAlignment="1" applyProtection="1">
      <alignment horizontal="left"/>
    </xf>
    <xf numFmtId="171" fontId="11" fillId="0" borderId="55" xfId="239" applyNumberFormat="1" applyFont="1" applyFill="1" applyBorder="1" applyProtection="1"/>
    <xf numFmtId="171" fontId="11" fillId="0" borderId="48" xfId="239" applyNumberFormat="1" applyFont="1" applyFill="1" applyBorder="1" applyProtection="1"/>
    <xf numFmtId="171" fontId="11" fillId="0" borderId="39" xfId="239" applyNumberFormat="1" applyFont="1" applyFill="1" applyBorder="1" applyProtection="1"/>
    <xf numFmtId="171" fontId="11" fillId="0" borderId="40" xfId="239" applyNumberFormat="1" applyFont="1" applyFill="1" applyBorder="1" applyProtection="1"/>
    <xf numFmtId="174" fontId="11" fillId="0" borderId="43" xfId="239" applyNumberFormat="1" applyFont="1" applyFill="1" applyBorder="1" applyAlignment="1" applyProtection="1">
      <alignment horizontal="left"/>
    </xf>
    <xf numFmtId="171" fontId="11" fillId="0" borderId="34" xfId="239" applyNumberFormat="1" applyFont="1" applyFill="1" applyBorder="1" applyProtection="1"/>
    <xf numFmtId="171" fontId="11" fillId="0" borderId="60" xfId="239" applyNumberFormat="1" applyFont="1" applyFill="1" applyBorder="1" applyProtection="1"/>
    <xf numFmtId="171" fontId="11" fillId="0" borderId="56" xfId="239" applyNumberFormat="1" applyFont="1" applyFill="1" applyBorder="1" applyProtection="1"/>
    <xf numFmtId="171" fontId="11" fillId="0" borderId="61" xfId="239" applyNumberFormat="1" applyFont="1" applyFill="1" applyBorder="1" applyProtection="1"/>
    <xf numFmtId="0" fontId="11" fillId="0" borderId="0" xfId="239" quotePrefix="1" applyFont="1" applyFill="1" applyBorder="1" applyAlignment="1">
      <alignment horizontal="left"/>
    </xf>
    <xf numFmtId="171" fontId="11" fillId="0" borderId="0" xfId="239" applyNumberFormat="1" applyFont="1" applyFill="1" applyBorder="1" applyAlignment="1">
      <alignment horizontal="right"/>
    </xf>
    <xf numFmtId="171" fontId="33" fillId="0" borderId="0" xfId="239" applyNumberFormat="1" applyFont="1" applyFill="1" applyBorder="1" applyProtection="1"/>
    <xf numFmtId="173" fontId="33" fillId="0" borderId="0" xfId="239" applyNumberFormat="1" applyFont="1" applyFill="1" applyBorder="1" applyAlignment="1" applyProtection="1">
      <alignment horizontal="left"/>
    </xf>
    <xf numFmtId="0" fontId="33" fillId="0" borderId="0" xfId="239" applyFont="1" applyFill="1" applyBorder="1" applyAlignment="1" applyProtection="1">
      <alignment horizontal="left"/>
    </xf>
    <xf numFmtId="0" fontId="34" fillId="0" borderId="0" xfId="239" applyFont="1" applyFill="1" applyBorder="1" applyAlignment="1" applyProtection="1">
      <alignment horizontal="left"/>
    </xf>
    <xf numFmtId="174" fontId="11" fillId="0" borderId="0" xfId="239" applyNumberFormat="1" applyFont="1" applyFill="1" applyBorder="1" applyAlignment="1" applyProtection="1">
      <alignment horizontal="left"/>
    </xf>
    <xf numFmtId="174" fontId="8" fillId="0" borderId="0" xfId="239" quotePrefix="1" applyNumberFormat="1" applyFont="1" applyFill="1" applyBorder="1" applyAlignment="1" applyProtection="1">
      <alignment horizontal="left"/>
    </xf>
    <xf numFmtId="0" fontId="25" fillId="0" borderId="0" xfId="239" applyFont="1" applyFill="1" applyBorder="1"/>
    <xf numFmtId="175" fontId="25" fillId="0" borderId="0" xfId="239" applyNumberFormat="1" applyFont="1" applyFill="1" applyBorder="1" applyAlignment="1" applyProtection="1">
      <alignment horizontal="right"/>
    </xf>
    <xf numFmtId="175" fontId="25" fillId="0" borderId="0" xfId="239" applyNumberFormat="1" applyFont="1" applyFill="1" applyBorder="1" applyProtection="1"/>
    <xf numFmtId="171" fontId="25" fillId="0" borderId="0" xfId="239" applyNumberFormat="1" applyFont="1" applyFill="1" applyBorder="1" applyProtection="1"/>
    <xf numFmtId="173" fontId="25" fillId="0" borderId="0" xfId="239" applyNumberFormat="1" applyFont="1" applyFill="1" applyBorder="1" applyProtection="1"/>
    <xf numFmtId="175" fontId="25" fillId="0" borderId="0" xfId="239" applyNumberFormat="1" applyFont="1" applyFill="1" applyBorder="1" applyAlignment="1">
      <alignment horizontal="right"/>
    </xf>
    <xf numFmtId="175" fontId="25" fillId="0" borderId="0" xfId="239" applyNumberFormat="1" applyFont="1" applyFill="1" applyBorder="1"/>
    <xf numFmtId="174" fontId="25" fillId="0" borderId="0" xfId="239" applyNumberFormat="1" applyFont="1" applyFill="1" applyBorder="1" applyAlignment="1" applyProtection="1">
      <alignment horizontal="left"/>
    </xf>
    <xf numFmtId="173" fontId="6" fillId="2" borderId="59" xfId="239" applyNumberFormat="1" applyFont="1" applyFill="1" applyBorder="1" applyAlignment="1">
      <alignment horizontal="center"/>
    </xf>
    <xf numFmtId="173" fontId="6" fillId="2" borderId="30" xfId="239" applyNumberFormat="1" applyFont="1" applyFill="1" applyBorder="1" applyAlignment="1">
      <alignment horizontal="center"/>
    </xf>
    <xf numFmtId="0" fontId="6" fillId="2" borderId="55" xfId="239" applyFont="1" applyFill="1" applyBorder="1" applyAlignment="1" applyProtection="1">
      <alignment horizontal="center"/>
    </xf>
    <xf numFmtId="173" fontId="6" fillId="2" borderId="6" xfId="239" applyNumberFormat="1" applyFont="1" applyFill="1" applyBorder="1" applyAlignment="1" applyProtection="1">
      <alignment horizontal="right"/>
    </xf>
    <xf numFmtId="173" fontId="6" fillId="2" borderId="48" xfId="239" applyNumberFormat="1" applyFont="1" applyFill="1" applyBorder="1" applyAlignment="1" applyProtection="1">
      <alignment horizontal="center"/>
    </xf>
    <xf numFmtId="173" fontId="6" fillId="2" borderId="40" xfId="239" applyNumberFormat="1" applyFont="1" applyFill="1" applyBorder="1" applyAlignment="1" applyProtection="1">
      <alignment horizontal="center"/>
    </xf>
    <xf numFmtId="0" fontId="6" fillId="2" borderId="35" xfId="239" applyFont="1" applyFill="1" applyBorder="1" applyAlignment="1" applyProtection="1">
      <alignment horizontal="center"/>
    </xf>
    <xf numFmtId="173" fontId="6" fillId="2" borderId="35" xfId="239" applyNumberFormat="1" applyFont="1" applyFill="1" applyBorder="1" applyAlignment="1">
      <alignment horizontal="center"/>
    </xf>
    <xf numFmtId="173" fontId="6" fillId="2" borderId="15" xfId="239" applyNumberFormat="1" applyFont="1" applyFill="1" applyBorder="1" applyAlignment="1">
      <alignment horizontal="center"/>
    </xf>
    <xf numFmtId="0" fontId="6" fillId="2" borderId="38" xfId="239" applyFont="1" applyFill="1" applyBorder="1" applyAlignment="1" applyProtection="1">
      <alignment horizontal="center"/>
    </xf>
    <xf numFmtId="0" fontId="6" fillId="2" borderId="38" xfId="239" quotePrefix="1" applyFont="1" applyFill="1" applyBorder="1" applyAlignment="1" applyProtection="1">
      <alignment horizontal="center"/>
    </xf>
    <xf numFmtId="171" fontId="11" fillId="0" borderId="7" xfId="239" applyNumberFormat="1" applyFont="1" applyFill="1" applyBorder="1" applyProtection="1"/>
    <xf numFmtId="171" fontId="11" fillId="0" borderId="15" xfId="239" applyNumberFormat="1" applyFont="1" applyFill="1" applyBorder="1" applyProtection="1"/>
    <xf numFmtId="171" fontId="11" fillId="0" borderId="38" xfId="239" applyNumberFormat="1" applyFont="1" applyFill="1" applyBorder="1" applyProtection="1"/>
    <xf numFmtId="171" fontId="11" fillId="0" borderId="32" xfId="239" applyNumberFormat="1" applyFont="1" applyFill="1" applyBorder="1" applyProtection="1"/>
    <xf numFmtId="173" fontId="7" fillId="2" borderId="15" xfId="239" applyNumberFormat="1" applyFont="1" applyFill="1" applyBorder="1" applyAlignment="1">
      <alignment horizontal="center"/>
    </xf>
    <xf numFmtId="165" fontId="11" fillId="0" borderId="0" xfId="239" applyNumberFormat="1" applyFont="1" applyFill="1"/>
    <xf numFmtId="173" fontId="6" fillId="2" borderId="35" xfId="239" applyNumberFormat="1" applyFont="1" applyFill="1" applyBorder="1" applyAlignment="1" applyProtection="1">
      <alignment horizontal="center"/>
    </xf>
    <xf numFmtId="173" fontId="6" fillId="2" borderId="15" xfId="239" quotePrefix="1" applyNumberFormat="1" applyFont="1" applyFill="1" applyBorder="1" applyAlignment="1" applyProtection="1">
      <alignment horizontal="center"/>
    </xf>
    <xf numFmtId="0" fontId="6" fillId="2" borderId="15" xfId="239" applyFont="1" applyFill="1" applyBorder="1" applyAlignment="1" applyProtection="1">
      <alignment horizontal="center"/>
    </xf>
    <xf numFmtId="0" fontId="6" fillId="2" borderId="15" xfId="239" quotePrefix="1" applyFont="1" applyFill="1" applyBorder="1" applyAlignment="1" applyProtection="1">
      <alignment horizontal="center"/>
    </xf>
    <xf numFmtId="0" fontId="6" fillId="2" borderId="29" xfId="239" applyFont="1" applyFill="1" applyBorder="1" applyAlignment="1" applyProtection="1">
      <alignment horizontal="center"/>
    </xf>
    <xf numFmtId="173" fontId="6" fillId="2" borderId="62" xfId="239" applyNumberFormat="1" applyFont="1" applyFill="1" applyBorder="1" applyAlignment="1" applyProtection="1">
      <alignment horizontal="right"/>
    </xf>
    <xf numFmtId="173" fontId="6" fillId="2" borderId="30" xfId="239" applyNumberFormat="1" applyFont="1" applyFill="1" applyBorder="1" applyAlignment="1" applyProtection="1">
      <alignment horizontal="center"/>
    </xf>
    <xf numFmtId="0" fontId="6" fillId="2" borderId="0" xfId="239" applyFont="1" applyFill="1" applyBorder="1" applyAlignment="1" applyProtection="1">
      <alignment horizontal="center"/>
    </xf>
    <xf numFmtId="173" fontId="6" fillId="2" borderId="17" xfId="239" applyNumberFormat="1" applyFont="1" applyFill="1" applyBorder="1" applyAlignment="1" applyProtection="1">
      <alignment horizontal="center"/>
    </xf>
    <xf numFmtId="173" fontId="32" fillId="0" borderId="6" xfId="239" applyNumberFormat="1" applyFont="1" applyFill="1" applyBorder="1" applyProtection="1"/>
    <xf numFmtId="173" fontId="32" fillId="0" borderId="6" xfId="239" quotePrefix="1" applyNumberFormat="1" applyFont="1" applyFill="1" applyBorder="1" applyAlignment="1" applyProtection="1">
      <alignment horizontal="left"/>
    </xf>
    <xf numFmtId="173" fontId="32" fillId="0" borderId="30" xfId="239" applyNumberFormat="1" applyFont="1" applyFill="1" applyBorder="1" applyProtection="1"/>
    <xf numFmtId="174" fontId="11" fillId="0" borderId="41" xfId="239" quotePrefix="1" applyNumberFormat="1" applyFont="1" applyFill="1" applyBorder="1" applyAlignment="1" applyProtection="1">
      <alignment horizontal="left"/>
    </xf>
    <xf numFmtId="174" fontId="6" fillId="0" borderId="4" xfId="239" applyNumberFormat="1" applyFont="1" applyFill="1" applyBorder="1" applyAlignment="1" applyProtection="1">
      <alignment horizontal="left"/>
    </xf>
    <xf numFmtId="171" fontId="6" fillId="0" borderId="15" xfId="239" applyNumberFormat="1" applyFont="1" applyFill="1" applyBorder="1" applyProtection="1"/>
    <xf numFmtId="171" fontId="6" fillId="0" borderId="29" xfId="239" applyNumberFormat="1" applyFont="1" applyFill="1" applyBorder="1" applyProtection="1"/>
    <xf numFmtId="173" fontId="30" fillId="0" borderId="30" xfId="239" applyNumberFormat="1" applyFont="1" applyFill="1" applyBorder="1" applyProtection="1"/>
    <xf numFmtId="171" fontId="6" fillId="0" borderId="30" xfId="239" applyNumberFormat="1" applyFont="1" applyFill="1" applyBorder="1" applyProtection="1"/>
    <xf numFmtId="171" fontId="6" fillId="0" borderId="0" xfId="239" applyNumberFormat="1" applyFont="1" applyFill="1" applyBorder="1" applyProtection="1"/>
    <xf numFmtId="171" fontId="6" fillId="0" borderId="17" xfId="239" applyNumberFormat="1" applyFont="1" applyFill="1" applyBorder="1" applyProtection="1"/>
    <xf numFmtId="0" fontId="11" fillId="0" borderId="6" xfId="239" applyFont="1" applyFill="1" applyBorder="1"/>
    <xf numFmtId="173" fontId="32" fillId="0" borderId="60" xfId="239" applyNumberFormat="1" applyFont="1" applyFill="1" applyBorder="1" applyProtection="1"/>
    <xf numFmtId="0" fontId="11" fillId="0" borderId="60" xfId="239" applyFont="1" applyFill="1" applyBorder="1"/>
    <xf numFmtId="174" fontId="8" fillId="0" borderId="0" xfId="239" applyNumberFormat="1" applyFont="1" applyFill="1" applyBorder="1" applyAlignment="1" applyProtection="1">
      <alignment horizontal="left"/>
    </xf>
    <xf numFmtId="171" fontId="35" fillId="0" borderId="0" xfId="239" applyNumberFormat="1" applyFont="1" applyFill="1" applyBorder="1" applyProtection="1"/>
    <xf numFmtId="171" fontId="25" fillId="0" borderId="0" xfId="239" applyNumberFormat="1" applyFont="1" applyFill="1" applyBorder="1" applyAlignment="1">
      <alignment horizontal="right"/>
    </xf>
    <xf numFmtId="171" fontId="25" fillId="0" borderId="0" xfId="239" applyNumberFormat="1" applyFont="1" applyFill="1" applyBorder="1"/>
    <xf numFmtId="0" fontId="25" fillId="0" borderId="0" xfId="239" quotePrefix="1" applyFont="1" applyFill="1" applyBorder="1" applyAlignment="1">
      <alignment horizontal="left"/>
    </xf>
    <xf numFmtId="171" fontId="11" fillId="0" borderId="41" xfId="239" quotePrefix="1" applyNumberFormat="1" applyFont="1" applyFill="1" applyBorder="1" applyAlignment="1" applyProtection="1">
      <alignment horizontal="left"/>
    </xf>
    <xf numFmtId="171" fontId="11" fillId="0" borderId="4" xfId="239" applyNumberFormat="1" applyFont="1" applyFill="1" applyBorder="1" applyAlignment="1" applyProtection="1">
      <alignment horizontal="left"/>
    </xf>
    <xf numFmtId="171" fontId="6" fillId="0" borderId="41" xfId="239" quotePrefix="1" applyNumberFormat="1" applyFont="1" applyFill="1" applyBorder="1" applyAlignment="1" applyProtection="1">
      <alignment horizontal="left"/>
    </xf>
    <xf numFmtId="171" fontId="6" fillId="0" borderId="51" xfId="239" applyNumberFormat="1" applyFont="1" applyFill="1" applyBorder="1" applyProtection="1"/>
    <xf numFmtId="171" fontId="6" fillId="0" borderId="6" xfId="239" applyNumberFormat="1" applyFont="1" applyFill="1" applyBorder="1" applyProtection="1"/>
    <xf numFmtId="171" fontId="6" fillId="0" borderId="5" xfId="239" applyNumberFormat="1" applyFont="1" applyFill="1" applyBorder="1" applyProtection="1"/>
    <xf numFmtId="173" fontId="30" fillId="0" borderId="6" xfId="239" applyNumberFormat="1" applyFont="1" applyFill="1" applyBorder="1" applyProtection="1"/>
    <xf numFmtId="171" fontId="6" fillId="0" borderId="58" xfId="239" applyNumberFormat="1" applyFont="1" applyFill="1" applyBorder="1" applyProtection="1"/>
    <xf numFmtId="174" fontId="11" fillId="0" borderId="4" xfId="239" applyNumberFormat="1" applyFont="1" applyFill="1" applyBorder="1" applyAlignment="1" applyProtection="1">
      <alignment horizontal="left" indent="3"/>
    </xf>
    <xf numFmtId="171" fontId="11" fillId="0" borderId="41" xfId="239" applyNumberFormat="1" applyFont="1" applyFill="1" applyBorder="1" applyAlignment="1" applyProtection="1">
      <alignment horizontal="left"/>
    </xf>
    <xf numFmtId="171" fontId="11" fillId="0" borderId="43" xfId="239" applyNumberFormat="1" applyFont="1" applyFill="1" applyBorder="1" applyAlignment="1" applyProtection="1">
      <alignment horizontal="left"/>
    </xf>
    <xf numFmtId="171" fontId="11" fillId="0" borderId="0" xfId="239" applyNumberFormat="1" applyFont="1" applyFill="1" applyBorder="1" applyAlignment="1">
      <alignment horizontal="center"/>
    </xf>
    <xf numFmtId="171" fontId="6" fillId="0" borderId="7" xfId="239" applyNumberFormat="1" applyFont="1" applyFill="1" applyBorder="1" applyProtection="1"/>
    <xf numFmtId="173" fontId="6" fillId="2" borderId="15" xfId="239" applyNumberFormat="1" applyFont="1" applyFill="1" applyBorder="1" applyAlignment="1">
      <alignment horizontal="centerContinuous"/>
    </xf>
    <xf numFmtId="173" fontId="6" fillId="2" borderId="51" xfId="239" quotePrefix="1" applyNumberFormat="1" applyFont="1" applyFill="1" applyBorder="1" applyAlignment="1" applyProtection="1">
      <alignment horizontal="centerContinuous"/>
    </xf>
    <xf numFmtId="173" fontId="6" fillId="2" borderId="51" xfId="239" quotePrefix="1" applyNumberFormat="1" applyFont="1" applyFill="1" applyBorder="1" applyAlignment="1" applyProtection="1">
      <alignment horizontal="center"/>
    </xf>
    <xf numFmtId="0" fontId="6" fillId="2" borderId="58" xfId="239" quotePrefix="1" applyFont="1" applyFill="1" applyBorder="1" applyAlignment="1" applyProtection="1">
      <alignment horizontal="centerContinuous"/>
    </xf>
    <xf numFmtId="173" fontId="32" fillId="0" borderId="48" xfId="239" applyNumberFormat="1" applyFont="1" applyFill="1" applyBorder="1" applyProtection="1"/>
    <xf numFmtId="173" fontId="6" fillId="2" borderId="35" xfId="239" applyNumberFormat="1" applyFont="1" applyFill="1" applyBorder="1" applyAlignment="1">
      <alignment horizontal="centerContinuous"/>
    </xf>
    <xf numFmtId="2" fontId="11" fillId="0" borderId="0" xfId="239" applyNumberFormat="1" applyFont="1" applyFill="1"/>
    <xf numFmtId="165" fontId="6" fillId="0" borderId="0" xfId="239" applyNumberFormat="1" applyFont="1" applyFill="1" applyAlignment="1">
      <alignment horizontal="center"/>
    </xf>
    <xf numFmtId="165" fontId="6" fillId="0" borderId="0" xfId="239" applyNumberFormat="1" applyFont="1" applyFill="1" applyBorder="1" applyAlignment="1">
      <alignment horizontal="center"/>
    </xf>
    <xf numFmtId="165" fontId="11" fillId="0" borderId="41" xfId="239" applyNumberFormat="1" applyFont="1" applyFill="1" applyBorder="1" applyAlignment="1" applyProtection="1">
      <alignment horizontal="left"/>
    </xf>
    <xf numFmtId="165" fontId="11" fillId="0" borderId="38" xfId="3" applyNumberFormat="1" applyFont="1" applyFill="1" applyBorder="1"/>
    <xf numFmtId="165" fontId="11" fillId="0" borderId="42" xfId="3" applyNumberFormat="1" applyFont="1" applyFill="1" applyBorder="1"/>
    <xf numFmtId="165" fontId="11" fillId="0" borderId="0" xfId="239" applyNumberFormat="1" applyFont="1" applyFill="1" applyBorder="1" applyAlignment="1" applyProtection="1">
      <alignment horizontal="left" vertical="center"/>
    </xf>
    <xf numFmtId="165" fontId="11" fillId="0" borderId="0" xfId="239" applyNumberFormat="1" applyFont="1" applyFill="1" applyBorder="1"/>
    <xf numFmtId="165" fontId="11" fillId="0" borderId="24" xfId="239" applyNumberFormat="1" applyFont="1" applyFill="1" applyBorder="1" applyAlignment="1" applyProtection="1">
      <alignment horizontal="left"/>
    </xf>
    <xf numFmtId="165" fontId="11" fillId="0" borderId="7" xfId="3" applyNumberFormat="1" applyFont="1" applyFill="1" applyBorder="1"/>
    <xf numFmtId="165" fontId="11" fillId="0" borderId="8" xfId="3" applyNumberFormat="1" applyFont="1" applyFill="1" applyBorder="1"/>
    <xf numFmtId="165" fontId="11" fillId="0" borderId="4" xfId="239" applyNumberFormat="1" applyFont="1" applyFill="1" applyBorder="1" applyAlignment="1" applyProtection="1">
      <alignment horizontal="left"/>
    </xf>
    <xf numFmtId="165" fontId="11" fillId="0" borderId="15" xfId="3" applyNumberFormat="1" applyFont="1" applyFill="1" applyBorder="1"/>
    <xf numFmtId="165" fontId="11" fillId="0" borderId="16" xfId="3" applyNumberFormat="1" applyFont="1" applyFill="1" applyBorder="1"/>
    <xf numFmtId="165" fontId="6" fillId="0" borderId="45" xfId="239" applyNumberFormat="1" applyFont="1" applyFill="1" applyBorder="1" applyAlignment="1" applyProtection="1">
      <alignment horizontal="left"/>
    </xf>
    <xf numFmtId="165" fontId="6" fillId="0" borderId="46" xfId="3" applyNumberFormat="1" applyFont="1" applyFill="1" applyBorder="1"/>
    <xf numFmtId="165" fontId="6" fillId="0" borderId="47" xfId="3" applyNumberFormat="1" applyFont="1" applyFill="1" applyBorder="1"/>
    <xf numFmtId="165" fontId="6" fillId="0" borderId="0" xfId="239" applyNumberFormat="1" applyFont="1" applyFill="1" applyBorder="1" applyAlignment="1" applyProtection="1">
      <alignment horizontal="left" vertical="center"/>
    </xf>
    <xf numFmtId="165" fontId="11" fillId="0" borderId="0" xfId="239" applyNumberFormat="1" applyFont="1" applyFill="1" applyBorder="1" applyAlignment="1" applyProtection="1">
      <alignment horizontal="left"/>
    </xf>
    <xf numFmtId="165" fontId="6" fillId="0" borderId="0" xfId="3" applyNumberFormat="1" applyFont="1" applyFill="1" applyBorder="1"/>
    <xf numFmtId="2" fontId="6" fillId="0" borderId="0" xfId="3" applyNumberFormat="1" applyFont="1" applyFill="1" applyBorder="1"/>
    <xf numFmtId="2" fontId="11" fillId="0" borderId="0" xfId="3" applyNumberFormat="1" applyFont="1" applyFill="1" applyBorder="1"/>
    <xf numFmtId="165" fontId="6" fillId="0" borderId="0" xfId="239" applyNumberFormat="1" applyFont="1" applyFill="1" applyBorder="1" applyAlignment="1" applyProtection="1">
      <alignment horizontal="left"/>
    </xf>
    <xf numFmtId="165" fontId="6" fillId="0" borderId="0" xfId="239" applyNumberFormat="1" applyFont="1" applyFill="1"/>
    <xf numFmtId="165" fontId="25" fillId="0" borderId="0" xfId="239" applyNumberFormat="1" applyFont="1" applyFill="1"/>
    <xf numFmtId="2" fontId="25" fillId="0" borderId="0" xfId="239" applyNumberFormat="1" applyFont="1" applyFill="1"/>
    <xf numFmtId="2" fontId="25" fillId="0" borderId="0" xfId="3" applyNumberFormat="1" applyFont="1" applyFill="1" applyBorder="1"/>
    <xf numFmtId="165" fontId="25" fillId="0" borderId="0" xfId="239" applyNumberFormat="1" applyFont="1" applyFill="1" applyBorder="1"/>
    <xf numFmtId="2" fontId="11" fillId="0" borderId="0" xfId="239" applyNumberFormat="1" applyFont="1" applyFill="1" applyBorder="1"/>
    <xf numFmtId="165" fontId="6" fillId="2" borderId="38" xfId="3" quotePrefix="1" applyNumberFormat="1" applyFont="1" applyFill="1" applyBorder="1" applyAlignment="1">
      <alignment horizontal="center"/>
    </xf>
    <xf numFmtId="165" fontId="6" fillId="2" borderId="48" xfId="3" quotePrefix="1" applyNumberFormat="1" applyFont="1" applyFill="1" applyBorder="1" applyAlignment="1">
      <alignment horizontal="center"/>
    </xf>
    <xf numFmtId="165" fontId="6" fillId="2" borderId="38" xfId="3" applyNumberFormat="1" applyFont="1" applyFill="1" applyBorder="1" applyAlignment="1">
      <alignment horizontal="center"/>
    </xf>
    <xf numFmtId="2" fontId="6" fillId="2" borderId="38" xfId="3" applyNumberFormat="1" applyFont="1" applyFill="1" applyBorder="1" applyAlignment="1">
      <alignment horizontal="center"/>
    </xf>
    <xf numFmtId="2" fontId="6" fillId="2" borderId="42" xfId="3" applyNumberFormat="1" applyFont="1" applyFill="1" applyBorder="1" applyAlignment="1">
      <alignment horizontal="center"/>
    </xf>
    <xf numFmtId="0" fontId="7" fillId="2" borderId="35" xfId="239" applyFont="1" applyFill="1" applyBorder="1" applyAlignment="1" applyProtection="1">
      <alignment horizontal="center"/>
    </xf>
    <xf numFmtId="173" fontId="7" fillId="2" borderId="59" xfId="239" applyNumberFormat="1" applyFont="1" applyFill="1" applyBorder="1" applyAlignment="1">
      <alignment horizontal="center"/>
    </xf>
    <xf numFmtId="173" fontId="7" fillId="2" borderId="35" xfId="239" applyNumberFormat="1" applyFont="1" applyFill="1" applyBorder="1" applyAlignment="1">
      <alignment horizontal="center"/>
    </xf>
    <xf numFmtId="173" fontId="7" fillId="2" borderId="30" xfId="239" applyNumberFormat="1" applyFont="1" applyFill="1" applyBorder="1" applyAlignment="1">
      <alignment horizontal="center"/>
    </xf>
    <xf numFmtId="0" fontId="7" fillId="2" borderId="30" xfId="239" applyFont="1" applyFill="1" applyBorder="1" applyAlignment="1">
      <alignment horizontal="center"/>
    </xf>
    <xf numFmtId="0" fontId="7" fillId="2" borderId="15" xfId="239" applyFont="1" applyFill="1" applyBorder="1" applyAlignment="1">
      <alignment horizontal="center"/>
    </xf>
    <xf numFmtId="165" fontId="7" fillId="2" borderId="38" xfId="3" applyNumberFormat="1" applyFont="1" applyFill="1" applyBorder="1" applyAlignment="1">
      <alignment horizontal="right"/>
    </xf>
    <xf numFmtId="2" fontId="7" fillId="2" borderId="38" xfId="3" applyNumberFormat="1" applyFont="1" applyFill="1" applyBorder="1" applyAlignment="1">
      <alignment horizontal="right"/>
    </xf>
    <xf numFmtId="2" fontId="7" fillId="2" borderId="42" xfId="3" applyNumberFormat="1" applyFont="1" applyFill="1" applyBorder="1" applyAlignment="1">
      <alignment horizontal="right"/>
    </xf>
    <xf numFmtId="0" fontId="6" fillId="0" borderId="0" xfId="239" applyFont="1" applyFill="1"/>
    <xf numFmtId="0" fontId="6" fillId="2" borderId="15" xfId="239" applyFont="1" applyFill="1" applyBorder="1" applyAlignment="1">
      <alignment horizontal="center"/>
    </xf>
    <xf numFmtId="0" fontId="6" fillId="2" borderId="16" xfId="239" applyFont="1" applyFill="1" applyBorder="1" applyAlignment="1">
      <alignment horizontal="center"/>
    </xf>
    <xf numFmtId="0" fontId="6" fillId="0" borderId="41" xfId="239" applyFont="1" applyFill="1" applyBorder="1"/>
    <xf numFmtId="165" fontId="6" fillId="0" borderId="7" xfId="150" applyNumberFormat="1" applyFont="1" applyFill="1" applyBorder="1"/>
    <xf numFmtId="165" fontId="6" fillId="0" borderId="8" xfId="150" applyNumberFormat="1" applyFont="1" applyFill="1" applyBorder="1"/>
    <xf numFmtId="0" fontId="11" fillId="0" borderId="4" xfId="239" applyFont="1" applyFill="1" applyBorder="1"/>
    <xf numFmtId="165" fontId="11" fillId="0" borderId="15" xfId="150" applyNumberFormat="1" applyFont="1" applyFill="1" applyBorder="1"/>
    <xf numFmtId="165" fontId="11" fillId="0" borderId="16" xfId="150" applyNumberFormat="1" applyFont="1" applyFill="1" applyBorder="1"/>
    <xf numFmtId="165" fontId="6" fillId="0" borderId="7" xfId="150" applyNumberFormat="1" applyFont="1" applyFill="1" applyBorder="1" applyAlignment="1">
      <alignment vertical="center"/>
    </xf>
    <xf numFmtId="165" fontId="6" fillId="0" borderId="8" xfId="150" applyNumberFormat="1" applyFont="1" applyFill="1" applyBorder="1" applyAlignment="1">
      <alignment vertical="center"/>
    </xf>
    <xf numFmtId="165" fontId="6" fillId="0" borderId="7" xfId="150" quotePrefix="1" applyNumberFormat="1" applyFont="1" applyFill="1" applyBorder="1" applyAlignment="1">
      <alignment horizontal="right"/>
    </xf>
    <xf numFmtId="165" fontId="6" fillId="0" borderId="8" xfId="150" quotePrefix="1" applyNumberFormat="1" applyFont="1" applyFill="1" applyBorder="1" applyAlignment="1">
      <alignment horizontal="right"/>
    </xf>
    <xf numFmtId="0" fontId="6" fillId="0" borderId="43" xfId="239" applyFont="1" applyFill="1" applyBorder="1" applyAlignment="1">
      <alignment horizontal="left"/>
    </xf>
    <xf numFmtId="165" fontId="6" fillId="0" borderId="32" xfId="150" applyNumberFormat="1" applyFont="1" applyFill="1" applyBorder="1"/>
    <xf numFmtId="165" fontId="6" fillId="0" borderId="33" xfId="150" applyNumberFormat="1" applyFont="1" applyFill="1" applyBorder="1"/>
    <xf numFmtId="0" fontId="25" fillId="0" borderId="0" xfId="239" applyFont="1" applyFill="1" applyBorder="1" applyAlignment="1"/>
    <xf numFmtId="0" fontId="24" fillId="0" borderId="54" xfId="164" applyNumberFormat="1" applyFont="1" applyFill="1" applyBorder="1" applyAlignment="1" applyProtection="1">
      <alignment vertical="center"/>
      <protection hidden="1"/>
    </xf>
    <xf numFmtId="165" fontId="6" fillId="0" borderId="7" xfId="239" applyNumberFormat="1" applyFont="1" applyFill="1" applyBorder="1"/>
    <xf numFmtId="165" fontId="6" fillId="0" borderId="7" xfId="239" applyNumberFormat="1" applyFont="1" applyFill="1" applyBorder="1" applyAlignment="1">
      <alignment vertical="center"/>
    </xf>
    <xf numFmtId="165" fontId="6" fillId="0" borderId="8" xfId="239" applyNumberFormat="1" applyFont="1" applyFill="1" applyBorder="1" applyAlignment="1">
      <alignment vertical="center"/>
    </xf>
    <xf numFmtId="0" fontId="11" fillId="0" borderId="28" xfId="164" applyNumberFormat="1" applyFont="1" applyFill="1" applyBorder="1" applyAlignment="1" applyProtection="1">
      <alignment horizontal="left" vertical="center" indent="2"/>
      <protection hidden="1"/>
    </xf>
    <xf numFmtId="165" fontId="11" fillId="0" borderId="15" xfId="239" applyNumberFormat="1" applyFont="1" applyFill="1" applyBorder="1"/>
    <xf numFmtId="165" fontId="11" fillId="0" borderId="15" xfId="239" applyNumberFormat="1" applyFont="1" applyFill="1" applyBorder="1" applyAlignment="1">
      <alignment vertical="center"/>
    </xf>
    <xf numFmtId="165" fontId="11" fillId="0" borderId="16" xfId="239" applyNumberFormat="1" applyFont="1" applyFill="1" applyBorder="1" applyAlignment="1">
      <alignment vertical="center"/>
    </xf>
    <xf numFmtId="0" fontId="24" fillId="0" borderId="64" xfId="164" applyNumberFormat="1" applyFont="1" applyFill="1" applyBorder="1" applyAlignment="1" applyProtection="1">
      <alignment vertical="center"/>
      <protection hidden="1"/>
    </xf>
    <xf numFmtId="0" fontId="6" fillId="0" borderId="0" xfId="239" applyFont="1" applyFill="1" applyBorder="1"/>
    <xf numFmtId="0" fontId="6" fillId="0" borderId="0" xfId="239" applyFont="1"/>
    <xf numFmtId="0" fontId="11" fillId="0" borderId="64" xfId="164" applyNumberFormat="1" applyFont="1" applyFill="1" applyBorder="1" applyAlignment="1" applyProtection="1">
      <alignment horizontal="left" vertical="center" indent="2"/>
      <protection hidden="1"/>
    </xf>
    <xf numFmtId="0" fontId="6" fillId="0" borderId="64" xfId="164" applyFont="1" applyFill="1" applyBorder="1" applyAlignment="1" applyProtection="1">
      <alignment vertical="center"/>
      <protection hidden="1"/>
    </xf>
    <xf numFmtId="0" fontId="11" fillId="0" borderId="64" xfId="164" applyFont="1" applyFill="1" applyBorder="1" applyAlignment="1" applyProtection="1">
      <alignment horizontal="left" vertical="center" indent="2"/>
      <protection hidden="1"/>
    </xf>
    <xf numFmtId="0" fontId="11" fillId="0" borderId="28" xfId="164" applyFont="1" applyFill="1" applyBorder="1" applyAlignment="1" applyProtection="1">
      <alignment horizontal="left" vertical="center" indent="2"/>
      <protection hidden="1"/>
    </xf>
    <xf numFmtId="0" fontId="11" fillId="0" borderId="64" xfId="164" applyNumberFormat="1" applyFont="1" applyFill="1" applyBorder="1" applyAlignment="1" applyProtection="1">
      <alignment horizontal="left" vertical="center" wrapText="1" indent="2"/>
      <protection hidden="1"/>
    </xf>
    <xf numFmtId="165" fontId="11" fillId="0" borderId="15" xfId="239" applyNumberFormat="1" applyFont="1" applyFill="1" applyBorder="1" applyAlignment="1"/>
    <xf numFmtId="165" fontId="11" fillId="0" borderId="16" xfId="239" applyNumberFormat="1" applyFont="1" applyFill="1" applyBorder="1" applyAlignment="1"/>
    <xf numFmtId="0" fontId="11" fillId="0" borderId="28" xfId="164" applyNumberFormat="1" applyFont="1" applyFill="1" applyBorder="1" applyAlignment="1" applyProtection="1">
      <alignment horizontal="left" vertical="center" wrapText="1" indent="2"/>
      <protection hidden="1"/>
    </xf>
    <xf numFmtId="0" fontId="11" fillId="0" borderId="28" xfId="164" applyNumberFormat="1" applyFont="1" applyFill="1" applyBorder="1" applyAlignment="1" applyProtection="1">
      <alignment horizontal="left" vertical="center" indent="3"/>
      <protection hidden="1"/>
    </xf>
    <xf numFmtId="0" fontId="11" fillId="0" borderId="28" xfId="164" applyNumberFormat="1" applyFont="1" applyFill="1" applyBorder="1" applyAlignment="1" applyProtection="1">
      <alignment horizontal="left" vertical="center" wrapText="1" indent="3"/>
      <protection hidden="1"/>
    </xf>
    <xf numFmtId="0" fontId="6" fillId="0" borderId="64" xfId="164" applyNumberFormat="1" applyFont="1" applyFill="1" applyBorder="1" applyAlignment="1" applyProtection="1">
      <alignment vertical="center"/>
      <protection hidden="1"/>
    </xf>
    <xf numFmtId="0" fontId="31" fillId="0" borderId="64" xfId="164" applyNumberFormat="1" applyFont="1" applyFill="1" applyBorder="1" applyAlignment="1" applyProtection="1">
      <alignment horizontal="left" vertical="center" indent="2"/>
      <protection hidden="1"/>
    </xf>
    <xf numFmtId="0" fontId="11" fillId="0" borderId="28" xfId="164" applyFont="1" applyFill="1" applyBorder="1" applyAlignment="1" applyProtection="1">
      <alignment horizontal="left" vertical="center" indent="2"/>
      <protection locked="0"/>
    </xf>
    <xf numFmtId="0" fontId="6" fillId="0" borderId="65" xfId="239" applyFont="1" applyFill="1" applyBorder="1"/>
    <xf numFmtId="165" fontId="6" fillId="0" borderId="46" xfId="239" applyNumberFormat="1" applyFont="1" applyFill="1" applyBorder="1"/>
    <xf numFmtId="165" fontId="6" fillId="0" borderId="46" xfId="239" applyNumberFormat="1" applyFont="1" applyFill="1" applyBorder="1" applyAlignment="1">
      <alignment vertical="center"/>
    </xf>
    <xf numFmtId="165" fontId="6" fillId="0" borderId="47" xfId="239" applyNumberFormat="1" applyFont="1" applyFill="1" applyBorder="1" applyAlignment="1">
      <alignment vertical="center"/>
    </xf>
    <xf numFmtId="174" fontId="11" fillId="0" borderId="0" xfId="239" quotePrefix="1" applyNumberFormat="1" applyFont="1" applyFill="1" applyAlignment="1" applyProtection="1">
      <alignment horizontal="left" vertical="center"/>
    </xf>
    <xf numFmtId="165" fontId="33" fillId="0" borderId="0" xfId="239" applyNumberFormat="1" applyFont="1" applyFill="1"/>
    <xf numFmtId="1" fontId="6" fillId="2" borderId="35" xfId="239" applyNumberFormat="1" applyFont="1" applyFill="1" applyBorder="1" applyAlignment="1">
      <alignment horizontal="center"/>
    </xf>
    <xf numFmtId="1" fontId="6" fillId="2" borderId="20" xfId="239" applyNumberFormat="1" applyFont="1" applyFill="1" applyBorder="1" applyAlignment="1">
      <alignment horizontal="center"/>
    </xf>
    <xf numFmtId="1" fontId="6" fillId="2" borderId="15" xfId="239" applyNumberFormat="1" applyFont="1" applyFill="1" applyBorder="1" applyAlignment="1">
      <alignment horizontal="center"/>
    </xf>
    <xf numFmtId="1" fontId="6" fillId="2" borderId="0" xfId="239" applyNumberFormat="1" applyFont="1" applyFill="1" applyBorder="1" applyAlignment="1">
      <alignment horizontal="center"/>
    </xf>
    <xf numFmtId="0" fontId="6" fillId="2" borderId="30" xfId="239" applyFont="1" applyFill="1" applyBorder="1" applyAlignment="1">
      <alignment horizontal="center"/>
    </xf>
    <xf numFmtId="0" fontId="6" fillId="2" borderId="26" xfId="239" applyFont="1" applyFill="1" applyBorder="1" applyAlignment="1">
      <alignment horizontal="center"/>
    </xf>
    <xf numFmtId="0" fontId="6" fillId="2" borderId="62" xfId="239" applyFont="1" applyFill="1" applyBorder="1" applyAlignment="1">
      <alignment horizontal="center"/>
    </xf>
    <xf numFmtId="0" fontId="6" fillId="2" borderId="63" xfId="239" applyFont="1" applyFill="1" applyBorder="1" applyAlignment="1">
      <alignment horizontal="center"/>
    </xf>
    <xf numFmtId="165" fontId="11" fillId="0" borderId="0" xfId="3" applyNumberFormat="1" applyFont="1" applyFill="1" applyBorder="1"/>
    <xf numFmtId="165" fontId="6" fillId="0" borderId="0" xfId="239" applyNumberFormat="1" applyFont="1" applyFill="1" applyBorder="1"/>
    <xf numFmtId="165" fontId="6" fillId="0" borderId="41" xfId="239" applyNumberFormat="1" applyFont="1" applyFill="1" applyBorder="1"/>
    <xf numFmtId="165" fontId="6" fillId="0" borderId="7" xfId="152" applyNumberFormat="1" applyFont="1" applyFill="1" applyBorder="1"/>
    <xf numFmtId="165" fontId="6" fillId="0" borderId="8" xfId="152" applyNumberFormat="1" applyFont="1" applyFill="1" applyBorder="1"/>
    <xf numFmtId="165" fontId="11" fillId="0" borderId="4" xfId="239" applyNumberFormat="1" applyFont="1" applyFill="1" applyBorder="1"/>
    <xf numFmtId="165" fontId="11" fillId="0" borderId="15" xfId="152" applyNumberFormat="1" applyFont="1" applyFill="1" applyBorder="1"/>
    <xf numFmtId="165" fontId="11" fillId="0" borderId="16" xfId="152" applyNumberFormat="1" applyFont="1" applyFill="1" applyBorder="1"/>
    <xf numFmtId="165" fontId="11" fillId="0" borderId="43" xfId="239" applyNumberFormat="1" applyFont="1" applyFill="1" applyBorder="1"/>
    <xf numFmtId="165" fontId="11" fillId="0" borderId="32" xfId="152" applyNumberFormat="1" applyFont="1" applyFill="1" applyBorder="1"/>
    <xf numFmtId="165" fontId="11" fillId="0" borderId="33" xfId="152" applyNumberFormat="1" applyFont="1" applyFill="1" applyBorder="1"/>
    <xf numFmtId="1" fontId="6" fillId="2" borderId="38" xfId="239" applyNumberFormat="1" applyFont="1" applyFill="1" applyBorder="1" applyAlignment="1">
      <alignment horizontal="center" vertical="center"/>
    </xf>
    <xf numFmtId="1" fontId="6" fillId="2" borderId="30" xfId="239" applyNumberFormat="1" applyFont="1" applyFill="1" applyBorder="1" applyAlignment="1">
      <alignment horizontal="center" vertical="center"/>
    </xf>
    <xf numFmtId="165" fontId="6" fillId="2" borderId="15" xfId="239" applyNumberFormat="1" applyFont="1" applyFill="1" applyBorder="1" applyAlignment="1">
      <alignment horizontal="center"/>
    </xf>
    <xf numFmtId="165" fontId="6" fillId="2" borderId="16" xfId="239" applyNumberFormat="1" applyFont="1" applyFill="1" applyBorder="1" applyAlignment="1">
      <alignment horizontal="center"/>
    </xf>
    <xf numFmtId="0" fontId="6" fillId="0" borderId="0" xfId="1" applyFont="1" applyAlignment="1">
      <alignment horizontal="center"/>
    </xf>
    <xf numFmtId="0" fontId="11" fillId="0" borderId="0" xfId="240" applyFont="1" applyFill="1"/>
    <xf numFmtId="0" fontId="6" fillId="5" borderId="7" xfId="139" applyFont="1" applyFill="1" applyBorder="1" applyAlignment="1">
      <alignment horizontal="center" vertical="center"/>
    </xf>
    <xf numFmtId="0" fontId="6" fillId="5" borderId="8" xfId="139" applyFont="1" applyFill="1" applyBorder="1" applyAlignment="1">
      <alignment horizontal="center" vertical="center"/>
    </xf>
    <xf numFmtId="0" fontId="11" fillId="0" borderId="54" xfId="240" applyFont="1" applyFill="1" applyBorder="1"/>
    <xf numFmtId="0" fontId="11" fillId="0" borderId="51" xfId="240" applyFont="1" applyFill="1" applyBorder="1"/>
    <xf numFmtId="165" fontId="11" fillId="0" borderId="7" xfId="139" applyNumberFormat="1" applyFont="1" applyBorder="1"/>
    <xf numFmtId="165" fontId="11" fillId="0" borderId="7" xfId="139" applyNumberFormat="1" applyFont="1" applyBorder="1" applyAlignment="1">
      <alignment horizontal="right"/>
    </xf>
    <xf numFmtId="0" fontId="11" fillId="0" borderId="28" xfId="240" applyFont="1" applyFill="1" applyBorder="1"/>
    <xf numFmtId="0" fontId="11" fillId="0" borderId="0" xfId="240" applyFont="1" applyFill="1" applyBorder="1"/>
    <xf numFmtId="165" fontId="11" fillId="0" borderId="15" xfId="139" applyNumberFormat="1" applyFont="1" applyFill="1" applyBorder="1"/>
    <xf numFmtId="165" fontId="11" fillId="0" borderId="15" xfId="139" applyNumberFormat="1" applyFont="1" applyFill="1" applyBorder="1" applyAlignment="1">
      <alignment horizontal="right"/>
    </xf>
    <xf numFmtId="165" fontId="11" fillId="0" borderId="15" xfId="139" applyNumberFormat="1" applyFont="1" applyFill="1" applyBorder="1" applyAlignment="1">
      <alignment horizontal="right" indent="1"/>
    </xf>
    <xf numFmtId="165" fontId="11" fillId="0" borderId="16" xfId="139" applyNumberFormat="1" applyFont="1" applyFill="1" applyBorder="1" applyAlignment="1">
      <alignment horizontal="right" indent="1"/>
    </xf>
    <xf numFmtId="165" fontId="11" fillId="0" borderId="7" xfId="139" applyNumberFormat="1" applyFont="1" applyFill="1" applyBorder="1"/>
    <xf numFmtId="165" fontId="11" fillId="0" borderId="7" xfId="139" applyNumberFormat="1" applyFont="1" applyFill="1" applyBorder="1" applyAlignment="1">
      <alignment horizontal="right"/>
    </xf>
    <xf numFmtId="165" fontId="11" fillId="0" borderId="7" xfId="139" applyNumberFormat="1" applyFont="1" applyFill="1" applyBorder="1" applyAlignment="1">
      <alignment horizontal="right" indent="1"/>
    </xf>
    <xf numFmtId="165" fontId="11" fillId="0" borderId="8" xfId="139" applyNumberFormat="1" applyFont="1" applyFill="1" applyBorder="1" applyAlignment="1">
      <alignment horizontal="right" indent="1"/>
    </xf>
    <xf numFmtId="165" fontId="11" fillId="0" borderId="7" xfId="139" quotePrefix="1" applyNumberFormat="1" applyFont="1" applyFill="1" applyBorder="1" applyAlignment="1">
      <alignment horizontal="right" indent="1"/>
    </xf>
    <xf numFmtId="165" fontId="11" fillId="0" borderId="8" xfId="139" quotePrefix="1" applyNumberFormat="1" applyFont="1" applyFill="1" applyBorder="1" applyAlignment="1">
      <alignment horizontal="right" indent="1"/>
    </xf>
    <xf numFmtId="0" fontId="11" fillId="6" borderId="0" xfId="240" applyFont="1" applyFill="1" applyBorder="1"/>
    <xf numFmtId="165" fontId="11" fillId="6" borderId="15" xfId="139" applyNumberFormat="1" applyFont="1" applyFill="1" applyBorder="1"/>
    <xf numFmtId="165" fontId="11" fillId="6" borderId="15" xfId="139" applyNumberFormat="1" applyFont="1" applyFill="1" applyBorder="1" applyAlignment="1">
      <alignment horizontal="right"/>
    </xf>
    <xf numFmtId="165" fontId="11" fillId="6" borderId="15" xfId="139" applyNumberFormat="1" applyFont="1" applyFill="1" applyBorder="1" applyAlignment="1">
      <alignment horizontal="right" indent="1"/>
    </xf>
    <xf numFmtId="165" fontId="11" fillId="6" borderId="16" xfId="139" applyNumberFormat="1" applyFont="1" applyFill="1" applyBorder="1" applyAlignment="1">
      <alignment horizontal="right" indent="1"/>
    </xf>
    <xf numFmtId="0" fontId="11" fillId="0" borderId="30" xfId="240" applyFont="1" applyFill="1" applyBorder="1"/>
    <xf numFmtId="165" fontId="11" fillId="0" borderId="16" xfId="139" quotePrefix="1" applyNumberFormat="1" applyFont="1" applyFill="1" applyBorder="1" applyAlignment="1">
      <alignment horizontal="right" indent="1"/>
    </xf>
    <xf numFmtId="165" fontId="11" fillId="0" borderId="15" xfId="139" quotePrefix="1" applyNumberFormat="1" applyFont="1" applyFill="1" applyBorder="1" applyAlignment="1">
      <alignment horizontal="right" indent="1"/>
    </xf>
    <xf numFmtId="0" fontId="11" fillId="0" borderId="65" xfId="240" applyFont="1" applyFill="1" applyBorder="1"/>
    <xf numFmtId="0" fontId="11" fillId="0" borderId="68" xfId="240" applyFont="1" applyFill="1" applyBorder="1"/>
    <xf numFmtId="165" fontId="11" fillId="0" borderId="46" xfId="139" applyNumberFormat="1" applyFont="1" applyFill="1" applyBorder="1"/>
    <xf numFmtId="0" fontId="11" fillId="0" borderId="0" xfId="165" applyFont="1" applyFill="1"/>
    <xf numFmtId="0" fontId="36" fillId="0" borderId="0" xfId="0" applyFont="1"/>
    <xf numFmtId="0" fontId="6" fillId="2" borderId="70" xfId="1" applyFont="1" applyFill="1" applyBorder="1" applyAlignment="1">
      <alignment horizontal="center" vertical="center"/>
    </xf>
    <xf numFmtId="0" fontId="6" fillId="2" borderId="71" xfId="1" applyFont="1" applyFill="1" applyBorder="1" applyAlignment="1">
      <alignment horizontal="center" vertical="center"/>
    </xf>
    <xf numFmtId="0" fontId="6" fillId="2" borderId="72" xfId="1" applyFont="1" applyFill="1" applyBorder="1" applyAlignment="1">
      <alignment horizontal="center" vertical="center"/>
    </xf>
    <xf numFmtId="171" fontId="11" fillId="7" borderId="15" xfId="165" applyNumberFormat="1" applyFont="1" applyFill="1" applyBorder="1" applyAlignment="1" applyProtection="1">
      <alignment horizontal="left" indent="2"/>
    </xf>
    <xf numFmtId="2" fontId="11" fillId="7" borderId="15" xfId="165" applyNumberFormat="1" applyFont="1" applyFill="1" applyBorder="1"/>
    <xf numFmtId="2" fontId="11" fillId="7" borderId="16" xfId="165" applyNumberFormat="1" applyFont="1" applyFill="1" applyBorder="1"/>
    <xf numFmtId="2" fontId="11" fillId="7" borderId="0" xfId="165" applyNumberFormat="1" applyFont="1" applyFill="1" applyBorder="1"/>
    <xf numFmtId="171" fontId="11" fillId="7" borderId="38" xfId="165" applyNumberFormat="1" applyFont="1" applyFill="1" applyBorder="1" applyAlignment="1" applyProtection="1">
      <alignment horizontal="left" indent="2"/>
    </xf>
    <xf numFmtId="2" fontId="11" fillId="7" borderId="38" xfId="165" applyNumberFormat="1" applyFont="1" applyFill="1" applyBorder="1"/>
    <xf numFmtId="2" fontId="11" fillId="7" borderId="42" xfId="165" applyNumberFormat="1" applyFont="1" applyFill="1" applyBorder="1"/>
    <xf numFmtId="171" fontId="6" fillId="7" borderId="7" xfId="165" applyNumberFormat="1" applyFont="1" applyFill="1" applyBorder="1" applyAlignment="1">
      <alignment horizontal="left"/>
    </xf>
    <xf numFmtId="2" fontId="6" fillId="7" borderId="7" xfId="165" applyNumberFormat="1" applyFont="1" applyFill="1" applyBorder="1"/>
    <xf numFmtId="2" fontId="6" fillId="7" borderId="8" xfId="165" applyNumberFormat="1" applyFont="1" applyFill="1" applyBorder="1"/>
    <xf numFmtId="2" fontId="11" fillId="0" borderId="15" xfId="1" applyNumberFormat="1" applyFont="1" applyBorder="1"/>
    <xf numFmtId="2" fontId="11" fillId="0" borderId="30" xfId="1" applyNumberFormat="1" applyFont="1" applyBorder="1"/>
    <xf numFmtId="2" fontId="11" fillId="0" borderId="16" xfId="1" applyNumberFormat="1" applyFont="1" applyBorder="1"/>
    <xf numFmtId="171" fontId="6" fillId="0" borderId="7" xfId="1" applyNumberFormat="1" applyFont="1" applyBorder="1" applyAlignment="1">
      <alignment horizontal="left"/>
    </xf>
    <xf numFmtId="2" fontId="6" fillId="0" borderId="7" xfId="1" applyNumberFormat="1" applyFont="1" applyBorder="1"/>
    <xf numFmtId="2" fontId="6" fillId="0" borderId="6" xfId="1" applyNumberFormat="1" applyFont="1" applyBorder="1"/>
    <xf numFmtId="2" fontId="6" fillId="0" borderId="8" xfId="1" applyNumberFormat="1" applyFont="1" applyBorder="1"/>
    <xf numFmtId="2" fontId="11" fillId="0" borderId="26" xfId="1" applyNumberFormat="1" applyFont="1" applyBorder="1"/>
    <xf numFmtId="2" fontId="11" fillId="0" borderId="27" xfId="1" applyNumberFormat="1" applyFont="1" applyBorder="1"/>
    <xf numFmtId="171" fontId="11" fillId="0" borderId="15" xfId="165" applyNumberFormat="1" applyFont="1" applyFill="1" applyBorder="1" applyAlignment="1" applyProtection="1">
      <alignment horizontal="left" indent="2"/>
    </xf>
    <xf numFmtId="2" fontId="11" fillId="0" borderId="15" xfId="1" applyNumberFormat="1" applyFont="1" applyFill="1" applyBorder="1"/>
    <xf numFmtId="2" fontId="11" fillId="0" borderId="38" xfId="1" applyNumberFormat="1" applyFont="1" applyBorder="1"/>
    <xf numFmtId="2" fontId="11" fillId="0" borderId="42" xfId="1" applyNumberFormat="1" applyFont="1" applyBorder="1"/>
    <xf numFmtId="0" fontId="6" fillId="0" borderId="7" xfId="1" applyFont="1" applyBorder="1"/>
    <xf numFmtId="2" fontId="6" fillId="0" borderId="26" xfId="1" applyNumberFormat="1" applyFont="1" applyBorder="1"/>
    <xf numFmtId="2" fontId="6" fillId="0" borderId="27" xfId="1" applyNumberFormat="1" applyFont="1" applyBorder="1"/>
    <xf numFmtId="2" fontId="11" fillId="0" borderId="62" xfId="1" applyNumberFormat="1" applyFont="1" applyBorder="1"/>
    <xf numFmtId="2" fontId="11" fillId="0" borderId="63" xfId="1" applyNumberFormat="1" applyFont="1" applyBorder="1"/>
    <xf numFmtId="2" fontId="11" fillId="0" borderId="17" xfId="1" applyNumberFormat="1" applyFont="1" applyBorder="1"/>
    <xf numFmtId="165" fontId="0" fillId="0" borderId="0" xfId="0" applyNumberFormat="1"/>
    <xf numFmtId="171" fontId="11" fillId="7" borderId="26" xfId="165" applyNumberFormat="1" applyFont="1" applyFill="1" applyBorder="1" applyAlignment="1" applyProtection="1">
      <alignment horizontal="left" indent="2"/>
    </xf>
    <xf numFmtId="171" fontId="11" fillId="7" borderId="32" xfId="165" applyNumberFormat="1" applyFont="1" applyFill="1" applyBorder="1" applyAlignment="1" applyProtection="1">
      <alignment horizontal="left" indent="2"/>
    </xf>
    <xf numFmtId="2" fontId="11" fillId="0" borderId="32" xfId="1" applyNumberFormat="1" applyFont="1" applyBorder="1"/>
    <xf numFmtId="2" fontId="11" fillId="0" borderId="33" xfId="1" applyNumberFormat="1" applyFont="1" applyBorder="1"/>
    <xf numFmtId="0" fontId="12" fillId="0" borderId="0" xfId="1" applyFont="1"/>
    <xf numFmtId="0" fontId="7" fillId="5" borderId="5" xfId="1" applyFont="1" applyFill="1" applyBorder="1" applyAlignment="1">
      <alignment horizontal="center"/>
    </xf>
    <xf numFmtId="0" fontId="7" fillId="5" borderId="6" xfId="1" applyFont="1" applyFill="1" applyBorder="1" applyAlignment="1">
      <alignment horizontal="center"/>
    </xf>
    <xf numFmtId="1" fontId="7" fillId="5" borderId="7" xfId="125" quotePrefix="1" applyNumberFormat="1" applyFont="1" applyFill="1" applyBorder="1" applyAlignment="1" applyProtection="1">
      <alignment horizontal="center"/>
    </xf>
    <xf numFmtId="1" fontId="7" fillId="5" borderId="7" xfId="125" applyNumberFormat="1" applyFont="1" applyFill="1" applyBorder="1" applyAlignment="1" applyProtection="1">
      <alignment horizontal="center"/>
    </xf>
    <xf numFmtId="1" fontId="7" fillId="5" borderId="8" xfId="125" applyNumberFormat="1" applyFont="1" applyFill="1" applyBorder="1" applyAlignment="1" applyProtection="1">
      <alignment horizontal="center"/>
    </xf>
    <xf numFmtId="0" fontId="7" fillId="0" borderId="41" xfId="1" applyFont="1" applyBorder="1" applyAlignment="1">
      <alignment horizontal="left"/>
    </xf>
    <xf numFmtId="2" fontId="12" fillId="0" borderId="7" xfId="125" applyNumberFormat="1" applyFont="1" applyFill="1" applyBorder="1"/>
    <xf numFmtId="2" fontId="12" fillId="0" borderId="7" xfId="240" applyNumberFormat="1" applyFont="1" applyFill="1" applyBorder="1"/>
    <xf numFmtId="165" fontId="12" fillId="0" borderId="7" xfId="240" applyNumberFormat="1" applyFont="1" applyFill="1" applyBorder="1" applyAlignment="1">
      <alignment horizontal="center"/>
    </xf>
    <xf numFmtId="165" fontId="12" fillId="0" borderId="7" xfId="0" applyNumberFormat="1" applyFont="1" applyBorder="1" applyAlignment="1">
      <alignment horizontal="center"/>
    </xf>
    <xf numFmtId="165" fontId="12" fillId="0" borderId="8" xfId="0" applyNumberFormat="1" applyFont="1" applyBorder="1" applyAlignment="1">
      <alignment horizontal="center"/>
    </xf>
    <xf numFmtId="0" fontId="7" fillId="0" borderId="45" xfId="1" applyFont="1" applyBorder="1" applyAlignment="1">
      <alignment horizontal="left"/>
    </xf>
    <xf numFmtId="2" fontId="12" fillId="0" borderId="46" xfId="125" applyNumberFormat="1" applyFont="1" applyFill="1" applyBorder="1"/>
    <xf numFmtId="165" fontId="12" fillId="0" borderId="46" xfId="240" applyNumberFormat="1" applyFont="1" applyFill="1" applyBorder="1" applyAlignment="1">
      <alignment horizontal="center"/>
    </xf>
    <xf numFmtId="165" fontId="12" fillId="0" borderId="46" xfId="0" applyNumberFormat="1" applyFont="1" applyBorder="1" applyAlignment="1">
      <alignment horizontal="center"/>
    </xf>
    <xf numFmtId="165" fontId="12" fillId="0" borderId="47" xfId="0" applyNumberFormat="1" applyFont="1" applyBorder="1" applyAlignment="1">
      <alignment horizontal="center"/>
    </xf>
    <xf numFmtId="0" fontId="29" fillId="0" borderId="0" xfId="1" applyFont="1"/>
    <xf numFmtId="0" fontId="37" fillId="0" borderId="0" xfId="1" applyFont="1"/>
    <xf numFmtId="0" fontId="16" fillId="0" borderId="0" xfId="109" applyAlignment="1" applyProtection="1"/>
    <xf numFmtId="165" fontId="12" fillId="0" borderId="0" xfId="1" applyNumberFormat="1" applyFont="1"/>
    <xf numFmtId="171" fontId="12" fillId="0" borderId="0" xfId="1" applyNumberFormat="1" applyFont="1"/>
    <xf numFmtId="171" fontId="28" fillId="0" borderId="0" xfId="223" quotePrefix="1" applyFont="1" applyBorder="1" applyAlignment="1">
      <alignment horizontal="right"/>
    </xf>
    <xf numFmtId="171" fontId="29" fillId="0" borderId="0" xfId="223" applyFont="1" applyBorder="1" applyAlignment="1">
      <alignment horizontal="right"/>
    </xf>
    <xf numFmtId="173" fontId="29" fillId="0" borderId="0" xfId="223" applyNumberFormat="1" applyFont="1" applyBorder="1" applyAlignment="1">
      <alignment horizontal="center"/>
    </xf>
    <xf numFmtId="173" fontId="29" fillId="0" borderId="0" xfId="223" applyNumberFormat="1" applyFont="1" applyBorder="1" applyAlignment="1">
      <alignment horizontal="left"/>
    </xf>
    <xf numFmtId="171" fontId="29" fillId="0" borderId="0" xfId="223" applyFont="1" applyBorder="1" applyAlignment="1"/>
    <xf numFmtId="171" fontId="29" fillId="0" borderId="0" xfId="223" applyNumberFormat="1" applyFont="1" applyBorder="1" applyAlignment="1">
      <alignment horizontal="left"/>
    </xf>
    <xf numFmtId="171" fontId="29" fillId="0" borderId="0" xfId="223" applyNumberFormat="1" applyFont="1" applyBorder="1" applyAlignment="1"/>
    <xf numFmtId="171" fontId="29" fillId="0" borderId="0" xfId="223" applyNumberFormat="1" applyFont="1" applyBorder="1" applyAlignment="1">
      <alignment horizontal="right"/>
    </xf>
    <xf numFmtId="173" fontId="28" fillId="0" borderId="0" xfId="223" applyNumberFormat="1" applyFont="1" applyBorder="1" applyAlignment="1">
      <alignment horizontal="left"/>
    </xf>
    <xf numFmtId="171" fontId="28" fillId="0" borderId="0" xfId="223" applyFont="1" applyBorder="1" applyAlignment="1"/>
    <xf numFmtId="0" fontId="5" fillId="0" borderId="0" xfId="1"/>
    <xf numFmtId="171" fontId="5" fillId="0" borderId="0" xfId="1" applyNumberFormat="1"/>
    <xf numFmtId="165" fontId="5" fillId="0" borderId="0" xfId="1" applyNumberFormat="1"/>
    <xf numFmtId="172" fontId="6" fillId="0" borderId="0" xfId="137" applyNumberFormat="1" applyFont="1" applyFill="1" applyBorder="1" applyAlignment="1" applyProtection="1">
      <alignment horizontal="center" vertical="center"/>
    </xf>
    <xf numFmtId="2" fontId="6" fillId="0" borderId="0" xfId="1" applyNumberFormat="1" applyFont="1" applyFill="1" applyBorder="1"/>
    <xf numFmtId="2" fontId="11" fillId="0" borderId="0" xfId="1" applyNumberFormat="1" applyFont="1" applyFill="1" applyBorder="1"/>
    <xf numFmtId="0" fontId="11" fillId="0" borderId="0" xfId="1" applyFont="1" applyBorder="1"/>
    <xf numFmtId="2" fontId="11" fillId="0" borderId="0" xfId="1" applyNumberFormat="1" applyFont="1" applyBorder="1"/>
    <xf numFmtId="165" fontId="11" fillId="0" borderId="0" xfId="239" applyNumberFormat="1" applyFont="1" applyFill="1" applyBorder="1" applyAlignment="1">
      <alignment horizontal="right"/>
    </xf>
    <xf numFmtId="0" fontId="6" fillId="0" borderId="0" xfId="239" applyFont="1" applyBorder="1" applyAlignment="1">
      <alignment vertical="center"/>
    </xf>
    <xf numFmtId="165" fontId="11" fillId="0" borderId="7" xfId="239" applyNumberFormat="1" applyFont="1" applyFill="1" applyBorder="1" applyAlignment="1">
      <alignment horizontal="right"/>
    </xf>
    <xf numFmtId="165" fontId="11" fillId="0" borderId="7" xfId="239" applyNumberFormat="1" applyFont="1" applyBorder="1" applyAlignment="1">
      <alignment horizontal="center"/>
    </xf>
    <xf numFmtId="1" fontId="11" fillId="0" borderId="7" xfId="239" applyNumberFormat="1" applyFont="1" applyFill="1" applyBorder="1" applyAlignment="1">
      <alignment horizontal="right"/>
    </xf>
    <xf numFmtId="165" fontId="11" fillId="0" borderId="7" xfId="239" quotePrefix="1" applyNumberFormat="1" applyFont="1" applyBorder="1" applyAlignment="1">
      <alignment horizontal="center"/>
    </xf>
    <xf numFmtId="1" fontId="11" fillId="0" borderId="7" xfId="3" applyNumberFormat="1" applyFont="1" applyFill="1" applyBorder="1" applyAlignment="1">
      <alignment horizontal="right"/>
    </xf>
    <xf numFmtId="165" fontId="11" fillId="0" borderId="7" xfId="239" quotePrefix="1" applyNumberFormat="1" applyFont="1" applyFill="1" applyBorder="1" applyAlignment="1">
      <alignment horizontal="center"/>
    </xf>
    <xf numFmtId="165" fontId="11" fillId="0" borderId="7" xfId="239" applyNumberFormat="1" applyFont="1" applyFill="1" applyBorder="1" applyAlignment="1">
      <alignment horizontal="center"/>
    </xf>
    <xf numFmtId="0" fontId="11" fillId="0" borderId="0" xfId="239" applyFont="1" applyFill="1" applyBorder="1" applyAlignment="1">
      <alignment horizontal="left" vertical="center" wrapText="1"/>
    </xf>
    <xf numFmtId="165" fontId="11" fillId="0" borderId="0" xfId="239" applyNumberFormat="1" applyFont="1" applyFill="1" applyBorder="1" applyAlignment="1">
      <alignment horizontal="center"/>
    </xf>
    <xf numFmtId="165" fontId="11" fillId="0" borderId="0" xfId="239" applyNumberFormat="1" applyFont="1" applyBorder="1" applyAlignment="1">
      <alignment horizontal="center"/>
    </xf>
    <xf numFmtId="0" fontId="11" fillId="0" borderId="0" xfId="239" applyFont="1" applyBorder="1" applyAlignment="1">
      <alignment horizontal="left"/>
    </xf>
    <xf numFmtId="2" fontId="11" fillId="0" borderId="0" xfId="239" quotePrefix="1" applyNumberFormat="1" applyFont="1" applyBorder="1" applyAlignment="1">
      <alignment horizontal="center"/>
    </xf>
    <xf numFmtId="2" fontId="11" fillId="0" borderId="0" xfId="239" applyNumberFormat="1" applyFont="1"/>
    <xf numFmtId="43" fontId="11" fillId="0" borderId="0" xfId="3" applyFont="1"/>
    <xf numFmtId="0" fontId="11" fillId="0" borderId="78" xfId="239" applyFont="1" applyBorder="1" applyAlignment="1">
      <alignment horizontal="left" vertical="center" wrapText="1"/>
    </xf>
    <xf numFmtId="165" fontId="11" fillId="7" borderId="10" xfId="239" applyNumberFormat="1" applyFont="1" applyFill="1" applyBorder="1"/>
    <xf numFmtId="165" fontId="11" fillId="0" borderId="10" xfId="239" quotePrefix="1" applyNumberFormat="1" applyFont="1" applyBorder="1" applyAlignment="1">
      <alignment horizontal="center"/>
    </xf>
    <xf numFmtId="165" fontId="11" fillId="0" borderId="79" xfId="239" quotePrefix="1" applyNumberFormat="1" applyFont="1" applyBorder="1" applyAlignment="1">
      <alignment horizontal="center"/>
    </xf>
    <xf numFmtId="0" fontId="11" fillId="0" borderId="0" xfId="239" applyFont="1" applyBorder="1" applyAlignment="1">
      <alignment horizontal="center" vertical="center"/>
    </xf>
    <xf numFmtId="0" fontId="25" fillId="0" borderId="0" xfId="239" applyFont="1" applyBorder="1" applyAlignment="1">
      <alignment horizontal="right" vertical="center"/>
    </xf>
    <xf numFmtId="165" fontId="6" fillId="0" borderId="7" xfId="239" applyNumberFormat="1" applyFont="1" applyBorder="1"/>
    <xf numFmtId="4" fontId="11" fillId="0" borderId="0" xfId="239" applyNumberFormat="1" applyFont="1"/>
    <xf numFmtId="4" fontId="11" fillId="0" borderId="7" xfId="239" applyNumberFormat="1" applyFont="1" applyBorder="1"/>
    <xf numFmtId="3" fontId="11" fillId="0" borderId="0" xfId="239" applyNumberFormat="1" applyFont="1"/>
    <xf numFmtId="1" fontId="11" fillId="0" borderId="0" xfId="239" applyNumberFormat="1" applyFont="1"/>
    <xf numFmtId="3" fontId="11" fillId="0" borderId="0" xfId="239" applyNumberFormat="1" applyFont="1" applyBorder="1"/>
    <xf numFmtId="165" fontId="11" fillId="0" borderId="0" xfId="239" applyNumberFormat="1" applyFont="1" applyBorder="1"/>
    <xf numFmtId="14" fontId="11" fillId="0" borderId="0" xfId="239" applyNumberFormat="1" applyFont="1" applyBorder="1" applyAlignment="1">
      <alignment horizontal="right"/>
    </xf>
    <xf numFmtId="4" fontId="11" fillId="0" borderId="38" xfId="239" applyNumberFormat="1" applyFont="1" applyBorder="1"/>
    <xf numFmtId="165" fontId="6" fillId="0" borderId="38" xfId="239" applyNumberFormat="1" applyFont="1" applyBorder="1" applyAlignment="1">
      <alignment vertical="center"/>
    </xf>
    <xf numFmtId="166" fontId="11" fillId="0" borderId="7" xfId="239" applyNumberFormat="1" applyFont="1" applyBorder="1"/>
    <xf numFmtId="4" fontId="11" fillId="0" borderId="0" xfId="239" applyNumberFormat="1" applyFont="1" applyBorder="1"/>
    <xf numFmtId="165" fontId="11" fillId="0" borderId="7" xfId="239" applyNumberFormat="1" applyFont="1" applyBorder="1"/>
    <xf numFmtId="0" fontId="11" fillId="2" borderId="26" xfId="239" applyFont="1" applyFill="1" applyBorder="1"/>
    <xf numFmtId="0" fontId="6" fillId="2" borderId="7" xfId="239" applyFont="1" applyFill="1" applyBorder="1" applyAlignment="1">
      <alignment horizontal="center"/>
    </xf>
    <xf numFmtId="0" fontId="6" fillId="2" borderId="26" xfId="239" applyFont="1" applyFill="1" applyBorder="1" applyAlignment="1">
      <alignment horizontal="center" vertical="center"/>
    </xf>
    <xf numFmtId="0" fontId="6" fillId="2" borderId="38" xfId="239" applyFont="1" applyFill="1" applyBorder="1" applyAlignment="1">
      <alignment horizontal="center" vertical="center"/>
    </xf>
    <xf numFmtId="0" fontId="6" fillId="2" borderId="38" xfId="239" applyFont="1" applyFill="1" applyBorder="1" applyAlignment="1">
      <alignment horizontal="center"/>
    </xf>
    <xf numFmtId="0" fontId="11" fillId="0" borderId="7" xfId="239" applyFont="1" applyFill="1" applyBorder="1" applyAlignment="1">
      <alignment horizontal="right"/>
    </xf>
    <xf numFmtId="1" fontId="11" fillId="3" borderId="7" xfId="239" applyNumberFormat="1" applyFont="1" applyFill="1" applyBorder="1" applyAlignment="1">
      <alignment vertical="center"/>
    </xf>
    <xf numFmtId="165" fontId="11" fillId="0" borderId="7" xfId="239" applyNumberFormat="1" applyFont="1" applyBorder="1" applyAlignment="1">
      <alignment vertical="center"/>
    </xf>
    <xf numFmtId="2" fontId="11" fillId="0" borderId="7" xfId="239" applyNumberFormat="1" applyFont="1" applyFill="1" applyBorder="1" applyAlignment="1">
      <alignment vertical="center"/>
    </xf>
    <xf numFmtId="2" fontId="11" fillId="0" borderId="0" xfId="239" applyNumberFormat="1" applyFont="1" applyFill="1" applyBorder="1" applyAlignment="1">
      <alignment vertical="center"/>
    </xf>
    <xf numFmtId="0" fontId="6" fillId="0" borderId="0" xfId="239" applyFont="1" applyAlignment="1">
      <alignment horizontal="center" vertical="center"/>
    </xf>
    <xf numFmtId="0" fontId="11" fillId="0" borderId="0" xfId="239" applyFont="1" applyAlignment="1">
      <alignment vertical="center"/>
    </xf>
    <xf numFmtId="0" fontId="6" fillId="0" borderId="0" xfId="239" applyFont="1" applyBorder="1" applyAlignment="1">
      <alignment horizontal="center" vertical="center"/>
    </xf>
    <xf numFmtId="0" fontId="6" fillId="0" borderId="0" xfId="239" applyFont="1" applyFill="1" applyBorder="1" applyAlignment="1">
      <alignment horizontal="center" vertical="center"/>
    </xf>
    <xf numFmtId="0" fontId="6" fillId="2" borderId="7" xfId="239" applyFont="1" applyFill="1" applyBorder="1" applyAlignment="1">
      <alignment horizontal="center" vertical="center" wrapText="1"/>
    </xf>
    <xf numFmtId="0" fontId="11" fillId="0" borderId="0" xfId="239" applyFont="1" applyBorder="1" applyAlignment="1">
      <alignment horizontal="center" vertical="center" wrapText="1"/>
    </xf>
    <xf numFmtId="16" fontId="11" fillId="0" borderId="0" xfId="239" applyNumberFormat="1" applyFont="1" applyBorder="1" applyAlignment="1">
      <alignment horizontal="center" vertical="center" wrapText="1"/>
    </xf>
    <xf numFmtId="165" fontId="11" fillId="0" borderId="7" xfId="239" applyNumberFormat="1" applyFont="1" applyBorder="1" applyAlignment="1">
      <alignment horizontal="right" vertical="center"/>
    </xf>
    <xf numFmtId="165" fontId="11" fillId="0" borderId="7" xfId="239" applyNumberFormat="1" applyFont="1" applyFill="1" applyBorder="1" applyAlignment="1">
      <alignment horizontal="right" vertical="center"/>
    </xf>
    <xf numFmtId="2" fontId="11" fillId="0" borderId="0" xfId="239" applyNumberFormat="1" applyFont="1" applyBorder="1" applyAlignment="1">
      <alignment horizontal="center" vertical="center"/>
    </xf>
    <xf numFmtId="165" fontId="6" fillId="0" borderId="7" xfId="239" applyNumberFormat="1" applyFont="1" applyBorder="1" applyAlignment="1">
      <alignment horizontal="right" vertical="center"/>
    </xf>
    <xf numFmtId="165" fontId="6" fillId="0" borderId="7" xfId="239" applyNumberFormat="1" applyFont="1" applyFill="1" applyBorder="1" applyAlignment="1">
      <alignment horizontal="right" vertical="center"/>
    </xf>
    <xf numFmtId="2" fontId="6" fillId="0" borderId="0" xfId="239" applyNumberFormat="1" applyFont="1" applyBorder="1" applyAlignment="1">
      <alignment horizontal="center" vertical="center"/>
    </xf>
    <xf numFmtId="2" fontId="11" fillId="0" borderId="0" xfId="239" applyNumberFormat="1" applyFont="1" applyBorder="1" applyAlignment="1">
      <alignment vertical="center"/>
    </xf>
    <xf numFmtId="165" fontId="11" fillId="0" borderId="0" xfId="239" applyNumberFormat="1" applyFont="1" applyBorder="1" applyAlignment="1">
      <alignment horizontal="center" vertical="center"/>
    </xf>
    <xf numFmtId="0" fontId="11" fillId="0" borderId="0" xfId="239" applyFont="1" applyBorder="1" applyAlignment="1">
      <alignment vertical="center"/>
    </xf>
    <xf numFmtId="0" fontId="11" fillId="7" borderId="0" xfId="239" applyFont="1" applyFill="1" applyBorder="1" applyAlignment="1">
      <alignment horizontal="center" vertical="center"/>
    </xf>
    <xf numFmtId="2" fontId="11" fillId="0" borderId="0" xfId="239" applyNumberFormat="1" applyFont="1" applyFill="1" applyBorder="1" applyAlignment="1">
      <alignment horizontal="center"/>
    </xf>
    <xf numFmtId="0" fontId="11" fillId="7" borderId="0" xfId="239" applyFont="1" applyFill="1" applyBorder="1" applyAlignment="1">
      <alignment horizontal="center" vertical="center" wrapText="1"/>
    </xf>
    <xf numFmtId="165" fontId="11" fillId="0" borderId="0" xfId="239" applyNumberFormat="1" applyFont="1" applyBorder="1" applyAlignment="1">
      <alignment vertical="center"/>
    </xf>
    <xf numFmtId="165" fontId="11" fillId="0" borderId="7" xfId="239" applyNumberFormat="1" applyFont="1" applyFill="1" applyBorder="1"/>
    <xf numFmtId="0" fontId="11" fillId="0" borderId="0" xfId="239" quotePrefix="1" applyFont="1"/>
    <xf numFmtId="0" fontId="6" fillId="2" borderId="5" xfId="239" applyFont="1" applyFill="1" applyBorder="1" applyAlignment="1">
      <alignment vertical="center"/>
    </xf>
    <xf numFmtId="0" fontId="6" fillId="2" borderId="51" xfId="239" applyFont="1" applyFill="1" applyBorder="1" applyAlignment="1">
      <alignment vertical="center"/>
    </xf>
    <xf numFmtId="165" fontId="6" fillId="2" borderId="5" xfId="239" applyNumberFormat="1" applyFont="1" applyFill="1" applyBorder="1" applyAlignment="1">
      <alignment vertical="center"/>
    </xf>
    <xf numFmtId="165" fontId="6" fillId="2" borderId="51" xfId="239" applyNumberFormat="1" applyFont="1" applyFill="1" applyBorder="1" applyAlignment="1">
      <alignment vertical="center"/>
    </xf>
    <xf numFmtId="0" fontId="6" fillId="0" borderId="0" xfId="0" applyFont="1" applyAlignment="1"/>
    <xf numFmtId="0" fontId="11" fillId="0" borderId="0" xfId="0" applyFont="1" applyAlignment="1"/>
    <xf numFmtId="0" fontId="6" fillId="4" borderId="7" xfId="0" applyFont="1" applyFill="1" applyBorder="1" applyAlignment="1">
      <alignment horizontal="center" vertical="center"/>
    </xf>
    <xf numFmtId="0" fontId="6" fillId="4" borderId="7" xfId="0" quotePrefix="1" applyFont="1" applyFill="1" applyBorder="1" applyAlignment="1">
      <alignment horizontal="center" vertical="center"/>
    </xf>
    <xf numFmtId="1" fontId="11" fillId="0" borderId="28" xfId="0" applyNumberFormat="1" applyFont="1" applyFill="1" applyBorder="1" applyAlignment="1">
      <alignment horizontal="center"/>
    </xf>
    <xf numFmtId="165" fontId="11" fillId="0" borderId="26" xfId="0" applyNumberFormat="1" applyFont="1" applyFill="1" applyBorder="1"/>
    <xf numFmtId="165" fontId="11" fillId="0" borderId="74" xfId="0" applyNumberFormat="1" applyFont="1" applyFill="1" applyBorder="1"/>
    <xf numFmtId="2" fontId="11" fillId="0" borderId="15" xfId="0" applyNumberFormat="1" applyFont="1" applyFill="1" applyBorder="1"/>
    <xf numFmtId="165" fontId="11" fillId="0" borderId="15" xfId="0" applyNumberFormat="1" applyFont="1" applyFill="1" applyBorder="1"/>
    <xf numFmtId="0" fontId="3" fillId="0" borderId="28" xfId="0" applyFont="1" applyFill="1" applyBorder="1" applyAlignment="1">
      <alignment horizontal="center"/>
    </xf>
    <xf numFmtId="0" fontId="6" fillId="0" borderId="45" xfId="0" applyFont="1" applyFill="1" applyBorder="1" applyAlignment="1">
      <alignment horizontal="center"/>
    </xf>
    <xf numFmtId="165" fontId="6" fillId="0" borderId="50" xfId="0" applyNumberFormat="1" applyFont="1" applyFill="1" applyBorder="1"/>
    <xf numFmtId="165" fontId="6" fillId="0" borderId="75" xfId="0" applyNumberFormat="1" applyFont="1" applyFill="1" applyBorder="1"/>
    <xf numFmtId="165" fontId="6" fillId="0" borderId="80" xfId="0" applyNumberFormat="1" applyFont="1" applyFill="1" applyBorder="1"/>
    <xf numFmtId="165" fontId="6" fillId="0" borderId="46" xfId="0" applyNumberFormat="1" applyFont="1" applyFill="1" applyBorder="1"/>
    <xf numFmtId="165" fontId="11" fillId="0" borderId="30" xfId="0" applyNumberFormat="1" applyFont="1" applyFill="1" applyBorder="1"/>
    <xf numFmtId="165" fontId="11" fillId="0" borderId="30" xfId="0" quotePrefix="1" applyNumberFormat="1" applyFont="1" applyFill="1" applyBorder="1" applyAlignment="1">
      <alignment horizontal="right"/>
    </xf>
    <xf numFmtId="165" fontId="3" fillId="0" borderId="15" xfId="0" applyNumberFormat="1" applyFont="1" applyFill="1" applyBorder="1" applyAlignment="1">
      <alignment vertical="center"/>
    </xf>
    <xf numFmtId="165" fontId="11" fillId="0" borderId="17" xfId="0" applyNumberFormat="1" applyFont="1" applyFill="1" applyBorder="1"/>
    <xf numFmtId="0" fontId="11" fillId="0" borderId="0" xfId="0" applyFont="1"/>
    <xf numFmtId="0" fontId="25" fillId="0" borderId="0" xfId="0" applyFont="1" applyBorder="1" applyAlignment="1">
      <alignment horizontal="right"/>
    </xf>
    <xf numFmtId="0" fontId="11" fillId="2" borderId="1" xfId="240" applyFont="1" applyFill="1" applyBorder="1"/>
    <xf numFmtId="0" fontId="6" fillId="2" borderId="5" xfId="240" applyFont="1" applyFill="1" applyBorder="1" applyAlignment="1">
      <alignment horizontal="center" wrapText="1"/>
    </xf>
    <xf numFmtId="0" fontId="6" fillId="2" borderId="7" xfId="240" applyFont="1" applyFill="1" applyBorder="1" applyAlignment="1">
      <alignment horizontal="center" wrapText="1"/>
    </xf>
    <xf numFmtId="0" fontId="6" fillId="2" borderId="8" xfId="240" applyFont="1" applyFill="1" applyBorder="1" applyAlignment="1">
      <alignment horizontal="center" wrapText="1"/>
    </xf>
    <xf numFmtId="0" fontId="6" fillId="2" borderId="6" xfId="240" applyFont="1" applyFill="1" applyBorder="1" applyAlignment="1">
      <alignment horizontal="center" wrapText="1"/>
    </xf>
    <xf numFmtId="177" fontId="11" fillId="0" borderId="29" xfId="153" applyNumberFormat="1" applyFont="1" applyFill="1" applyBorder="1"/>
    <xf numFmtId="164" fontId="11" fillId="0" borderId="29" xfId="153" applyNumberFormat="1" applyFont="1" applyFill="1" applyBorder="1"/>
    <xf numFmtId="177" fontId="11" fillId="0" borderId="26" xfId="153" applyNumberFormat="1" applyFont="1" applyFill="1" applyBorder="1" applyAlignment="1">
      <alignment horizontal="right" indent="1"/>
    </xf>
    <xf numFmtId="164" fontId="11" fillId="0" borderId="26" xfId="153" applyNumberFormat="1" applyFont="1" applyFill="1" applyBorder="1"/>
    <xf numFmtId="177" fontId="11" fillId="0" borderId="4" xfId="157" applyNumberFormat="1" applyFont="1" applyFill="1" applyBorder="1"/>
    <xf numFmtId="164" fontId="11" fillId="0" borderId="30" xfId="157" applyNumberFormat="1" applyFont="1" applyFill="1" applyBorder="1"/>
    <xf numFmtId="177" fontId="11" fillId="0" borderId="15" xfId="153" applyNumberFormat="1" applyFont="1" applyFill="1" applyBorder="1" applyAlignment="1">
      <alignment horizontal="right" indent="1"/>
    </xf>
    <xf numFmtId="164" fontId="11" fillId="0" borderId="15" xfId="153" applyNumberFormat="1" applyFont="1" applyFill="1" applyBorder="1"/>
    <xf numFmtId="164" fontId="11" fillId="0" borderId="15" xfId="153" quotePrefix="1" applyNumberFormat="1" applyFont="1" applyFill="1" applyBorder="1"/>
    <xf numFmtId="164" fontId="11" fillId="0" borderId="17" xfId="153" quotePrefix="1" applyNumberFormat="1" applyFont="1" applyFill="1" applyBorder="1"/>
    <xf numFmtId="164" fontId="11" fillId="0" borderId="4" xfId="157" applyNumberFormat="1" applyFont="1" applyFill="1" applyBorder="1"/>
    <xf numFmtId="177" fontId="11" fillId="0" borderId="30" xfId="157" applyNumberFormat="1" applyFont="1" applyFill="1" applyBorder="1"/>
    <xf numFmtId="177" fontId="11" fillId="0" borderId="17" xfId="157" applyNumberFormat="1" applyFont="1" applyFill="1" applyBorder="1"/>
    <xf numFmtId="0" fontId="11" fillId="0" borderId="24" xfId="0" applyFont="1" applyFill="1" applyBorder="1"/>
    <xf numFmtId="164" fontId="11" fillId="0" borderId="38" xfId="153" quotePrefix="1" applyNumberFormat="1" applyFont="1" applyFill="1" applyBorder="1"/>
    <xf numFmtId="0" fontId="6" fillId="0" borderId="45" xfId="0" applyFont="1" applyBorder="1" applyAlignment="1">
      <alignment horizontal="center" vertical="center"/>
    </xf>
    <xf numFmtId="177" fontId="6" fillId="0" borderId="49" xfId="153" applyNumberFormat="1" applyFont="1" applyFill="1" applyBorder="1" applyAlignment="1">
      <alignment vertical="center"/>
    </xf>
    <xf numFmtId="164" fontId="6" fillId="0" borderId="49" xfId="153" applyNumberFormat="1" applyFont="1" applyFill="1" applyBorder="1" applyAlignment="1">
      <alignment vertical="center"/>
    </xf>
    <xf numFmtId="177" fontId="6" fillId="0" borderId="46" xfId="153" applyNumberFormat="1" applyFont="1" applyFill="1" applyBorder="1" applyAlignment="1">
      <alignment vertical="center"/>
    </xf>
    <xf numFmtId="178" fontId="6" fillId="0" borderId="46" xfId="153" applyNumberFormat="1" applyFont="1" applyFill="1" applyBorder="1" applyAlignment="1">
      <alignment horizontal="right" vertical="center"/>
    </xf>
    <xf numFmtId="178" fontId="6" fillId="0" borderId="47" xfId="153" applyNumberFormat="1" applyFont="1" applyFill="1" applyBorder="1" applyAlignment="1">
      <alignment horizontal="right" vertical="center"/>
    </xf>
    <xf numFmtId="177" fontId="6" fillId="0" borderId="45" xfId="157" applyNumberFormat="1" applyFont="1" applyFill="1" applyBorder="1" applyAlignment="1">
      <alignment vertical="center"/>
    </xf>
    <xf numFmtId="0" fontId="6" fillId="8" borderId="1" xfId="0" applyFont="1" applyFill="1" applyBorder="1" applyAlignment="1">
      <alignment horizontal="center" vertical="center"/>
    </xf>
    <xf numFmtId="0" fontId="6" fillId="2" borderId="58" xfId="240" applyFont="1" applyFill="1" applyBorder="1" applyAlignment="1">
      <alignment horizontal="center" wrapText="1"/>
    </xf>
    <xf numFmtId="177" fontId="11" fillId="0" borderId="29" xfId="155" applyNumberFormat="1" applyFont="1" applyFill="1" applyBorder="1"/>
    <xf numFmtId="164" fontId="11" fillId="0" borderId="29" xfId="155" applyNumberFormat="1" applyFont="1" applyFill="1" applyBorder="1"/>
    <xf numFmtId="177" fontId="11" fillId="0" borderId="15" xfId="0" applyNumberFormat="1" applyFont="1" applyFill="1" applyBorder="1"/>
    <xf numFmtId="164" fontId="11" fillId="0" borderId="26" xfId="155" applyNumberFormat="1" applyFont="1" applyFill="1" applyBorder="1"/>
    <xf numFmtId="164" fontId="11" fillId="0" borderId="63" xfId="155" applyNumberFormat="1" applyFont="1" applyFill="1" applyBorder="1"/>
    <xf numFmtId="177" fontId="11" fillId="0" borderId="28" xfId="157" applyNumberFormat="1" applyFont="1" applyFill="1" applyBorder="1"/>
    <xf numFmtId="177" fontId="11" fillId="0" borderId="15" xfId="157" applyNumberFormat="1" applyFont="1" applyFill="1" applyBorder="1"/>
    <xf numFmtId="164" fontId="11" fillId="0" borderId="15" xfId="155" applyNumberFormat="1" applyFont="1" applyFill="1" applyBorder="1"/>
    <xf numFmtId="164" fontId="11" fillId="0" borderId="17" xfId="155" applyNumberFormat="1" applyFont="1" applyFill="1" applyBorder="1"/>
    <xf numFmtId="164" fontId="11" fillId="0" borderId="4" xfId="155" applyNumberFormat="1" applyFont="1" applyFill="1" applyBorder="1"/>
    <xf numFmtId="164" fontId="11" fillId="0" borderId="30" xfId="155" applyNumberFormat="1" applyFont="1" applyFill="1" applyBorder="1"/>
    <xf numFmtId="177" fontId="11" fillId="0" borderId="39" xfId="155" applyNumberFormat="1" applyFont="1" applyFill="1" applyBorder="1"/>
    <xf numFmtId="164" fontId="11" fillId="0" borderId="39" xfId="155" applyNumberFormat="1" applyFont="1" applyFill="1" applyBorder="1" applyAlignment="1"/>
    <xf numFmtId="164" fontId="11" fillId="0" borderId="38" xfId="155" applyNumberFormat="1" applyFont="1" applyFill="1" applyBorder="1"/>
    <xf numFmtId="164" fontId="11" fillId="0" borderId="40" xfId="155" applyNumberFormat="1" applyFont="1" applyFill="1" applyBorder="1"/>
    <xf numFmtId="177" fontId="6" fillId="0" borderId="49" xfId="155" applyNumberFormat="1" applyFont="1" applyFill="1" applyBorder="1" applyAlignment="1">
      <alignment vertical="center"/>
    </xf>
    <xf numFmtId="164" fontId="6" fillId="0" borderId="49" xfId="155" applyNumberFormat="1" applyFont="1" applyFill="1" applyBorder="1" applyAlignment="1">
      <alignment vertical="center"/>
    </xf>
    <xf numFmtId="177" fontId="6" fillId="0" borderId="46" xfId="0" applyNumberFormat="1" applyFont="1" applyFill="1" applyBorder="1" applyAlignment="1">
      <alignment vertical="center"/>
    </xf>
    <xf numFmtId="164" fontId="6" fillId="0" borderId="46" xfId="155" applyNumberFormat="1" applyFont="1" applyFill="1" applyBorder="1" applyAlignment="1"/>
    <xf numFmtId="164" fontId="6" fillId="0" borderId="77" xfId="155" applyNumberFormat="1" applyFont="1" applyFill="1" applyBorder="1" applyAlignment="1"/>
    <xf numFmtId="0" fontId="6" fillId="2" borderId="41" xfId="240" applyNumberFormat="1" applyFont="1" applyFill="1" applyBorder="1" applyAlignment="1">
      <alignment horizontal="center"/>
    </xf>
    <xf numFmtId="0" fontId="6" fillId="2" borderId="8" xfId="240" quotePrefix="1" applyNumberFormat="1" applyFont="1" applyFill="1" applyBorder="1" applyAlignment="1">
      <alignment horizontal="center"/>
    </xf>
    <xf numFmtId="0" fontId="6" fillId="2" borderId="7" xfId="241" applyFont="1" applyFill="1" applyBorder="1" applyAlignment="1">
      <alignment horizontal="center" vertical="center" wrapText="1"/>
    </xf>
    <xf numFmtId="0" fontId="6" fillId="2" borderId="6" xfId="241" applyFont="1" applyFill="1" applyBorder="1" applyAlignment="1">
      <alignment horizontal="center" vertical="center"/>
    </xf>
    <xf numFmtId="0" fontId="6" fillId="2" borderId="58" xfId="241" applyFont="1" applyFill="1" applyBorder="1" applyAlignment="1">
      <alignment horizontal="center" vertical="center"/>
    </xf>
    <xf numFmtId="0" fontId="11" fillId="0" borderId="29" xfId="176" applyFont="1" applyFill="1" applyBorder="1" applyAlignment="1">
      <alignment horizontal="right"/>
    </xf>
    <xf numFmtId="164" fontId="11" fillId="0" borderId="30" xfId="176" quotePrefix="1" applyNumberFormat="1" applyFont="1" applyFill="1" applyBorder="1" applyAlignment="1"/>
    <xf numFmtId="164" fontId="11" fillId="0" borderId="63" xfId="176" quotePrefix="1" applyNumberFormat="1" applyFont="1" applyFill="1" applyBorder="1" applyAlignment="1"/>
    <xf numFmtId="177" fontId="11" fillId="0" borderId="4" xfId="176" quotePrefix="1" applyNumberFormat="1" applyFont="1" applyFill="1" applyBorder="1" applyAlignment="1">
      <alignment horizontal="right"/>
    </xf>
    <xf numFmtId="177" fontId="11" fillId="0" borderId="25" xfId="157" applyNumberFormat="1" applyFont="1" applyFill="1" applyBorder="1"/>
    <xf numFmtId="164" fontId="11" fillId="0" borderId="27" xfId="157" applyNumberFormat="1" applyFont="1" applyFill="1" applyBorder="1"/>
    <xf numFmtId="2" fontId="11" fillId="0" borderId="29" xfId="176" applyNumberFormat="1" applyFont="1" applyFill="1" applyBorder="1" applyAlignment="1">
      <alignment horizontal="right"/>
    </xf>
    <xf numFmtId="164" fontId="11" fillId="0" borderId="30" xfId="176" quotePrefix="1" applyNumberFormat="1" applyFont="1" applyFill="1" applyBorder="1" applyAlignment="1">
      <alignment horizontal="right"/>
    </xf>
    <xf numFmtId="164" fontId="11" fillId="0" borderId="30" xfId="176" applyNumberFormat="1" applyFont="1" applyFill="1" applyBorder="1" applyAlignment="1">
      <alignment horizontal="center"/>
    </xf>
    <xf numFmtId="164" fontId="11" fillId="0" borderId="17" xfId="176" applyNumberFormat="1" applyFont="1" applyFill="1" applyBorder="1" applyAlignment="1">
      <alignment horizontal="center"/>
    </xf>
    <xf numFmtId="164" fontId="11" fillId="0" borderId="4" xfId="176" quotePrefix="1" applyNumberFormat="1" applyFont="1" applyFill="1" applyBorder="1" applyAlignment="1">
      <alignment horizontal="right"/>
    </xf>
    <xf numFmtId="164" fontId="11" fillId="0" borderId="17" xfId="176" quotePrefix="1" applyNumberFormat="1" applyFont="1" applyFill="1" applyBorder="1" applyAlignment="1">
      <alignment horizontal="right"/>
    </xf>
    <xf numFmtId="2" fontId="11" fillId="0" borderId="15" xfId="176" applyNumberFormat="1" applyFont="1" applyFill="1" applyBorder="1" applyAlignment="1">
      <alignment horizontal="right"/>
    </xf>
    <xf numFmtId="164" fontId="11" fillId="0" borderId="30" xfId="176" applyNumberFormat="1" applyFont="1" applyFill="1" applyBorder="1" applyAlignment="1">
      <alignment horizontal="right"/>
    </xf>
    <xf numFmtId="164" fontId="11" fillId="0" borderId="4" xfId="176" applyNumberFormat="1" applyFont="1" applyFill="1" applyBorder="1" applyAlignment="1">
      <alignment horizontal="right"/>
    </xf>
    <xf numFmtId="164" fontId="11" fillId="0" borderId="17" xfId="176" applyNumberFormat="1" applyFont="1" applyFill="1" applyBorder="1" applyAlignment="1">
      <alignment horizontal="right"/>
    </xf>
    <xf numFmtId="164" fontId="11" fillId="0" borderId="30" xfId="176" applyNumberFormat="1" applyFont="1" applyFill="1" applyBorder="1"/>
    <xf numFmtId="164" fontId="11" fillId="0" borderId="17" xfId="176" applyNumberFormat="1" applyFont="1" applyFill="1" applyBorder="1"/>
    <xf numFmtId="164" fontId="11" fillId="0" borderId="4" xfId="176" applyNumberFormat="1" applyFont="1" applyFill="1" applyBorder="1"/>
    <xf numFmtId="177" fontId="11" fillId="0" borderId="16" xfId="157" applyNumberFormat="1" applyFont="1" applyFill="1" applyBorder="1"/>
    <xf numFmtId="2" fontId="11" fillId="0" borderId="38" xfId="176" applyNumberFormat="1" applyFont="1" applyFill="1" applyBorder="1" applyAlignment="1">
      <alignment horizontal="right"/>
    </xf>
    <xf numFmtId="164" fontId="11" fillId="0" borderId="48" xfId="176" applyNumberFormat="1" applyFont="1" applyFill="1" applyBorder="1" applyAlignment="1">
      <alignment horizontal="right"/>
    </xf>
    <xf numFmtId="164" fontId="11" fillId="0" borderId="40" xfId="176" applyNumberFormat="1" applyFont="1" applyFill="1" applyBorder="1" applyAlignment="1">
      <alignment horizontal="right"/>
    </xf>
    <xf numFmtId="177" fontId="11" fillId="0" borderId="24" xfId="157" applyNumberFormat="1" applyFont="1" applyFill="1" applyBorder="1"/>
    <xf numFmtId="177" fontId="11" fillId="0" borderId="42" xfId="157" applyNumberFormat="1" applyFont="1" applyFill="1" applyBorder="1"/>
    <xf numFmtId="2" fontId="6" fillId="0" borderId="32" xfId="176" applyNumberFormat="1" applyFont="1" applyFill="1" applyBorder="1" applyAlignment="1">
      <alignment horizontal="right"/>
    </xf>
    <xf numFmtId="164" fontId="6" fillId="0" borderId="32" xfId="176" applyNumberFormat="1" applyFont="1" applyFill="1" applyBorder="1" applyAlignment="1">
      <alignment vertical="center"/>
    </xf>
    <xf numFmtId="164" fontId="6" fillId="0" borderId="61" xfId="176" applyNumberFormat="1" applyFont="1" applyFill="1" applyBorder="1" applyAlignment="1">
      <alignment vertical="center"/>
    </xf>
    <xf numFmtId="164" fontId="6" fillId="0" borderId="77" xfId="176" applyNumberFormat="1" applyFont="1" applyFill="1" applyBorder="1" applyAlignment="1">
      <alignment vertical="center"/>
    </xf>
    <xf numFmtId="164" fontId="11" fillId="0" borderId="0" xfId="176" quotePrefix="1" applyNumberFormat="1" applyFont="1" applyFill="1" applyBorder="1" applyAlignment="1"/>
    <xf numFmtId="177" fontId="11" fillId="0" borderId="0" xfId="0" applyNumberFormat="1" applyFont="1"/>
    <xf numFmtId="179" fontId="11" fillId="0" borderId="0" xfId="0" applyNumberFormat="1" applyFont="1"/>
    <xf numFmtId="0" fontId="6" fillId="2" borderId="5" xfId="241" applyFont="1" applyFill="1" applyBorder="1" applyAlignment="1">
      <alignment horizontal="center" vertical="center"/>
    </xf>
    <xf numFmtId="0" fontId="6" fillId="2" borderId="26" xfId="241" applyFont="1" applyFill="1" applyBorder="1" applyAlignment="1">
      <alignment horizontal="center" vertical="center" wrapText="1"/>
    </xf>
    <xf numFmtId="0" fontId="6" fillId="2" borderId="7" xfId="241" applyFont="1" applyFill="1" applyBorder="1" applyAlignment="1">
      <alignment horizontal="center" vertical="center"/>
    </xf>
    <xf numFmtId="164" fontId="11" fillId="0" borderId="0" xfId="0" applyNumberFormat="1" applyFont="1"/>
    <xf numFmtId="1" fontId="11" fillId="0" borderId="0" xfId="0" applyNumberFormat="1" applyFont="1"/>
    <xf numFmtId="0" fontId="11" fillId="0" borderId="25" xfId="0" applyFont="1" applyBorder="1"/>
    <xf numFmtId="177" fontId="11" fillId="0" borderId="26" xfId="176" quotePrefix="1" applyNumberFormat="1" applyFont="1" applyFill="1" applyBorder="1" applyAlignment="1">
      <alignment horizontal="center" vertical="center"/>
    </xf>
    <xf numFmtId="164" fontId="11" fillId="0" borderId="0" xfId="176" applyNumberFormat="1" applyFont="1" applyFill="1" applyBorder="1" applyAlignment="1">
      <alignment horizontal="center"/>
    </xf>
    <xf numFmtId="177" fontId="11" fillId="0" borderId="0" xfId="176" quotePrefix="1" applyNumberFormat="1" applyFont="1" applyFill="1" applyBorder="1" applyAlignment="1">
      <alignment horizontal="center" vertical="center"/>
    </xf>
    <xf numFmtId="2" fontId="11" fillId="0" borderId="30" xfId="176" applyNumberFormat="1" applyFont="1" applyFill="1" applyBorder="1" applyAlignment="1">
      <alignment horizontal="center" vertical="center"/>
    </xf>
    <xf numFmtId="177" fontId="11" fillId="0" borderId="15" xfId="176" quotePrefix="1" applyNumberFormat="1" applyFont="1" applyFill="1" applyBorder="1" applyAlignment="1">
      <alignment horizontal="center" vertical="center"/>
    </xf>
    <xf numFmtId="177" fontId="11" fillId="0" borderId="30" xfId="176" quotePrefix="1" applyNumberFormat="1" applyFont="1" applyFill="1" applyBorder="1" applyAlignment="1">
      <alignment horizontal="center" vertical="center"/>
    </xf>
    <xf numFmtId="164" fontId="11" fillId="0" borderId="16" xfId="176" quotePrefix="1" applyNumberFormat="1" applyFont="1" applyFill="1" applyBorder="1" applyAlignment="1"/>
    <xf numFmtId="164" fontId="6" fillId="0" borderId="0" xfId="176" quotePrefix="1" applyNumberFormat="1" applyFont="1" applyFill="1" applyBorder="1" applyAlignment="1"/>
    <xf numFmtId="177" fontId="11" fillId="0" borderId="30" xfId="176" applyNumberFormat="1" applyFont="1" applyFill="1" applyBorder="1" applyAlignment="1">
      <alignment horizontal="center" vertical="center"/>
    </xf>
    <xf numFmtId="2" fontId="11" fillId="0" borderId="30" xfId="176" applyNumberFormat="1" applyFont="1" applyFill="1" applyBorder="1" applyAlignment="1">
      <alignment horizontal="center"/>
    </xf>
    <xf numFmtId="177" fontId="11" fillId="0" borderId="15" xfId="176" applyNumberFormat="1" applyFont="1" applyFill="1" applyBorder="1" applyAlignment="1">
      <alignment horizontal="center" vertical="center"/>
    </xf>
    <xf numFmtId="2" fontId="11" fillId="0" borderId="48" xfId="176" applyNumberFormat="1" applyFont="1" applyFill="1" applyBorder="1" applyAlignment="1">
      <alignment horizontal="right"/>
    </xf>
    <xf numFmtId="164" fontId="11" fillId="0" borderId="42" xfId="176" quotePrefix="1" applyNumberFormat="1" applyFont="1" applyFill="1" applyBorder="1" applyAlignment="1"/>
    <xf numFmtId="177" fontId="6" fillId="0" borderId="45" xfId="176" applyNumberFormat="1" applyFont="1" applyFill="1" applyBorder="1" applyAlignment="1">
      <alignment vertical="center"/>
    </xf>
    <xf numFmtId="2" fontId="6" fillId="0" borderId="46" xfId="176" applyNumberFormat="1" applyFont="1" applyFill="1" applyBorder="1" applyAlignment="1">
      <alignment horizontal="right"/>
    </xf>
    <xf numFmtId="164" fontId="6" fillId="0" borderId="0" xfId="176" applyNumberFormat="1" applyFont="1" applyFill="1" applyBorder="1" applyAlignment="1">
      <alignment vertical="center"/>
    </xf>
    <xf numFmtId="0" fontId="11" fillId="0" borderId="0" xfId="0" applyFont="1" applyFill="1" applyBorder="1"/>
    <xf numFmtId="43" fontId="11" fillId="0" borderId="0" xfId="0" applyNumberFormat="1" applyFont="1"/>
    <xf numFmtId="39" fontId="6" fillId="0" borderId="0" xfId="0" applyNumberFormat="1" applyFont="1" applyAlignment="1" applyProtection="1">
      <alignment horizontal="center"/>
    </xf>
    <xf numFmtId="0" fontId="39" fillId="0" borderId="0" xfId="0" applyFont="1"/>
    <xf numFmtId="0" fontId="11" fillId="0" borderId="0" xfId="0" applyFont="1" applyFill="1"/>
    <xf numFmtId="39" fontId="6" fillId="9" borderId="7" xfId="0" applyNumberFormat="1" applyFont="1" applyFill="1" applyBorder="1" applyAlignment="1" applyProtection="1">
      <alignment horizontal="center" vertical="center"/>
    </xf>
    <xf numFmtId="39" fontId="6" fillId="9" borderId="7" xfId="0" applyNumberFormat="1" applyFont="1" applyFill="1" applyBorder="1" applyAlignment="1" applyProtection="1">
      <alignment horizontal="center" vertical="center" wrapText="1"/>
    </xf>
    <xf numFmtId="39" fontId="2" fillId="9" borderId="7" xfId="0" applyNumberFormat="1" applyFont="1" applyFill="1" applyBorder="1" applyAlignment="1" applyProtection="1">
      <alignment horizontal="center" vertical="center"/>
    </xf>
    <xf numFmtId="39" fontId="2" fillId="9" borderId="8" xfId="0" applyNumberFormat="1" applyFont="1" applyFill="1" applyBorder="1" applyAlignment="1" applyProtection="1">
      <alignment horizontal="center" vertical="center" wrapText="1"/>
    </xf>
    <xf numFmtId="0" fontId="6" fillId="9" borderId="41" xfId="0" applyFont="1" applyFill="1" applyBorder="1" applyAlignment="1">
      <alignment horizontal="right"/>
    </xf>
    <xf numFmtId="0" fontId="6" fillId="9" borderId="6" xfId="0" applyFont="1" applyFill="1" applyBorder="1" applyAlignment="1">
      <alignment horizontal="right"/>
    </xf>
    <xf numFmtId="0" fontId="6" fillId="9" borderId="58" xfId="0" applyFont="1" applyFill="1" applyBorder="1" applyAlignment="1">
      <alignment horizontal="right"/>
    </xf>
    <xf numFmtId="177" fontId="11" fillId="0" borderId="29" xfId="174" applyNumberFormat="1" applyFont="1" applyFill="1" applyBorder="1"/>
    <xf numFmtId="177" fontId="11" fillId="0" borderId="26" xfId="174" applyNumberFormat="1" applyFont="1" applyFill="1" applyBorder="1"/>
    <xf numFmtId="177" fontId="11" fillId="0" borderId="15" xfId="174" applyNumberFormat="1" applyFont="1" applyFill="1" applyBorder="1"/>
    <xf numFmtId="177" fontId="11" fillId="0" borderId="30" xfId="174" applyNumberFormat="1" applyFont="1" applyFill="1" applyBorder="1"/>
    <xf numFmtId="177" fontId="3" fillId="0" borderId="0" xfId="174" applyNumberFormat="1" applyFont="1" applyFill="1" applyBorder="1"/>
    <xf numFmtId="177" fontId="3" fillId="0" borderId="26" xfId="174" applyNumberFormat="1" applyFont="1" applyFill="1" applyBorder="1"/>
    <xf numFmtId="177" fontId="3" fillId="0" borderId="15" xfId="174" applyNumberFormat="1" applyFont="1" applyFill="1" applyBorder="1"/>
    <xf numFmtId="177" fontId="3" fillId="0" borderId="30" xfId="174" applyNumberFormat="1" applyFont="1" applyFill="1" applyBorder="1"/>
    <xf numFmtId="177" fontId="3" fillId="0" borderId="17" xfId="174" applyNumberFormat="1" applyFont="1" applyFill="1" applyBorder="1"/>
    <xf numFmtId="180" fontId="11" fillId="0" borderId="4" xfId="86" applyNumberFormat="1" applyFont="1" applyBorder="1" applyAlignment="1">
      <alignment horizontal="right" vertical="center"/>
    </xf>
    <xf numFmtId="180" fontId="11" fillId="0" borderId="30" xfId="86" applyNumberFormat="1" applyFont="1" applyBorder="1" applyAlignment="1">
      <alignment horizontal="right" vertical="center"/>
    </xf>
    <xf numFmtId="180" fontId="11" fillId="0" borderId="17" xfId="86" applyNumberFormat="1" applyFont="1" applyBorder="1" applyAlignment="1">
      <alignment horizontal="right" vertical="center"/>
    </xf>
    <xf numFmtId="43" fontId="11" fillId="0" borderId="0" xfId="0" applyNumberFormat="1" applyFont="1" applyFill="1"/>
    <xf numFmtId="180" fontId="11" fillId="0" borderId="4" xfId="86" applyNumberFormat="1" applyFont="1" applyFill="1" applyBorder="1" applyAlignment="1">
      <alignment horizontal="right" vertical="center"/>
    </xf>
    <xf numFmtId="180" fontId="11" fillId="0" borderId="30" xfId="86" applyNumberFormat="1" applyFont="1" applyFill="1" applyBorder="1" applyAlignment="1">
      <alignment horizontal="right" vertical="center"/>
    </xf>
    <xf numFmtId="180" fontId="11" fillId="0" borderId="17" xfId="86" applyNumberFormat="1" applyFont="1" applyFill="1" applyBorder="1" applyAlignment="1">
      <alignment horizontal="right" vertical="center"/>
    </xf>
    <xf numFmtId="177" fontId="3" fillId="0" borderId="29" xfId="174" applyNumberFormat="1" applyFont="1" applyFill="1" applyBorder="1"/>
    <xf numFmtId="177" fontId="11" fillId="0" borderId="15" xfId="3" applyNumberFormat="1" applyFont="1" applyFill="1" applyBorder="1"/>
    <xf numFmtId="177" fontId="3" fillId="0" borderId="30" xfId="3" applyNumberFormat="1" applyFont="1" applyFill="1" applyBorder="1"/>
    <xf numFmtId="177" fontId="3" fillId="0" borderId="15" xfId="3" applyNumberFormat="1" applyFont="1" applyFill="1" applyBorder="1"/>
    <xf numFmtId="177" fontId="11" fillId="0" borderId="15" xfId="75" applyNumberFormat="1" applyFont="1" applyFill="1" applyBorder="1"/>
    <xf numFmtId="177" fontId="11" fillId="0" borderId="38" xfId="174" applyNumberFormat="1" applyFont="1" applyFill="1" applyBorder="1"/>
    <xf numFmtId="177" fontId="3" fillId="0" borderId="30" xfId="75" applyNumberFormat="1" applyFont="1" applyFill="1" applyBorder="1"/>
    <xf numFmtId="177" fontId="3" fillId="0" borderId="38" xfId="174" applyNumberFormat="1" applyFont="1" applyFill="1" applyBorder="1"/>
    <xf numFmtId="180" fontId="11" fillId="0" borderId="24" xfId="86" applyNumberFormat="1" applyFont="1" applyFill="1" applyBorder="1" applyAlignment="1">
      <alignment horizontal="right" vertical="center"/>
    </xf>
    <xf numFmtId="180" fontId="11" fillId="0" borderId="48" xfId="86" applyNumberFormat="1" applyFont="1" applyFill="1" applyBorder="1" applyAlignment="1">
      <alignment horizontal="right" vertical="center"/>
    </xf>
    <xf numFmtId="180" fontId="11" fillId="0" borderId="40" xfId="86" applyNumberFormat="1" applyFont="1" applyFill="1" applyBorder="1" applyAlignment="1">
      <alignment horizontal="right" vertical="center"/>
    </xf>
    <xf numFmtId="165" fontId="11" fillId="0" borderId="0" xfId="0" applyNumberFormat="1" applyFont="1" applyFill="1"/>
    <xf numFmtId="0" fontId="6" fillId="0" borderId="43" xfId="0" applyFont="1" applyFill="1" applyBorder="1" applyAlignment="1">
      <alignment horizontal="center" vertical="center"/>
    </xf>
    <xf numFmtId="177" fontId="6" fillId="0" borderId="46" xfId="174" applyNumberFormat="1" applyFont="1" applyFill="1" applyBorder="1" applyAlignment="1">
      <alignment vertical="center"/>
    </xf>
    <xf numFmtId="177" fontId="6" fillId="0" borderId="50" xfId="174" applyNumberFormat="1" applyFont="1" applyFill="1" applyBorder="1" applyAlignment="1">
      <alignment vertical="center"/>
    </xf>
    <xf numFmtId="177" fontId="2" fillId="0" borderId="50" xfId="174" applyNumberFormat="1" applyFont="1" applyFill="1" applyBorder="1" applyAlignment="1">
      <alignment vertical="center"/>
    </xf>
    <xf numFmtId="177" fontId="2" fillId="0" borderId="46" xfId="174" applyNumberFormat="1" applyFont="1" applyFill="1" applyBorder="1" applyAlignment="1">
      <alignment vertical="center"/>
    </xf>
    <xf numFmtId="177" fontId="2" fillId="0" borderId="77" xfId="174" applyNumberFormat="1" applyFont="1" applyFill="1" applyBorder="1" applyAlignment="1">
      <alignment vertical="center"/>
    </xf>
    <xf numFmtId="180" fontId="6" fillId="0" borderId="45" xfId="86" applyNumberFormat="1" applyFont="1" applyFill="1" applyBorder="1" applyAlignment="1">
      <alignment horizontal="right" vertical="center"/>
    </xf>
    <xf numFmtId="180" fontId="6" fillId="0" borderId="50" xfId="86" applyNumberFormat="1" applyFont="1" applyFill="1" applyBorder="1" applyAlignment="1">
      <alignment horizontal="right" vertical="center"/>
    </xf>
    <xf numFmtId="180" fontId="6" fillId="0" borderId="77" xfId="86" applyNumberFormat="1" applyFont="1" applyFill="1" applyBorder="1" applyAlignment="1">
      <alignment horizontal="right" vertical="center"/>
    </xf>
    <xf numFmtId="0" fontId="39" fillId="0" borderId="0" xfId="0" applyFont="1" applyFill="1"/>
    <xf numFmtId="177" fontId="11" fillId="0" borderId="0" xfId="0" applyNumberFormat="1" applyFont="1" applyFill="1"/>
    <xf numFmtId="164" fontId="11" fillId="0" borderId="0" xfId="0" applyNumberFormat="1" applyFont="1" applyFill="1"/>
    <xf numFmtId="177" fontId="39" fillId="0" borderId="0" xfId="0" applyNumberFormat="1" applyFont="1" applyFill="1"/>
    <xf numFmtId="164" fontId="39" fillId="0" borderId="0" xfId="0" applyNumberFormat="1" applyFont="1" applyFill="1"/>
    <xf numFmtId="177" fontId="11" fillId="0" borderId="0" xfId="0" applyNumberFormat="1" applyFont="1" applyBorder="1"/>
    <xf numFmtId="0" fontId="11" fillId="0" borderId="0" xfId="0" applyFont="1" applyBorder="1"/>
    <xf numFmtId="0" fontId="39" fillId="0" borderId="0" xfId="0" applyFont="1" applyFill="1" applyBorder="1"/>
    <xf numFmtId="177" fontId="39" fillId="0" borderId="0" xfId="0" applyNumberFormat="1" applyFont="1" applyBorder="1"/>
    <xf numFmtId="0" fontId="39" fillId="0" borderId="0" xfId="0" applyFont="1" applyBorder="1"/>
    <xf numFmtId="180" fontId="11" fillId="0" borderId="0" xfId="0" applyNumberFormat="1" applyFont="1"/>
    <xf numFmtId="180" fontId="11" fillId="0" borderId="0" xfId="86" applyNumberFormat="1" applyFont="1" applyFill="1" applyBorder="1" applyAlignment="1">
      <alignment horizontal="right" vertical="center"/>
    </xf>
    <xf numFmtId="180" fontId="39" fillId="0" borderId="0" xfId="86" applyNumberFormat="1" applyFont="1" applyFill="1" applyBorder="1" applyAlignment="1">
      <alignment horizontal="right" vertical="center"/>
    </xf>
    <xf numFmtId="0" fontId="11" fillId="0" borderId="4" xfId="1" applyFont="1" applyFill="1" applyBorder="1"/>
    <xf numFmtId="177" fontId="11" fillId="0" borderId="15" xfId="161" applyNumberFormat="1" applyFont="1" applyFill="1" applyBorder="1"/>
    <xf numFmtId="164" fontId="11" fillId="0" borderId="15" xfId="161" applyNumberFormat="1" applyFont="1" applyFill="1" applyBorder="1"/>
    <xf numFmtId="177" fontId="11" fillId="0" borderId="30" xfId="161" applyNumberFormat="1" applyFont="1" applyFill="1" applyBorder="1"/>
    <xf numFmtId="164" fontId="11" fillId="0" borderId="16" xfId="161" applyNumberFormat="1" applyFont="1" applyFill="1" applyBorder="1"/>
    <xf numFmtId="177" fontId="11" fillId="0" borderId="4" xfId="161" applyNumberFormat="1" applyFont="1" applyFill="1" applyBorder="1" applyAlignment="1"/>
    <xf numFmtId="164" fontId="11" fillId="0" borderId="29" xfId="161" applyNumberFormat="1" applyFont="1" applyFill="1" applyBorder="1"/>
    <xf numFmtId="177" fontId="11" fillId="0" borderId="15" xfId="3" applyNumberFormat="1" applyFont="1" applyBorder="1"/>
    <xf numFmtId="164" fontId="11" fillId="0" borderId="15" xfId="1" applyNumberFormat="1" applyFont="1" applyBorder="1"/>
    <xf numFmtId="177" fontId="11" fillId="0" borderId="30" xfId="3" applyNumberFormat="1" applyFont="1" applyBorder="1"/>
    <xf numFmtId="164" fontId="11" fillId="0" borderId="16" xfId="1" applyNumberFormat="1" applyFont="1" applyBorder="1"/>
    <xf numFmtId="177" fontId="11" fillId="0" borderId="15" xfId="73" applyNumberFormat="1" applyFont="1" applyBorder="1"/>
    <xf numFmtId="177" fontId="11" fillId="0" borderId="4" xfId="73" applyNumberFormat="1" applyFont="1" applyBorder="1" applyAlignment="1"/>
    <xf numFmtId="177" fontId="11" fillId="0" borderId="4" xfId="73" applyNumberFormat="1" applyFont="1" applyBorder="1"/>
    <xf numFmtId="177" fontId="11" fillId="0" borderId="15" xfId="1" applyNumberFormat="1" applyFont="1" applyBorder="1"/>
    <xf numFmtId="177" fontId="11" fillId="0" borderId="30" xfId="1" applyNumberFormat="1" applyFont="1" applyBorder="1"/>
    <xf numFmtId="177" fontId="11" fillId="0" borderId="15" xfId="161" applyNumberFormat="1" applyFont="1" applyBorder="1"/>
    <xf numFmtId="177" fontId="11" fillId="0" borderId="4" xfId="161" applyNumberFormat="1" applyFont="1" applyFill="1" applyBorder="1"/>
    <xf numFmtId="164" fontId="11" fillId="0" borderId="0" xfId="161" applyNumberFormat="1" applyFont="1" applyFill="1" applyBorder="1"/>
    <xf numFmtId="177" fontId="11" fillId="0" borderId="15" xfId="1" applyNumberFormat="1" applyFont="1" applyFill="1" applyBorder="1"/>
    <xf numFmtId="164" fontId="11" fillId="0" borderId="15" xfId="1" applyNumberFormat="1" applyFont="1" applyFill="1" applyBorder="1"/>
    <xf numFmtId="177" fontId="11" fillId="0" borderId="30" xfId="1" applyNumberFormat="1" applyFont="1" applyFill="1" applyBorder="1"/>
    <xf numFmtId="164" fontId="11" fillId="0" borderId="16" xfId="1" applyNumberFormat="1" applyFont="1" applyFill="1" applyBorder="1"/>
    <xf numFmtId="177" fontId="11" fillId="0" borderId="4" xfId="161" applyNumberFormat="1" applyFont="1" applyBorder="1"/>
    <xf numFmtId="164" fontId="11" fillId="0" borderId="0" xfId="161" applyNumberFormat="1" applyFont="1" applyBorder="1"/>
    <xf numFmtId="0" fontId="11" fillId="0" borderId="24" xfId="1" applyFont="1" applyFill="1" applyBorder="1"/>
    <xf numFmtId="177" fontId="11" fillId="0" borderId="38" xfId="161" applyNumberFormat="1" applyFont="1" applyBorder="1"/>
    <xf numFmtId="164" fontId="11" fillId="0" borderId="38" xfId="161" applyNumberFormat="1" applyFont="1" applyFill="1" applyBorder="1"/>
    <xf numFmtId="177" fontId="11" fillId="0" borderId="38" xfId="161" applyNumberFormat="1" applyFont="1" applyFill="1" applyBorder="1"/>
    <xf numFmtId="177" fontId="11" fillId="0" borderId="48" xfId="161" applyNumberFormat="1" applyFont="1" applyFill="1" applyBorder="1"/>
    <xf numFmtId="164" fontId="11" fillId="0" borderId="42" xfId="161" applyNumberFormat="1" applyFont="1" applyFill="1" applyBorder="1"/>
    <xf numFmtId="177" fontId="11" fillId="0" borderId="24" xfId="161" applyNumberFormat="1" applyFont="1" applyFill="1" applyBorder="1"/>
    <xf numFmtId="164" fontId="11" fillId="0" borderId="55" xfId="161" applyNumberFormat="1" applyFont="1" applyFill="1" applyBorder="1"/>
    <xf numFmtId="0" fontId="6" fillId="0" borderId="43" xfId="1" applyFont="1" applyBorder="1" applyAlignment="1" applyProtection="1">
      <alignment horizontal="left" vertical="center"/>
    </xf>
    <xf numFmtId="177" fontId="6" fillId="0" borderId="32" xfId="161" applyNumberFormat="1" applyFont="1" applyFill="1" applyBorder="1"/>
    <xf numFmtId="164" fontId="6" fillId="0" borderId="60" xfId="161" applyNumberFormat="1" applyFont="1" applyBorder="1"/>
    <xf numFmtId="180" fontId="6" fillId="0" borderId="32" xfId="3" applyNumberFormat="1" applyFont="1" applyFill="1" applyBorder="1"/>
    <xf numFmtId="43" fontId="6" fillId="0" borderId="46" xfId="3" quotePrefix="1" applyFont="1" applyFill="1" applyBorder="1" applyAlignment="1">
      <alignment horizontal="center"/>
    </xf>
    <xf numFmtId="180" fontId="6" fillId="0" borderId="60" xfId="3" applyNumberFormat="1" applyFont="1" applyFill="1" applyBorder="1"/>
    <xf numFmtId="43" fontId="6" fillId="0" borderId="47" xfId="3" quotePrefix="1" applyFont="1" applyFill="1" applyBorder="1" applyAlignment="1">
      <alignment horizontal="center"/>
    </xf>
    <xf numFmtId="177" fontId="6" fillId="0" borderId="45" xfId="161" applyNumberFormat="1" applyFont="1" applyFill="1" applyBorder="1"/>
    <xf numFmtId="2" fontId="6" fillId="0" borderId="34" xfId="161" applyNumberFormat="1" applyFont="1" applyFill="1" applyBorder="1"/>
    <xf numFmtId="180" fontId="6" fillId="0" borderId="46" xfId="3" applyNumberFormat="1" applyFont="1" applyFill="1" applyBorder="1"/>
    <xf numFmtId="180" fontId="6" fillId="0" borderId="50" xfId="3" applyNumberFormat="1" applyFont="1" applyFill="1" applyBorder="1"/>
    <xf numFmtId="0" fontId="11" fillId="0" borderId="0" xfId="1" applyFont="1" applyFill="1" applyBorder="1"/>
    <xf numFmtId="43" fontId="11" fillId="0" borderId="0" xfId="1" applyNumberFormat="1" applyFont="1"/>
    <xf numFmtId="177" fontId="11" fillId="0" borderId="0" xfId="1" applyNumberFormat="1" applyFont="1"/>
    <xf numFmtId="2" fontId="11" fillId="0" borderId="0" xfId="1" applyNumberFormat="1" applyFont="1" applyBorder="1" applyAlignment="1">
      <alignment horizontal="right" vertical="center"/>
    </xf>
    <xf numFmtId="0" fontId="34"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pplyProtection="1">
      <alignment horizontal="center" vertical="center"/>
    </xf>
    <xf numFmtId="0" fontId="25" fillId="0" borderId="34" xfId="1" applyFont="1" applyBorder="1" applyAlignment="1">
      <alignment horizontal="right" vertical="center"/>
    </xf>
    <xf numFmtId="0" fontId="6" fillId="2" borderId="7" xfId="240" applyFont="1" applyFill="1" applyBorder="1" applyAlignment="1" applyProtection="1">
      <alignment horizontal="center" vertical="center"/>
    </xf>
    <xf numFmtId="0" fontId="6" fillId="2" borderId="5" xfId="240" applyFont="1" applyFill="1" applyBorder="1" applyAlignment="1" applyProtection="1">
      <alignment horizontal="center" vertical="center"/>
    </xf>
    <xf numFmtId="0" fontId="6" fillId="2" borderId="8" xfId="240" applyFont="1" applyFill="1" applyBorder="1" applyAlignment="1" applyProtection="1">
      <alignment horizontal="center" vertical="center"/>
    </xf>
    <xf numFmtId="0" fontId="6" fillId="2" borderId="6" xfId="240" applyFont="1" applyFill="1" applyBorder="1" applyAlignment="1" applyProtection="1">
      <alignment horizontal="center" vertical="center"/>
    </xf>
    <xf numFmtId="0" fontId="6" fillId="2" borderId="58" xfId="240" quotePrefix="1" applyFont="1" applyFill="1" applyBorder="1" applyAlignment="1">
      <alignment horizontal="center" vertical="center"/>
    </xf>
    <xf numFmtId="0" fontId="11" fillId="0" borderId="25" xfId="1" applyFont="1" applyBorder="1" applyAlignment="1" applyProtection="1">
      <alignment horizontal="left" vertical="center"/>
    </xf>
    <xf numFmtId="2" fontId="11" fillId="0" borderId="26" xfId="159" applyNumberFormat="1" applyFont="1" applyFill="1" applyBorder="1" applyAlignment="1" applyProtection="1">
      <alignment horizontal="right" vertical="center"/>
    </xf>
    <xf numFmtId="2" fontId="11" fillId="0" borderId="26" xfId="159" quotePrefix="1" applyNumberFormat="1" applyFont="1" applyFill="1" applyBorder="1" applyAlignment="1" applyProtection="1">
      <alignment horizontal="right" vertical="center"/>
    </xf>
    <xf numFmtId="2" fontId="11" fillId="0" borderId="53" xfId="159" quotePrefix="1" applyNumberFormat="1" applyFont="1" applyFill="1" applyBorder="1" applyAlignment="1" applyProtection="1">
      <alignment horizontal="right" vertical="center"/>
    </xf>
    <xf numFmtId="2" fontId="11" fillId="0" borderId="16" xfId="1" applyNumberFormat="1" applyFont="1" applyFill="1" applyBorder="1" applyAlignment="1">
      <alignment horizontal="right" vertical="center"/>
    </xf>
    <xf numFmtId="0" fontId="11" fillId="0" borderId="62" xfId="159" quotePrefix="1" applyFont="1" applyFill="1" applyBorder="1" applyAlignment="1" applyProtection="1">
      <alignment horizontal="right" vertical="center"/>
    </xf>
    <xf numFmtId="0" fontId="11" fillId="0" borderId="26" xfId="159" quotePrefix="1" applyFont="1" applyFill="1" applyBorder="1" applyAlignment="1" applyProtection="1">
      <alignment horizontal="right" vertical="center"/>
    </xf>
    <xf numFmtId="0" fontId="11" fillId="0" borderId="15" xfId="159" quotePrefix="1" applyFont="1" applyFill="1" applyBorder="1" applyAlignment="1" applyProtection="1">
      <alignment horizontal="right" vertical="center"/>
    </xf>
    <xf numFmtId="0" fontId="11" fillId="0" borderId="30" xfId="159" quotePrefix="1" applyFont="1" applyFill="1" applyBorder="1" applyAlignment="1" applyProtection="1">
      <alignment horizontal="right" vertical="center"/>
    </xf>
    <xf numFmtId="2" fontId="11" fillId="0" borderId="17" xfId="1" applyNumberFormat="1" applyFont="1" applyFill="1" applyBorder="1" applyAlignment="1">
      <alignment horizontal="right" vertical="center"/>
    </xf>
    <xf numFmtId="0" fontId="11" fillId="0" borderId="4" xfId="1" applyFont="1" applyBorder="1" applyAlignment="1" applyProtection="1">
      <alignment horizontal="left" vertical="center"/>
    </xf>
    <xf numFmtId="2" fontId="11" fillId="0" borderId="15" xfId="159" applyNumberFormat="1" applyFont="1" applyFill="1" applyBorder="1" applyAlignment="1" applyProtection="1">
      <alignment horizontal="right" vertical="center"/>
    </xf>
    <xf numFmtId="2" fontId="11" fillId="0" borderId="0" xfId="159" applyNumberFormat="1" applyFont="1" applyFill="1" applyBorder="1" applyAlignment="1" applyProtection="1">
      <alignment horizontal="right" vertical="center"/>
    </xf>
    <xf numFmtId="2" fontId="11" fillId="0" borderId="30" xfId="159" applyNumberFormat="1" applyFont="1" applyFill="1" applyBorder="1" applyAlignment="1" applyProtection="1">
      <alignment horizontal="right" vertical="center"/>
    </xf>
    <xf numFmtId="2" fontId="11" fillId="0" borderId="29" xfId="159" applyNumberFormat="1" applyFont="1" applyFill="1" applyBorder="1" applyAlignment="1" applyProtection="1">
      <alignment horizontal="right" vertical="center"/>
    </xf>
    <xf numFmtId="0" fontId="11" fillId="0" borderId="30" xfId="159" applyFont="1" applyFill="1" applyBorder="1" applyAlignment="1" applyProtection="1">
      <alignment horizontal="right" vertical="center"/>
    </xf>
    <xf numFmtId="0" fontId="11" fillId="0" borderId="29" xfId="159" applyFont="1" applyFill="1" applyBorder="1" applyAlignment="1" applyProtection="1">
      <alignment horizontal="right" vertical="center"/>
    </xf>
    <xf numFmtId="0" fontId="11" fillId="0" borderId="15" xfId="159" applyFont="1" applyFill="1" applyBorder="1" applyAlignment="1" applyProtection="1">
      <alignment horizontal="right" vertical="center"/>
    </xf>
    <xf numFmtId="2" fontId="11" fillId="0" borderId="15" xfId="159" quotePrefix="1" applyNumberFormat="1" applyFont="1" applyFill="1" applyBorder="1" applyAlignment="1" applyProtection="1">
      <alignment horizontal="right" vertical="center"/>
    </xf>
    <xf numFmtId="2" fontId="11" fillId="0" borderId="0" xfId="159" quotePrefix="1" applyNumberFormat="1" applyFont="1" applyFill="1" applyBorder="1" applyAlignment="1" applyProtection="1">
      <alignment horizontal="right" vertical="center"/>
    </xf>
    <xf numFmtId="2" fontId="11" fillId="0" borderId="29" xfId="159" quotePrefix="1" applyNumberFormat="1" applyFont="1" applyFill="1" applyBorder="1" applyAlignment="1" applyProtection="1">
      <alignment horizontal="right" vertical="center"/>
    </xf>
    <xf numFmtId="2" fontId="11" fillId="0" borderId="30" xfId="159" quotePrefix="1" applyNumberFormat="1" applyFont="1" applyFill="1" applyBorder="1" applyAlignment="1" applyProtection="1">
      <alignment horizontal="right" vertical="center"/>
    </xf>
    <xf numFmtId="0" fontId="11" fillId="0" borderId="24" xfId="1" applyFont="1" applyBorder="1" applyAlignment="1" applyProtection="1">
      <alignment horizontal="left" vertical="center"/>
    </xf>
    <xf numFmtId="2" fontId="11" fillId="0" borderId="38" xfId="159" applyNumberFormat="1" applyFont="1" applyFill="1" applyBorder="1" applyAlignment="1" applyProtection="1">
      <alignment horizontal="right" vertical="center"/>
    </xf>
    <xf numFmtId="2" fontId="11" fillId="0" borderId="39" xfId="159" applyNumberFormat="1" applyFont="1" applyFill="1" applyBorder="1" applyAlignment="1" applyProtection="1">
      <alignment horizontal="right" vertical="center"/>
    </xf>
    <xf numFmtId="2" fontId="11" fillId="0" borderId="55" xfId="159" applyNumberFormat="1" applyFont="1" applyFill="1" applyBorder="1" applyAlignment="1" applyProtection="1">
      <alignment horizontal="right" vertical="center"/>
    </xf>
    <xf numFmtId="0" fontId="11" fillId="0" borderId="48" xfId="159" applyFont="1" applyFill="1" applyBorder="1" applyAlignment="1" applyProtection="1">
      <alignment horizontal="right" vertical="center"/>
    </xf>
    <xf numFmtId="0" fontId="6" fillId="0" borderId="43" xfId="1" applyFont="1" applyFill="1" applyBorder="1" applyAlignment="1">
      <alignment horizontal="center" vertical="center"/>
    </xf>
    <xf numFmtId="2" fontId="6" fillId="0" borderId="46" xfId="159" applyNumberFormat="1" applyFont="1" applyFill="1" applyBorder="1" applyAlignment="1">
      <alignment horizontal="right" vertical="center"/>
    </xf>
    <xf numFmtId="2" fontId="6" fillId="0" borderId="49" xfId="159" applyNumberFormat="1" applyFont="1" applyFill="1" applyBorder="1" applyAlignment="1">
      <alignment horizontal="right" vertical="center"/>
    </xf>
    <xf numFmtId="2" fontId="6" fillId="0" borderId="68" xfId="240" applyNumberFormat="1" applyFont="1" applyFill="1" applyBorder="1" applyAlignment="1" applyProtection="1">
      <alignment horizontal="right" vertical="center"/>
    </xf>
    <xf numFmtId="2" fontId="6" fillId="0" borderId="47" xfId="240" quotePrefix="1" applyNumberFormat="1" applyFont="1" applyFill="1" applyBorder="1" applyAlignment="1">
      <alignment horizontal="right" vertical="center"/>
    </xf>
    <xf numFmtId="2" fontId="6" fillId="0" borderId="50" xfId="159" applyNumberFormat="1" applyFont="1" applyFill="1" applyBorder="1" applyAlignment="1">
      <alignment horizontal="right" vertical="center"/>
    </xf>
    <xf numFmtId="2" fontId="6" fillId="0" borderId="77" xfId="159" applyNumberFormat="1" applyFont="1" applyFill="1" applyBorder="1" applyAlignment="1">
      <alignment horizontal="right" vertical="center"/>
    </xf>
    <xf numFmtId="0" fontId="11" fillId="0" borderId="0" xfId="1" applyFont="1" applyFill="1" applyAlignment="1">
      <alignment horizontal="center" vertical="center"/>
    </xf>
    <xf numFmtId="0" fontId="11" fillId="0" borderId="0" xfId="1" quotePrefix="1" applyFont="1" applyBorder="1" applyAlignment="1" applyProtection="1">
      <alignment horizontal="center" vertical="center"/>
    </xf>
    <xf numFmtId="0" fontId="11" fillId="0" borderId="0" xfId="1" applyFont="1" applyBorder="1" applyAlignment="1" applyProtection="1">
      <alignment horizontal="center" vertical="center"/>
    </xf>
    <xf numFmtId="0" fontId="40" fillId="0" borderId="0" xfId="0" applyFont="1" applyAlignment="1">
      <alignment wrapText="1"/>
    </xf>
    <xf numFmtId="2" fontId="6" fillId="0" borderId="0" xfId="1" applyNumberFormat="1" applyFont="1" applyBorder="1" applyAlignment="1">
      <alignment horizontal="center" vertical="center"/>
    </xf>
    <xf numFmtId="2" fontId="11" fillId="0" borderId="0" xfId="1" applyNumberFormat="1" applyFont="1" applyAlignment="1">
      <alignment horizontal="center" vertical="center"/>
    </xf>
    <xf numFmtId="0" fontId="6" fillId="2" borderId="6" xfId="239" applyFont="1" applyFill="1" applyBorder="1" applyAlignment="1">
      <alignment horizontal="center"/>
    </xf>
    <xf numFmtId="0" fontId="6" fillId="2" borderId="7" xfId="239" applyFont="1" applyFill="1" applyBorder="1" applyAlignment="1">
      <alignment horizontal="center" vertical="center"/>
    </xf>
    <xf numFmtId="0" fontId="6" fillId="2" borderId="6" xfId="239" applyFont="1" applyFill="1" applyBorder="1" applyAlignment="1">
      <alignment horizontal="center" vertical="center"/>
    </xf>
    <xf numFmtId="0" fontId="6" fillId="2" borderId="38" xfId="239" applyFont="1" applyFill="1" applyBorder="1" applyAlignment="1">
      <alignment horizontal="center" vertical="center" wrapText="1"/>
    </xf>
    <xf numFmtId="0" fontId="11" fillId="0" borderId="41" xfId="239" applyFont="1" applyBorder="1"/>
    <xf numFmtId="165" fontId="11" fillId="0" borderId="8" xfId="239" applyNumberFormat="1" applyFont="1" applyBorder="1" applyAlignment="1">
      <alignment horizontal="center"/>
    </xf>
    <xf numFmtId="0" fontId="11" fillId="0" borderId="41" xfId="239" applyFont="1" applyFill="1" applyBorder="1"/>
    <xf numFmtId="0" fontId="11" fillId="0" borderId="41" xfId="239" applyFont="1" applyBorder="1" applyAlignment="1">
      <alignment wrapText="1"/>
    </xf>
    <xf numFmtId="0" fontId="11" fillId="0" borderId="41" xfId="239" applyFont="1" applyBorder="1" applyAlignment="1">
      <alignment horizontal="left" vertical="center"/>
    </xf>
    <xf numFmtId="0" fontId="11" fillId="0" borderId="41" xfId="239" applyFont="1" applyBorder="1" applyAlignment="1">
      <alignment horizontal="left" vertical="center" wrapText="1"/>
    </xf>
    <xf numFmtId="165" fontId="11" fillId="0" borderId="8" xfId="239" applyNumberFormat="1" applyFont="1" applyFill="1" applyBorder="1" applyAlignment="1">
      <alignment horizontal="center"/>
    </xf>
    <xf numFmtId="0" fontId="11" fillId="0" borderId="41" xfId="239" applyFont="1" applyFill="1" applyBorder="1" applyAlignment="1">
      <alignment horizontal="left" vertical="center" wrapText="1"/>
    </xf>
    <xf numFmtId="0" fontId="11" fillId="0" borderId="45" xfId="239" applyFont="1" applyFill="1" applyBorder="1" applyAlignment="1">
      <alignment horizontal="left" vertical="center" wrapText="1"/>
    </xf>
    <xf numFmtId="165" fontId="11" fillId="0" borderId="46" xfId="239" applyNumberFormat="1" applyFont="1" applyFill="1" applyBorder="1" applyAlignment="1">
      <alignment horizontal="right"/>
    </xf>
    <xf numFmtId="165" fontId="11" fillId="0" borderId="46" xfId="239" applyNumberFormat="1" applyFont="1" applyFill="1" applyBorder="1" applyAlignment="1">
      <alignment horizontal="center"/>
    </xf>
    <xf numFmtId="165" fontId="11" fillId="0" borderId="47" xfId="239" applyNumberFormat="1" applyFont="1" applyFill="1" applyBorder="1" applyAlignment="1">
      <alignment horizontal="center"/>
    </xf>
    <xf numFmtId="0" fontId="6" fillId="2" borderId="57" xfId="239" applyFont="1" applyFill="1" applyBorder="1" applyAlignment="1">
      <alignment horizontal="center" vertical="center"/>
    </xf>
    <xf numFmtId="0" fontId="6" fillId="2" borderId="2" xfId="120" applyFont="1" applyFill="1" applyBorder="1" applyAlignment="1">
      <alignment horizontal="center" vertical="center" wrapText="1"/>
    </xf>
    <xf numFmtId="0" fontId="6" fillId="2" borderId="3" xfId="239" applyFont="1" applyFill="1" applyBorder="1" applyAlignment="1">
      <alignment vertical="center"/>
    </xf>
    <xf numFmtId="0" fontId="6" fillId="0" borderId="41" xfId="239" applyFont="1" applyBorder="1"/>
    <xf numFmtId="14" fontId="11" fillId="0" borderId="8" xfId="239" applyNumberFormat="1" applyFont="1" applyBorder="1"/>
    <xf numFmtId="0" fontId="11" fillId="0" borderId="41" xfId="239" applyFont="1" applyBorder="1" applyAlignment="1">
      <alignment horizontal="left" indent="1"/>
    </xf>
    <xf numFmtId="14" fontId="11" fillId="0" borderId="8" xfId="239" applyNumberFormat="1" applyFont="1" applyBorder="1" applyAlignment="1">
      <alignment horizontal="right"/>
    </xf>
    <xf numFmtId="0" fontId="11" fillId="0" borderId="24" xfId="239" applyFont="1" applyBorder="1" applyAlignment="1">
      <alignment horizontal="left" indent="1"/>
    </xf>
    <xf numFmtId="14" fontId="11" fillId="0" borderId="42" xfId="239" applyNumberFormat="1" applyFont="1" applyBorder="1" applyAlignment="1">
      <alignment horizontal="right"/>
    </xf>
    <xf numFmtId="0" fontId="6" fillId="0" borderId="24" xfId="239" applyFont="1" applyBorder="1" applyAlignment="1">
      <alignment horizontal="left" vertical="center"/>
    </xf>
    <xf numFmtId="0" fontId="6" fillId="0" borderId="41" xfId="239" applyFont="1" applyBorder="1" applyAlignment="1">
      <alignment horizontal="left"/>
    </xf>
    <xf numFmtId="0" fontId="11" fillId="0" borderId="25" xfId="239" applyFont="1" applyBorder="1" applyAlignment="1">
      <alignment horizontal="left" indent="1"/>
    </xf>
    <xf numFmtId="14" fontId="11" fillId="0" borderId="27" xfId="239" applyNumberFormat="1" applyFont="1" applyBorder="1" applyAlignment="1">
      <alignment horizontal="right"/>
    </xf>
    <xf numFmtId="0" fontId="6" fillId="0" borderId="45" xfId="239" applyFont="1" applyBorder="1"/>
    <xf numFmtId="165" fontId="6" fillId="0" borderId="32" xfId="239" applyNumberFormat="1" applyFont="1" applyBorder="1"/>
    <xf numFmtId="14" fontId="11" fillId="0" borderId="47" xfId="239" quotePrefix="1" applyNumberFormat="1" applyFont="1" applyBorder="1" applyAlignment="1">
      <alignment horizontal="right"/>
    </xf>
    <xf numFmtId="0" fontId="6" fillId="2" borderId="27" xfId="239" applyFont="1" applyFill="1" applyBorder="1" applyAlignment="1">
      <alignment horizontal="center" vertical="center"/>
    </xf>
    <xf numFmtId="0" fontId="6" fillId="2" borderId="42" xfId="239" applyFont="1" applyFill="1" applyBorder="1" applyAlignment="1">
      <alignment horizontal="center" vertical="center"/>
    </xf>
    <xf numFmtId="0" fontId="11" fillId="0" borderId="54" xfId="239" applyFont="1" applyBorder="1" applyAlignment="1">
      <alignment horizontal="left" vertical="center" wrapText="1"/>
    </xf>
    <xf numFmtId="165" fontId="11" fillId="0" borderId="8" xfId="239" applyNumberFormat="1" applyFont="1" applyBorder="1" applyAlignment="1">
      <alignment vertical="center"/>
    </xf>
    <xf numFmtId="0" fontId="25" fillId="0" borderId="54" xfId="239" applyFont="1" applyBorder="1" applyAlignment="1">
      <alignment horizontal="left" vertical="center"/>
    </xf>
    <xf numFmtId="0" fontId="11" fillId="0" borderId="54" xfId="239" applyFont="1" applyBorder="1" applyAlignment="1">
      <alignment vertical="center"/>
    </xf>
    <xf numFmtId="0" fontId="11" fillId="0" borderId="54" xfId="239" applyFont="1" applyFill="1" applyBorder="1" applyAlignment="1">
      <alignment vertical="center"/>
    </xf>
    <xf numFmtId="0" fontId="6" fillId="0" borderId="65" xfId="239" applyFont="1" applyBorder="1" applyAlignment="1">
      <alignment vertical="center" wrapText="1"/>
    </xf>
    <xf numFmtId="0" fontId="6" fillId="0" borderId="46" xfId="239" applyFont="1" applyFill="1" applyBorder="1" applyAlignment="1">
      <alignment horizontal="right"/>
    </xf>
    <xf numFmtId="1" fontId="6" fillId="0" borderId="50" xfId="239" applyNumberFormat="1" applyFont="1" applyFill="1" applyBorder="1" applyAlignment="1">
      <alignment vertical="center"/>
    </xf>
    <xf numFmtId="165" fontId="6" fillId="0" borderId="46" xfId="239" applyNumberFormat="1" applyFont="1" applyBorder="1" applyAlignment="1">
      <alignment vertical="center"/>
    </xf>
    <xf numFmtId="165" fontId="11" fillId="0" borderId="46" xfId="239" applyNumberFormat="1" applyFont="1" applyBorder="1" applyAlignment="1">
      <alignment vertical="center"/>
    </xf>
    <xf numFmtId="165" fontId="11" fillId="0" borderId="47" xfId="239" applyNumberFormat="1" applyFont="1" applyBorder="1" applyAlignment="1">
      <alignment vertical="center"/>
    </xf>
    <xf numFmtId="0" fontId="6" fillId="2" borderId="2" xfId="239" applyFont="1" applyFill="1" applyBorder="1" applyAlignment="1">
      <alignment horizontal="center" vertical="center"/>
    </xf>
    <xf numFmtId="165" fontId="11" fillId="0" borderId="8" xfId="239" applyNumberFormat="1" applyFont="1" applyBorder="1" applyAlignment="1">
      <alignment horizontal="right" vertical="center"/>
    </xf>
    <xf numFmtId="0" fontId="6" fillId="0" borderId="41" xfId="239" applyFont="1" applyBorder="1" applyAlignment="1">
      <alignment horizontal="left" vertical="center"/>
    </xf>
    <xf numFmtId="165" fontId="6" fillId="0" borderId="8" xfId="239" applyNumberFormat="1" applyFont="1" applyBorder="1" applyAlignment="1">
      <alignment horizontal="right" vertical="center"/>
    </xf>
    <xf numFmtId="0" fontId="6" fillId="0" borderId="45" xfId="239" applyFont="1" applyBorder="1" applyAlignment="1">
      <alignment horizontal="left" vertical="center"/>
    </xf>
    <xf numFmtId="165" fontId="6" fillId="0" borderId="46" xfId="239" applyNumberFormat="1" applyFont="1" applyBorder="1" applyAlignment="1">
      <alignment horizontal="right" vertical="center"/>
    </xf>
    <xf numFmtId="165" fontId="6" fillId="0" borderId="46" xfId="239" applyNumberFormat="1" applyFont="1" applyFill="1" applyBorder="1" applyAlignment="1">
      <alignment horizontal="right" vertical="center"/>
    </xf>
    <xf numFmtId="165" fontId="6" fillId="0" borderId="47" xfId="239" applyNumberFormat="1" applyFont="1" applyBorder="1" applyAlignment="1">
      <alignment horizontal="right" vertical="center"/>
    </xf>
    <xf numFmtId="0" fontId="6" fillId="2" borderId="8" xfId="239" applyFont="1" applyFill="1" applyBorder="1" applyAlignment="1">
      <alignment horizontal="center" vertical="center" wrapText="1"/>
    </xf>
    <xf numFmtId="0" fontId="11" fillId="0" borderId="41" xfId="239" applyFont="1" applyBorder="1" applyAlignment="1">
      <alignment horizontal="left" vertical="center" indent="1"/>
    </xf>
    <xf numFmtId="165" fontId="6" fillId="0" borderId="47" xfId="239" applyNumberFormat="1" applyFont="1" applyFill="1" applyBorder="1" applyAlignment="1">
      <alignment horizontal="right" vertical="center"/>
    </xf>
    <xf numFmtId="0" fontId="6" fillId="2" borderId="41" xfId="239" applyFont="1" applyFill="1" applyBorder="1" applyAlignment="1">
      <alignment vertical="center"/>
    </xf>
    <xf numFmtId="0" fontId="6" fillId="2" borderId="58" xfId="239" applyFont="1" applyFill="1" applyBorder="1" applyAlignment="1">
      <alignment vertical="center"/>
    </xf>
    <xf numFmtId="165" fontId="11" fillId="0" borderId="8" xfId="239" applyNumberFormat="1" applyFont="1" applyFill="1" applyBorder="1" applyAlignment="1">
      <alignment horizontal="right" vertical="center"/>
    </xf>
    <xf numFmtId="165" fontId="6" fillId="0" borderId="8" xfId="239" applyNumberFormat="1" applyFont="1" applyFill="1" applyBorder="1" applyAlignment="1">
      <alignment horizontal="right" vertical="center"/>
    </xf>
    <xf numFmtId="165" fontId="6" fillId="2" borderId="58" xfId="239" applyNumberFormat="1" applyFont="1" applyFill="1" applyBorder="1" applyAlignment="1">
      <alignment vertical="center"/>
    </xf>
    <xf numFmtId="0" fontId="11" fillId="0" borderId="41" xfId="239" applyFont="1" applyFill="1" applyBorder="1" applyAlignment="1">
      <alignment horizontal="left" vertical="center" indent="1"/>
    </xf>
    <xf numFmtId="0" fontId="6" fillId="0" borderId="0" xfId="1" applyFont="1" applyAlignment="1"/>
    <xf numFmtId="171" fontId="3" fillId="0" borderId="0" xfId="0" applyNumberFormat="1" applyFont="1" applyFill="1"/>
    <xf numFmtId="171" fontId="6" fillId="0" borderId="0" xfId="0" applyNumberFormat="1" applyFont="1" applyFill="1" applyAlignment="1">
      <alignment horizontal="center"/>
    </xf>
    <xf numFmtId="171" fontId="11" fillId="0" borderId="34" xfId="0" applyNumberFormat="1" applyFont="1" applyFill="1" applyBorder="1" applyAlignment="1"/>
    <xf numFmtId="171" fontId="41" fillId="2" borderId="66" xfId="0" applyNumberFormat="1" applyFont="1" applyFill="1" applyBorder="1"/>
    <xf numFmtId="171" fontId="11" fillId="2" borderId="59" xfId="0" applyNumberFormat="1" applyFont="1" applyFill="1" applyBorder="1"/>
    <xf numFmtId="171" fontId="11" fillId="2" borderId="35" xfId="0" applyNumberFormat="1" applyFont="1" applyFill="1" applyBorder="1"/>
    <xf numFmtId="171" fontId="11" fillId="2" borderId="36" xfId="0" applyNumberFormat="1" applyFont="1" applyFill="1" applyBorder="1"/>
    <xf numFmtId="171" fontId="6" fillId="2" borderId="20" xfId="0" quotePrefix="1" applyNumberFormat="1" applyFont="1" applyFill="1" applyBorder="1" applyAlignment="1">
      <alignment horizontal="centerContinuous"/>
    </xf>
    <xf numFmtId="171" fontId="6" fillId="2" borderId="37" xfId="0" quotePrefix="1" applyNumberFormat="1" applyFont="1" applyFill="1" applyBorder="1" applyAlignment="1">
      <alignment horizontal="centerContinuous"/>
    </xf>
    <xf numFmtId="171" fontId="11" fillId="2" borderId="28" xfId="0" applyNumberFormat="1" applyFont="1" applyFill="1" applyBorder="1"/>
    <xf numFmtId="171" fontId="11" fillId="2" borderId="30" xfId="0" applyNumberFormat="1" applyFont="1" applyFill="1" applyBorder="1"/>
    <xf numFmtId="171" fontId="6" fillId="2" borderId="15" xfId="0" applyNumberFormat="1" applyFont="1" applyFill="1" applyBorder="1" applyAlignment="1">
      <alignment horizontal="center"/>
    </xf>
    <xf numFmtId="171" fontId="6" fillId="2" borderId="29" xfId="0" applyNumberFormat="1" applyFont="1" applyFill="1" applyBorder="1" applyAlignment="1">
      <alignment horizontal="center"/>
    </xf>
    <xf numFmtId="173" fontId="6" fillId="2" borderId="15" xfId="0" quotePrefix="1" applyNumberFormat="1" applyFont="1" applyFill="1" applyBorder="1" applyAlignment="1">
      <alignment horizontal="center"/>
    </xf>
    <xf numFmtId="173" fontId="6" fillId="2" borderId="29" xfId="0" quotePrefix="1" applyNumberFormat="1" applyFont="1" applyFill="1" applyBorder="1" applyAlignment="1">
      <alignment horizontal="center"/>
    </xf>
    <xf numFmtId="173" fontId="6" fillId="2" borderId="26" xfId="0" quotePrefix="1" applyNumberFormat="1" applyFont="1" applyFill="1" applyBorder="1" applyAlignment="1">
      <alignment horizontal="center"/>
    </xf>
    <xf numFmtId="173" fontId="6" fillId="2" borderId="27" xfId="0" quotePrefix="1" applyNumberFormat="1" applyFont="1" applyFill="1" applyBorder="1" applyAlignment="1">
      <alignment horizontal="center"/>
    </xf>
    <xf numFmtId="171" fontId="6" fillId="0" borderId="64" xfId="0" applyNumberFormat="1" applyFont="1" applyFill="1" applyBorder="1"/>
    <xf numFmtId="171" fontId="11" fillId="0" borderId="62" xfId="0" applyNumberFormat="1" applyFont="1" applyFill="1" applyBorder="1"/>
    <xf numFmtId="171" fontId="11" fillId="0" borderId="26" xfId="0" applyNumberFormat="1" applyFont="1" applyFill="1" applyBorder="1"/>
    <xf numFmtId="171" fontId="11" fillId="0" borderId="53" xfId="0" applyNumberFormat="1" applyFont="1" applyFill="1" applyBorder="1"/>
    <xf numFmtId="171" fontId="11" fillId="0" borderId="27" xfId="0" applyNumberFormat="1" applyFont="1" applyFill="1" applyBorder="1"/>
    <xf numFmtId="171" fontId="6" fillId="0" borderId="28" xfId="0" quotePrefix="1" applyNumberFormat="1" applyFont="1" applyFill="1" applyBorder="1" applyAlignment="1">
      <alignment horizontal="left"/>
    </xf>
    <xf numFmtId="171" fontId="6" fillId="0" borderId="15" xfId="0" quotePrefix="1" applyNumberFormat="1" applyFont="1" applyFill="1" applyBorder="1" applyAlignment="1">
      <alignment horizontal="left"/>
    </xf>
    <xf numFmtId="171" fontId="6" fillId="0" borderId="15" xfId="0" applyNumberFormat="1" applyFont="1" applyFill="1" applyBorder="1" applyAlignment="1">
      <alignment horizontal="right"/>
    </xf>
    <xf numFmtId="171" fontId="6" fillId="0" borderId="15" xfId="0" applyNumberFormat="1" applyFont="1" applyFill="1" applyBorder="1" applyAlignment="1">
      <alignment horizontal="center"/>
    </xf>
    <xf numFmtId="171" fontId="6" fillId="0" borderId="16" xfId="0" applyNumberFormat="1" applyFont="1" applyFill="1" applyBorder="1" applyAlignment="1">
      <alignment horizontal="center"/>
    </xf>
    <xf numFmtId="171" fontId="6" fillId="0" borderId="4" xfId="0" applyNumberFormat="1" applyFont="1" applyFill="1" applyBorder="1" applyAlignment="1">
      <alignment horizontal="left"/>
    </xf>
    <xf numFmtId="171" fontId="6" fillId="0" borderId="30" xfId="0" applyNumberFormat="1" applyFont="1" applyFill="1" applyBorder="1"/>
    <xf numFmtId="171" fontId="11" fillId="0" borderId="15" xfId="0" applyNumberFormat="1" applyFont="1" applyFill="1" applyBorder="1" applyAlignment="1">
      <alignment horizontal="center"/>
    </xf>
    <xf numFmtId="171" fontId="11" fillId="0" borderId="16" xfId="0" applyNumberFormat="1" applyFont="1" applyFill="1" applyBorder="1" applyAlignment="1">
      <alignment horizontal="center"/>
    </xf>
    <xf numFmtId="171" fontId="11" fillId="0" borderId="28" xfId="0" applyNumberFormat="1" applyFont="1" applyFill="1" applyBorder="1"/>
    <xf numFmtId="171" fontId="11" fillId="0" borderId="30" xfId="0" applyNumberFormat="1" applyFont="1" applyFill="1" applyBorder="1"/>
    <xf numFmtId="171" fontId="11" fillId="0" borderId="15" xfId="0" applyNumberFormat="1" applyFont="1" applyFill="1" applyBorder="1" applyAlignment="1">
      <alignment horizontal="right"/>
    </xf>
    <xf numFmtId="171" fontId="11" fillId="0" borderId="30" xfId="0" quotePrefix="1" applyNumberFormat="1" applyFont="1" applyFill="1" applyBorder="1" applyAlignment="1">
      <alignment horizontal="left"/>
    </xf>
    <xf numFmtId="171" fontId="11" fillId="0" borderId="67" xfId="0" applyNumberFormat="1" applyFont="1" applyFill="1" applyBorder="1"/>
    <xf numFmtId="171" fontId="11" fillId="0" borderId="48" xfId="0" quotePrefix="1" applyNumberFormat="1" applyFont="1" applyFill="1" applyBorder="1" applyAlignment="1">
      <alignment horizontal="left"/>
    </xf>
    <xf numFmtId="171" fontId="11" fillId="0" borderId="30" xfId="0" applyNumberFormat="1" applyFont="1" applyFill="1" applyBorder="1" applyAlignment="1">
      <alignment horizontal="right"/>
    </xf>
    <xf numFmtId="171" fontId="11" fillId="0" borderId="64" xfId="0" applyNumberFormat="1" applyFont="1" applyFill="1" applyBorder="1"/>
    <xf numFmtId="171" fontId="11" fillId="0" borderId="62" xfId="0" applyNumberFormat="1" applyFont="1" applyFill="1" applyBorder="1" applyAlignment="1">
      <alignment horizontal="right"/>
    </xf>
    <xf numFmtId="171" fontId="11" fillId="0" borderId="26" xfId="0" applyNumberFormat="1" applyFont="1" applyFill="1" applyBorder="1" applyAlignment="1">
      <alignment horizontal="center"/>
    </xf>
    <xf numFmtId="171" fontId="11" fillId="0" borderId="27" xfId="0" applyNumberFormat="1" applyFont="1" applyFill="1" applyBorder="1" applyAlignment="1">
      <alignment horizontal="center"/>
    </xf>
    <xf numFmtId="171" fontId="11" fillId="0" borderId="30" xfId="0" applyNumberFormat="1" applyFont="1" applyFill="1" applyBorder="1" applyAlignment="1">
      <alignment horizontal="left"/>
    </xf>
    <xf numFmtId="171" fontId="11" fillId="0" borderId="48" xfId="0" applyNumberFormat="1" applyFont="1" applyFill="1" applyBorder="1"/>
    <xf numFmtId="171" fontId="11" fillId="3" borderId="48" xfId="0" applyNumberFormat="1" applyFont="1" applyFill="1" applyBorder="1"/>
    <xf numFmtId="171" fontId="11" fillId="0" borderId="38" xfId="0" applyNumberFormat="1" applyFont="1" applyFill="1" applyBorder="1" applyAlignment="1">
      <alignment horizontal="center"/>
    </xf>
    <xf numFmtId="171" fontId="11" fillId="0" borderId="42" xfId="0" applyNumberFormat="1" applyFont="1" applyFill="1" applyBorder="1" applyAlignment="1">
      <alignment horizontal="center"/>
    </xf>
    <xf numFmtId="171" fontId="6" fillId="0" borderId="64" xfId="0" applyNumberFormat="1" applyFont="1" applyFill="1" applyBorder="1" applyAlignment="1">
      <alignment horizontal="left"/>
    </xf>
    <xf numFmtId="171" fontId="11" fillId="0" borderId="62" xfId="0" applyNumberFormat="1" applyFont="1" applyBorder="1" applyAlignment="1">
      <alignment horizontal="left"/>
    </xf>
    <xf numFmtId="171" fontId="6" fillId="0" borderId="26" xfId="0" applyNumberFormat="1" applyFont="1" applyFill="1" applyBorder="1" applyAlignment="1">
      <alignment horizontal="right"/>
    </xf>
    <xf numFmtId="171" fontId="6" fillId="0" borderId="26" xfId="0" applyNumberFormat="1" applyFont="1" applyFill="1" applyBorder="1" applyAlignment="1">
      <alignment horizontal="center"/>
    </xf>
    <xf numFmtId="171" fontId="6" fillId="0" borderId="27" xfId="0" applyNumberFormat="1" applyFont="1" applyFill="1" applyBorder="1" applyAlignment="1">
      <alignment horizontal="center"/>
    </xf>
    <xf numFmtId="171" fontId="11" fillId="0" borderId="38" xfId="0" applyNumberFormat="1" applyFont="1" applyFill="1" applyBorder="1" applyAlignment="1">
      <alignment horizontal="right"/>
    </xf>
    <xf numFmtId="171" fontId="6" fillId="0" borderId="67" xfId="0" applyNumberFormat="1" applyFont="1" applyFill="1" applyBorder="1" applyAlignment="1">
      <alignment horizontal="left"/>
    </xf>
    <xf numFmtId="171" fontId="11" fillId="0" borderId="48" xfId="0" applyNumberFormat="1" applyFont="1" applyBorder="1" applyAlignment="1">
      <alignment horizontal="left"/>
    </xf>
    <xf numFmtId="171" fontId="6" fillId="0" borderId="38" xfId="0" applyNumberFormat="1" applyFont="1" applyFill="1" applyBorder="1" applyAlignment="1">
      <alignment horizontal="right"/>
    </xf>
    <xf numFmtId="171" fontId="6" fillId="0" borderId="38" xfId="0" applyNumberFormat="1" applyFont="1" applyFill="1" applyBorder="1" applyAlignment="1">
      <alignment horizontal="center"/>
    </xf>
    <xf numFmtId="171" fontId="6" fillId="0" borderId="42" xfId="0" applyNumberFormat="1" applyFont="1" applyFill="1" applyBorder="1" applyAlignment="1">
      <alignment horizontal="center"/>
    </xf>
    <xf numFmtId="171" fontId="6" fillId="3" borderId="64" xfId="0" applyNumberFormat="1" applyFont="1" applyFill="1" applyBorder="1" applyAlignment="1">
      <alignment vertical="center"/>
    </xf>
    <xf numFmtId="171" fontId="6" fillId="3" borderId="62" xfId="0" applyNumberFormat="1" applyFont="1" applyFill="1" applyBorder="1" applyAlignment="1">
      <alignment vertical="center"/>
    </xf>
    <xf numFmtId="171" fontId="6" fillId="3" borderId="28" xfId="0" applyNumberFormat="1" applyFont="1" applyFill="1" applyBorder="1" applyAlignment="1">
      <alignment vertical="center"/>
    </xf>
    <xf numFmtId="171" fontId="6" fillId="3" borderId="30" xfId="0" applyNumberFormat="1" applyFont="1" applyFill="1" applyBorder="1" applyAlignment="1">
      <alignment vertical="center"/>
    </xf>
    <xf numFmtId="171" fontId="11" fillId="0" borderId="0" xfId="0" applyNumberFormat="1" applyFont="1" applyFill="1" applyBorder="1"/>
    <xf numFmtId="171" fontId="6" fillId="0" borderId="67" xfId="0" quotePrefix="1" applyNumberFormat="1" applyFont="1" applyFill="1" applyBorder="1" applyAlignment="1">
      <alignment horizontal="left"/>
    </xf>
    <xf numFmtId="171" fontId="3" fillId="0" borderId="28" xfId="0" applyNumberFormat="1" applyFont="1" applyFill="1" applyBorder="1"/>
    <xf numFmtId="171" fontId="3" fillId="0" borderId="30" xfId="0" applyNumberFormat="1" applyFont="1" applyFill="1" applyBorder="1"/>
    <xf numFmtId="171" fontId="3" fillId="0" borderId="15" xfId="0" applyNumberFormat="1" applyFont="1" applyFill="1" applyBorder="1"/>
    <xf numFmtId="171" fontId="3" fillId="0" borderId="15" xfId="0" applyNumberFormat="1" applyFont="1" applyFill="1" applyBorder="1" applyAlignment="1">
      <alignment horizontal="center"/>
    </xf>
    <xf numFmtId="171" fontId="3" fillId="0" borderId="16" xfId="0" applyNumberFormat="1" applyFont="1" applyFill="1" applyBorder="1" applyAlignment="1">
      <alignment horizontal="center"/>
    </xf>
    <xf numFmtId="171" fontId="11" fillId="0" borderId="28" xfId="0" quotePrefix="1" applyNumberFormat="1" applyFont="1" applyFill="1" applyBorder="1" applyAlignment="1">
      <alignment horizontal="left"/>
    </xf>
    <xf numFmtId="171" fontId="11" fillId="0" borderId="30" xfId="0" applyNumberFormat="1" applyFont="1" applyFill="1" applyBorder="1" applyAlignment="1">
      <alignment horizontal="center"/>
    </xf>
    <xf numFmtId="171" fontId="6" fillId="0" borderId="31" xfId="0" quotePrefix="1" applyNumberFormat="1" applyFont="1" applyFill="1" applyBorder="1" applyAlignment="1">
      <alignment horizontal="left"/>
    </xf>
    <xf numFmtId="171" fontId="11" fillId="0" borderId="60" xfId="0" applyNumberFormat="1" applyFont="1" applyFill="1" applyBorder="1"/>
    <xf numFmtId="171" fontId="6" fillId="0" borderId="60" xfId="0" applyNumberFormat="1" applyFont="1" applyFill="1" applyBorder="1" applyAlignment="1">
      <alignment horizontal="right"/>
    </xf>
    <xf numFmtId="171" fontId="6" fillId="0" borderId="60" xfId="0" applyNumberFormat="1" applyFont="1" applyFill="1" applyBorder="1" applyAlignment="1">
      <alignment horizontal="center"/>
    </xf>
    <xf numFmtId="171" fontId="6" fillId="0" borderId="33" xfId="0" applyNumberFormat="1" applyFont="1" applyFill="1" applyBorder="1" applyAlignment="1">
      <alignment horizontal="center"/>
    </xf>
    <xf numFmtId="174" fontId="11" fillId="0" borderId="0" xfId="0" applyNumberFormat="1" applyFont="1" applyFill="1" applyBorder="1"/>
    <xf numFmtId="174" fontId="11" fillId="0" borderId="0" xfId="0" applyNumberFormat="1" applyFont="1" applyFill="1" applyBorder="1" applyAlignment="1">
      <alignment horizontal="right"/>
    </xf>
    <xf numFmtId="171" fontId="11" fillId="0" borderId="0" xfId="0" applyNumberFormat="1" applyFont="1" applyFill="1"/>
    <xf numFmtId="171" fontId="11" fillId="0" borderId="0" xfId="1" applyNumberFormat="1" applyFont="1"/>
    <xf numFmtId="1" fontId="11" fillId="0" borderId="0" xfId="1" applyNumberFormat="1" applyFont="1"/>
    <xf numFmtId="0" fontId="11" fillId="0" borderId="0" xfId="1" applyFont="1" applyFill="1"/>
    <xf numFmtId="0" fontId="6" fillId="0" borderId="0" xfId="1" applyFont="1" applyFill="1" applyAlignment="1"/>
    <xf numFmtId="165" fontId="11" fillId="0" borderId="0" xfId="1" applyNumberFormat="1" applyFont="1" applyFill="1"/>
    <xf numFmtId="171" fontId="11" fillId="0" borderId="63" xfId="0" applyNumberFormat="1" applyFont="1" applyFill="1" applyBorder="1" applyAlignment="1">
      <alignment horizontal="center"/>
    </xf>
    <xf numFmtId="171" fontId="6" fillId="0" borderId="17" xfId="0" applyNumberFormat="1" applyFont="1" applyFill="1" applyBorder="1" applyAlignment="1">
      <alignment horizontal="center"/>
    </xf>
    <xf numFmtId="171" fontId="11" fillId="0" borderId="17" xfId="0" applyNumberFormat="1" applyFont="1" applyFill="1" applyBorder="1" applyAlignment="1">
      <alignment horizontal="center"/>
    </xf>
    <xf numFmtId="171" fontId="11" fillId="0" borderId="40" xfId="0" applyNumberFormat="1" applyFont="1" applyFill="1" applyBorder="1" applyAlignment="1">
      <alignment horizontal="center"/>
    </xf>
    <xf numFmtId="171" fontId="11" fillId="0" borderId="0" xfId="1" applyNumberFormat="1" applyFont="1" applyFill="1"/>
    <xf numFmtId="171" fontId="6" fillId="0" borderId="28" xfId="0" applyNumberFormat="1" applyFont="1" applyFill="1" applyBorder="1" applyAlignment="1">
      <alignment horizontal="left"/>
    </xf>
    <xf numFmtId="171" fontId="6" fillId="0" borderId="63" xfId="0" applyNumberFormat="1" applyFont="1" applyFill="1" applyBorder="1" applyAlignment="1">
      <alignment horizontal="center"/>
    </xf>
    <xf numFmtId="165" fontId="11" fillId="0" borderId="0" xfId="1" applyNumberFormat="1" applyFont="1" applyFill="1" applyAlignment="1">
      <alignment horizontal="center"/>
    </xf>
    <xf numFmtId="171" fontId="11" fillId="0" borderId="48" xfId="0" applyNumberFormat="1" applyFont="1" applyFill="1" applyBorder="1" applyAlignment="1">
      <alignment horizontal="left"/>
    </xf>
    <xf numFmtId="171" fontId="6" fillId="0" borderId="40" xfId="0" applyNumberFormat="1" applyFont="1" applyFill="1" applyBorder="1" applyAlignment="1">
      <alignment horizontal="center"/>
    </xf>
    <xf numFmtId="171" fontId="6" fillId="0" borderId="64" xfId="0" applyNumberFormat="1" applyFont="1" applyFill="1" applyBorder="1" applyAlignment="1">
      <alignment vertical="center"/>
    </xf>
    <xf numFmtId="171" fontId="6" fillId="0" borderId="62" xfId="0" applyNumberFormat="1" applyFont="1" applyFill="1" applyBorder="1" applyAlignment="1">
      <alignment vertical="center"/>
    </xf>
    <xf numFmtId="171" fontId="6" fillId="0" borderId="28" xfId="0" applyNumberFormat="1" applyFont="1" applyFill="1" applyBorder="1" applyAlignment="1">
      <alignment vertical="center"/>
    </xf>
    <xf numFmtId="171" fontId="6" fillId="0" borderId="30" xfId="0" applyNumberFormat="1" applyFont="1" applyFill="1" applyBorder="1" applyAlignment="1">
      <alignment vertical="center"/>
    </xf>
    <xf numFmtId="171" fontId="3" fillId="0" borderId="17" xfId="0" applyNumberFormat="1" applyFont="1" applyFill="1" applyBorder="1" applyAlignment="1">
      <alignment horizontal="center"/>
    </xf>
    <xf numFmtId="171" fontId="6" fillId="0" borderId="32" xfId="0" applyNumberFormat="1" applyFont="1" applyFill="1" applyBorder="1" applyAlignment="1">
      <alignment horizontal="center"/>
    </xf>
    <xf numFmtId="171" fontId="6" fillId="0" borderId="61" xfId="0" applyNumberFormat="1" applyFont="1" applyFill="1" applyBorder="1" applyAlignment="1">
      <alignment horizontal="center"/>
    </xf>
    <xf numFmtId="171" fontId="11" fillId="0" borderId="0" xfId="0" quotePrefix="1" applyNumberFormat="1" applyFont="1" applyFill="1" applyAlignment="1"/>
    <xf numFmtId="0" fontId="6" fillId="4" borderId="7"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8" xfId="1" applyFont="1" applyFill="1" applyBorder="1" applyAlignment="1">
      <alignment horizontal="center" vertical="center" wrapText="1"/>
    </xf>
    <xf numFmtId="165" fontId="11" fillId="0" borderId="26" xfId="1" applyNumberFormat="1" applyFont="1" applyFill="1" applyBorder="1" applyAlignment="1">
      <alignment horizontal="center"/>
    </xf>
    <xf numFmtId="165" fontId="11" fillId="0" borderId="27" xfId="1" applyNumberFormat="1" applyFont="1" applyFill="1" applyBorder="1" applyAlignment="1">
      <alignment horizontal="center"/>
    </xf>
    <xf numFmtId="165" fontId="11" fillId="0" borderId="62" xfId="1" applyNumberFormat="1" applyFont="1" applyFill="1" applyBorder="1" applyAlignment="1">
      <alignment horizontal="center"/>
    </xf>
    <xf numFmtId="165" fontId="11" fillId="0" borderId="15" xfId="1" applyNumberFormat="1" applyFont="1" applyFill="1" applyBorder="1" applyAlignment="1">
      <alignment horizontal="center"/>
    </xf>
    <xf numFmtId="165" fontId="11" fillId="0" borderId="16" xfId="1" applyNumberFormat="1" applyFont="1" applyFill="1" applyBorder="1" applyAlignment="1">
      <alignment horizontal="center"/>
    </xf>
    <xf numFmtId="165" fontId="11" fillId="0" borderId="30" xfId="1" applyNumberFormat="1" applyFont="1" applyFill="1" applyBorder="1" applyAlignment="1">
      <alignment horizontal="center"/>
    </xf>
    <xf numFmtId="165" fontId="11" fillId="0" borderId="38" xfId="1" applyNumberFormat="1" applyFont="1" applyFill="1" applyBorder="1" applyAlignment="1">
      <alignment horizontal="center"/>
    </xf>
    <xf numFmtId="165" fontId="11" fillId="0" borderId="42" xfId="1" applyNumberFormat="1" applyFont="1" applyFill="1" applyBorder="1" applyAlignment="1">
      <alignment horizontal="center"/>
    </xf>
    <xf numFmtId="165" fontId="11" fillId="0" borderId="48" xfId="1" applyNumberFormat="1" applyFont="1" applyFill="1" applyBorder="1" applyAlignment="1">
      <alignment horizontal="center"/>
    </xf>
    <xf numFmtId="172" fontId="6" fillId="0" borderId="45" xfId="137" applyNumberFormat="1" applyFont="1" applyFill="1" applyBorder="1" applyAlignment="1" applyProtection="1">
      <alignment horizontal="left"/>
    </xf>
    <xf numFmtId="165" fontId="6" fillId="0" borderId="46" xfId="1" applyNumberFormat="1" applyFont="1" applyFill="1" applyBorder="1" applyAlignment="1">
      <alignment horizontal="center"/>
    </xf>
    <xf numFmtId="165" fontId="6" fillId="0" borderId="47" xfId="1" applyNumberFormat="1" applyFont="1" applyFill="1" applyBorder="1" applyAlignment="1">
      <alignment horizontal="center"/>
    </xf>
    <xf numFmtId="165" fontId="6" fillId="0" borderId="50" xfId="1" applyNumberFormat="1" applyFont="1" applyFill="1" applyBorder="1" applyAlignment="1">
      <alignment horizontal="center"/>
    </xf>
    <xf numFmtId="165" fontId="11" fillId="0" borderId="0" xfId="1" applyNumberFormat="1" applyFont="1"/>
    <xf numFmtId="171" fontId="11" fillId="0" borderId="4" xfId="222" applyFont="1" applyBorder="1"/>
    <xf numFmtId="171" fontId="6" fillId="0" borderId="15" xfId="222" applyFont="1" applyBorder="1"/>
    <xf numFmtId="171" fontId="6" fillId="0" borderId="15" xfId="222" quotePrefix="1" applyFont="1" applyBorder="1" applyAlignment="1">
      <alignment horizontal="right"/>
    </xf>
    <xf numFmtId="171" fontId="6" fillId="0" borderId="27" xfId="222" quotePrefix="1" applyFont="1" applyBorder="1" applyAlignment="1">
      <alignment horizontal="right"/>
    </xf>
    <xf numFmtId="173" fontId="11" fillId="0" borderId="4" xfId="222" applyNumberFormat="1" applyFont="1" applyBorder="1" applyAlignment="1">
      <alignment horizontal="center"/>
    </xf>
    <xf numFmtId="171" fontId="11" fillId="0" borderId="15" xfId="222" applyFont="1" applyBorder="1"/>
    <xf numFmtId="171" fontId="11" fillId="0" borderId="15" xfId="222" applyFont="1" applyBorder="1" applyAlignment="1">
      <alignment horizontal="right"/>
    </xf>
    <xf numFmtId="171" fontId="11" fillId="0" borderId="16" xfId="222" applyFont="1" applyBorder="1" applyAlignment="1">
      <alignment horizontal="right"/>
    </xf>
    <xf numFmtId="171" fontId="6" fillId="0" borderId="15" xfId="222" applyFont="1" applyBorder="1" applyAlignment="1">
      <alignment horizontal="right"/>
    </xf>
    <xf numFmtId="171" fontId="6" fillId="0" borderId="16" xfId="222" applyFont="1" applyBorder="1" applyAlignment="1">
      <alignment horizontal="right"/>
    </xf>
    <xf numFmtId="171" fontId="11" fillId="0" borderId="45" xfId="222" applyFont="1" applyBorder="1"/>
    <xf numFmtId="171" fontId="6" fillId="0" borderId="46" xfId="222" applyFont="1" applyBorder="1"/>
    <xf numFmtId="171" fontId="6" fillId="0" borderId="47" xfId="222" applyFont="1" applyBorder="1"/>
    <xf numFmtId="176" fontId="11" fillId="0" borderId="0" xfId="1" applyNumberFormat="1" applyFont="1"/>
    <xf numFmtId="171" fontId="11" fillId="0" borderId="4" xfId="193" applyFont="1" applyBorder="1" applyAlignment="1">
      <alignment horizontal="center"/>
    </xf>
    <xf numFmtId="171" fontId="6" fillId="0" borderId="15" xfId="193" applyFont="1" applyBorder="1"/>
    <xf numFmtId="171" fontId="6" fillId="0" borderId="27" xfId="193" applyFont="1" applyBorder="1"/>
    <xf numFmtId="173" fontId="11" fillId="0" borderId="4" xfId="193" applyNumberFormat="1" applyFont="1" applyBorder="1" applyAlignment="1">
      <alignment horizontal="center"/>
    </xf>
    <xf numFmtId="171" fontId="11" fillId="0" borderId="15" xfId="193" applyFont="1" applyBorder="1"/>
    <xf numFmtId="171" fontId="11" fillId="0" borderId="15" xfId="193" applyFont="1" applyBorder="1" applyAlignment="1">
      <alignment horizontal="right"/>
    </xf>
    <xf numFmtId="171" fontId="11" fillId="0" borderId="16" xfId="193" applyFont="1" applyBorder="1" applyAlignment="1">
      <alignment horizontal="right"/>
    </xf>
    <xf numFmtId="171" fontId="6" fillId="0" borderId="46" xfId="193" applyFont="1" applyBorder="1" applyAlignment="1">
      <alignment horizontal="right"/>
    </xf>
    <xf numFmtId="171" fontId="6" fillId="0" borderId="47" xfId="193" applyFont="1" applyBorder="1" applyAlignment="1">
      <alignment horizontal="right"/>
    </xf>
    <xf numFmtId="173" fontId="6" fillId="0" borderId="4" xfId="193" applyNumberFormat="1" applyFont="1" applyBorder="1" applyAlignment="1">
      <alignment horizontal="left"/>
    </xf>
    <xf numFmtId="171" fontId="6" fillId="0" borderId="16" xfId="193" applyFont="1" applyBorder="1"/>
    <xf numFmtId="171" fontId="11" fillId="0" borderId="45" xfId="193" applyFont="1" applyBorder="1"/>
    <xf numFmtId="171" fontId="6" fillId="0" borderId="50" xfId="193" applyFont="1" applyBorder="1"/>
    <xf numFmtId="0" fontId="11" fillId="0" borderId="0" xfId="271" applyFont="1" applyFill="1"/>
    <xf numFmtId="0" fontId="25" fillId="0" borderId="0" xfId="0" applyFont="1" applyAlignment="1">
      <alignment horizontal="right"/>
    </xf>
    <xf numFmtId="0" fontId="6" fillId="2" borderId="7" xfId="240" applyFont="1" applyFill="1" applyBorder="1" applyAlignment="1">
      <alignment horizontal="center"/>
    </xf>
    <xf numFmtId="0" fontId="6" fillId="2" borderId="5" xfId="241" applyFont="1" applyFill="1" applyBorder="1" applyAlignment="1">
      <alignment horizontal="center" vertical="center" wrapText="1"/>
    </xf>
    <xf numFmtId="0" fontId="6" fillId="2" borderId="6" xfId="241" applyFont="1" applyFill="1" applyBorder="1" applyAlignment="1">
      <alignment horizontal="center" vertical="center" wrapText="1"/>
    </xf>
    <xf numFmtId="39" fontId="2" fillId="9" borderId="6" xfId="0" applyNumberFormat="1" applyFont="1" applyFill="1" applyBorder="1" applyAlignment="1" applyProtection="1">
      <alignment horizontal="center" vertical="center"/>
    </xf>
    <xf numFmtId="0" fontId="25" fillId="0" borderId="34" xfId="1" applyFont="1" applyBorder="1" applyAlignment="1">
      <alignment horizontal="right"/>
    </xf>
    <xf numFmtId="0" fontId="6" fillId="2" borderId="5" xfId="240" applyFont="1" applyFill="1" applyBorder="1" applyAlignment="1">
      <alignment horizontal="center"/>
    </xf>
    <xf numFmtId="0" fontId="6" fillId="0" borderId="0" xfId="1" applyFont="1" applyAlignment="1">
      <alignment horizontal="center" vertical="center"/>
    </xf>
    <xf numFmtId="14" fontId="6" fillId="0" borderId="0" xfId="0" applyNumberFormat="1" applyFont="1" applyFill="1" applyBorder="1" applyAlignment="1"/>
    <xf numFmtId="0" fontId="6" fillId="0" borderId="0" xfId="0" applyFont="1" applyFill="1" applyAlignment="1">
      <alignment vertical="center"/>
    </xf>
    <xf numFmtId="0" fontId="6" fillId="2" borderId="41" xfId="240" applyFont="1" applyFill="1" applyBorder="1" applyAlignment="1">
      <alignment horizontal="center"/>
    </xf>
    <xf numFmtId="0" fontId="6" fillId="2" borderId="41" xfId="240" applyFont="1" applyFill="1" applyBorder="1" applyAlignment="1">
      <alignment horizontal="center" wrapText="1"/>
    </xf>
    <xf numFmtId="0" fontId="6" fillId="2" borderId="25" xfId="240" applyFont="1" applyFill="1" applyBorder="1" applyAlignment="1">
      <alignment horizontal="center" wrapText="1"/>
    </xf>
    <xf numFmtId="0" fontId="6" fillId="2" borderId="25" xfId="240" applyFont="1" applyFill="1" applyBorder="1" applyAlignment="1">
      <alignment horizontal="center"/>
    </xf>
    <xf numFmtId="0" fontId="6" fillId="2" borderId="27" xfId="240" applyFont="1" applyFill="1" applyBorder="1" applyAlignment="1">
      <alignment horizontal="center"/>
    </xf>
    <xf numFmtId="177" fontId="11" fillId="0" borderId="25" xfId="176" quotePrefix="1" applyNumberFormat="1" applyFont="1" applyFill="1" applyBorder="1" applyAlignment="1"/>
    <xf numFmtId="164" fontId="11" fillId="0" borderId="53" xfId="176" quotePrefix="1" applyNumberFormat="1" applyFont="1" applyFill="1" applyBorder="1" applyAlignment="1"/>
    <xf numFmtId="164" fontId="11" fillId="0" borderId="0" xfId="176" quotePrefix="1" applyNumberFormat="1" applyFont="1" applyFill="1" applyBorder="1" applyAlignment="1">
      <alignment horizontal="right"/>
    </xf>
    <xf numFmtId="177" fontId="11" fillId="0" borderId="4" xfId="176" applyNumberFormat="1" applyFont="1" applyFill="1" applyBorder="1" applyAlignment="1">
      <alignment horizontal="right"/>
    </xf>
    <xf numFmtId="164" fontId="11" fillId="0" borderId="0" xfId="176" applyNumberFormat="1" applyFont="1" applyFill="1" applyBorder="1" applyAlignment="1">
      <alignment horizontal="right"/>
    </xf>
    <xf numFmtId="164" fontId="6" fillId="0" borderId="47" xfId="176" applyNumberFormat="1" applyFont="1" applyFill="1" applyBorder="1" applyAlignment="1">
      <alignment vertical="center"/>
    </xf>
    <xf numFmtId="177" fontId="6" fillId="0" borderId="60" xfId="157" applyNumberFormat="1" applyFont="1" applyFill="1" applyBorder="1" applyAlignment="1">
      <alignment vertical="center"/>
    </xf>
    <xf numFmtId="177" fontId="11" fillId="0" borderId="30" xfId="176" applyNumberFormat="1" applyFont="1" applyFill="1" applyBorder="1" applyAlignment="1">
      <alignment horizontal="center"/>
    </xf>
    <xf numFmtId="177" fontId="11" fillId="0" borderId="48" xfId="176" applyNumberFormat="1" applyFont="1" applyFill="1" applyBorder="1" applyAlignment="1">
      <alignment horizontal="right"/>
    </xf>
    <xf numFmtId="177" fontId="11" fillId="0" borderId="16" xfId="176" quotePrefix="1" applyNumberFormat="1" applyFont="1" applyFill="1" applyBorder="1" applyAlignment="1">
      <alignment horizontal="right"/>
    </xf>
    <xf numFmtId="43" fontId="39" fillId="0" borderId="0" xfId="0" applyNumberFormat="1" applyFont="1" applyBorder="1"/>
    <xf numFmtId="0" fontId="6" fillId="2" borderId="7" xfId="1" applyFont="1" applyFill="1" applyBorder="1" applyAlignment="1">
      <alignment horizontal="right"/>
    </xf>
    <xf numFmtId="0" fontId="6" fillId="2" borderId="48" xfId="1" applyFont="1" applyFill="1" applyBorder="1" applyAlignment="1">
      <alignment horizontal="right"/>
    </xf>
    <xf numFmtId="0" fontId="6" fillId="2" borderId="38" xfId="1" applyFont="1" applyFill="1" applyBorder="1" applyAlignment="1">
      <alignment horizontal="right"/>
    </xf>
    <xf numFmtId="0" fontId="6" fillId="2" borderId="40" xfId="1" applyFont="1" applyFill="1" applyBorder="1" applyAlignment="1">
      <alignment horizontal="right"/>
    </xf>
    <xf numFmtId="0" fontId="6" fillId="2" borderId="41" xfId="1" applyFont="1" applyFill="1" applyBorder="1" applyAlignment="1">
      <alignment horizontal="right"/>
    </xf>
    <xf numFmtId="0" fontId="6" fillId="2" borderId="55" xfId="1" applyFont="1" applyFill="1" applyBorder="1" applyAlignment="1">
      <alignment horizontal="right"/>
    </xf>
    <xf numFmtId="2" fontId="11" fillId="0" borderId="7" xfId="1" applyNumberFormat="1" applyFont="1" applyFill="1" applyBorder="1" applyAlignment="1">
      <alignment horizontal="center"/>
    </xf>
    <xf numFmtId="2" fontId="11" fillId="0" borderId="46" xfId="1" applyNumberFormat="1" applyFont="1" applyFill="1" applyBorder="1" applyAlignment="1">
      <alignment horizontal="center"/>
    </xf>
    <xf numFmtId="2" fontId="11" fillId="0" borderId="47" xfId="1" applyNumberFormat="1" applyFont="1" applyFill="1" applyBorder="1" applyAlignment="1">
      <alignment horizontal="center"/>
    </xf>
    <xf numFmtId="177" fontId="11" fillId="0" borderId="26" xfId="155" applyNumberFormat="1" applyFont="1" applyFill="1" applyBorder="1"/>
    <xf numFmtId="177" fontId="11" fillId="0" borderId="15" xfId="155" applyNumberFormat="1" applyFont="1" applyFill="1" applyBorder="1"/>
    <xf numFmtId="164" fontId="6" fillId="0" borderId="50" xfId="157" applyNumberFormat="1" applyFont="1" applyFill="1" applyBorder="1" applyAlignment="1">
      <alignment horizontal="right" vertical="center"/>
    </xf>
    <xf numFmtId="0" fontId="6" fillId="0" borderId="46" xfId="0" applyFont="1" applyFill="1" applyBorder="1"/>
    <xf numFmtId="177" fontId="6" fillId="0" borderId="60" xfId="176" applyNumberFormat="1" applyFont="1" applyFill="1" applyBorder="1" applyAlignment="1">
      <alignment vertical="center"/>
    </xf>
    <xf numFmtId="180" fontId="11" fillId="0" borderId="30" xfId="270" applyNumberFormat="1" applyFont="1" applyFill="1" applyBorder="1" applyAlignment="1">
      <alignment horizontal="right"/>
    </xf>
    <xf numFmtId="164" fontId="6" fillId="0" borderId="50" xfId="176" applyNumberFormat="1" applyFont="1" applyFill="1" applyBorder="1" applyAlignment="1">
      <alignment vertical="center"/>
    </xf>
    <xf numFmtId="2" fontId="11" fillId="0" borderId="30" xfId="176" applyNumberFormat="1" applyFont="1" applyFill="1" applyBorder="1" applyAlignment="1">
      <alignment horizontal="right" vertical="center"/>
    </xf>
    <xf numFmtId="2" fontId="11" fillId="0" borderId="15" xfId="176" applyNumberFormat="1" applyFont="1" applyFill="1" applyBorder="1" applyAlignment="1">
      <alignment horizontal="right" vertical="center"/>
    </xf>
    <xf numFmtId="166" fontId="11" fillId="0" borderId="38" xfId="176" applyNumberFormat="1" applyFont="1" applyFill="1" applyBorder="1" applyAlignment="1">
      <alignment horizontal="right"/>
    </xf>
    <xf numFmtId="166" fontId="11" fillId="0" borderId="15" xfId="176" applyNumberFormat="1" applyFont="1" applyFill="1" applyBorder="1" applyAlignment="1">
      <alignment horizontal="right"/>
    </xf>
    <xf numFmtId="166" fontId="6" fillId="0" borderId="32" xfId="176" applyNumberFormat="1" applyFont="1" applyFill="1" applyBorder="1" applyAlignment="1">
      <alignment horizontal="right"/>
    </xf>
    <xf numFmtId="166" fontId="6" fillId="0" borderId="46" xfId="176" applyNumberFormat="1" applyFont="1" applyFill="1" applyBorder="1" applyAlignment="1">
      <alignment horizontal="right"/>
    </xf>
    <xf numFmtId="166" fontId="6" fillId="0" borderId="50" xfId="176" applyNumberFormat="1" applyFont="1" applyFill="1" applyBorder="1" applyAlignment="1">
      <alignment horizontal="right"/>
    </xf>
    <xf numFmtId="4" fontId="6" fillId="0" borderId="45" xfId="0" applyNumberFormat="1" applyFont="1" applyFill="1" applyBorder="1"/>
    <xf numFmtId="0" fontId="7" fillId="0" borderId="0" xfId="1" applyFont="1" applyAlignment="1">
      <alignment horizontal="center"/>
    </xf>
    <xf numFmtId="0" fontId="11" fillId="0" borderId="46" xfId="0" applyFont="1" applyFill="1" applyBorder="1"/>
    <xf numFmtId="0" fontId="11" fillId="0" borderId="77" xfId="0" applyFont="1" applyFill="1" applyBorder="1"/>
    <xf numFmtId="166" fontId="11" fillId="0" borderId="30" xfId="176" applyNumberFormat="1" applyFont="1" applyFill="1" applyBorder="1" applyAlignment="1">
      <alignment horizontal="right"/>
    </xf>
    <xf numFmtId="0" fontId="11" fillId="0" borderId="15" xfId="176" applyFont="1" applyFill="1" applyBorder="1" applyAlignment="1">
      <alignment horizontal="right"/>
    </xf>
    <xf numFmtId="164" fontId="11" fillId="0" borderId="15" xfId="176" quotePrefix="1" applyNumberFormat="1" applyFont="1" applyFill="1" applyBorder="1" applyAlignment="1">
      <alignment horizontal="right"/>
    </xf>
    <xf numFmtId="177" fontId="11" fillId="0" borderId="30" xfId="176" quotePrefix="1" applyNumberFormat="1" applyFont="1" applyFill="1" applyBorder="1" applyAlignment="1">
      <alignment horizontal="right"/>
    </xf>
    <xf numFmtId="177" fontId="11" fillId="0" borderId="30" xfId="176" applyNumberFormat="1" applyFont="1" applyFill="1" applyBorder="1" applyAlignment="1">
      <alignment horizontal="right"/>
    </xf>
    <xf numFmtId="177" fontId="11" fillId="0" borderId="30" xfId="176" applyNumberFormat="1" applyFont="1" applyFill="1" applyBorder="1"/>
    <xf numFmtId="164" fontId="11" fillId="0" borderId="38" xfId="176" quotePrefix="1" applyNumberFormat="1" applyFont="1" applyFill="1" applyBorder="1" applyAlignment="1">
      <alignment horizontal="right"/>
    </xf>
    <xf numFmtId="164" fontId="11" fillId="0" borderId="48" xfId="176" quotePrefix="1" applyNumberFormat="1" applyFont="1" applyFill="1" applyBorder="1" applyAlignment="1">
      <alignment horizontal="right"/>
    </xf>
    <xf numFmtId="166" fontId="6" fillId="0" borderId="60" xfId="176" applyNumberFormat="1" applyFont="1" applyFill="1" applyBorder="1" applyAlignment="1">
      <alignment horizontal="right"/>
    </xf>
    <xf numFmtId="177" fontId="11" fillId="0" borderId="30" xfId="176" quotePrefix="1" applyNumberFormat="1" applyFont="1" applyFill="1" applyBorder="1" applyAlignment="1"/>
    <xf numFmtId="164" fontId="11" fillId="0" borderId="16" xfId="176" quotePrefix="1" applyNumberFormat="1" applyFont="1" applyFill="1" applyBorder="1" applyAlignment="1">
      <alignment horizontal="right"/>
    </xf>
    <xf numFmtId="177" fontId="6" fillId="0" borderId="47" xfId="157" applyNumberFormat="1" applyFont="1" applyFill="1" applyBorder="1" applyAlignment="1">
      <alignment vertical="center"/>
    </xf>
    <xf numFmtId="0" fontId="6" fillId="2" borderId="8" xfId="241" applyFont="1" applyFill="1" applyBorder="1" applyAlignment="1">
      <alignment horizontal="center" vertical="center" wrapText="1"/>
    </xf>
    <xf numFmtId="164" fontId="11" fillId="0" borderId="27" xfId="176" quotePrefix="1" applyNumberFormat="1" applyFont="1" applyFill="1" applyBorder="1" applyAlignment="1">
      <alignment horizontal="right"/>
    </xf>
    <xf numFmtId="0" fontId="11" fillId="0" borderId="0" xfId="326" applyFont="1" applyFill="1"/>
    <xf numFmtId="165" fontId="11" fillId="0" borderId="7" xfId="326" applyNumberFormat="1" applyFont="1" applyFill="1" applyBorder="1" applyAlignment="1">
      <alignment horizontal="center"/>
    </xf>
    <xf numFmtId="0" fontId="11" fillId="0" borderId="7" xfId="326" applyFont="1" applyFill="1" applyBorder="1"/>
    <xf numFmtId="165" fontId="11" fillId="0" borderId="7" xfId="1" applyNumberFormat="1" applyFont="1" applyFill="1" applyBorder="1" applyAlignment="1">
      <alignment horizontal="center"/>
    </xf>
    <xf numFmtId="0" fontId="11" fillId="0" borderId="0" xfId="326" applyFont="1" applyFill="1" applyBorder="1"/>
    <xf numFmtId="0" fontId="11" fillId="0" borderId="0" xfId="326" applyFont="1" applyFill="1" applyAlignment="1">
      <alignment vertical="center"/>
    </xf>
    <xf numFmtId="0" fontId="11" fillId="0" borderId="54" xfId="326" applyFont="1" applyFill="1" applyBorder="1" applyAlignment="1">
      <alignment horizontal="left" indent="1"/>
    </xf>
    <xf numFmtId="0" fontId="6" fillId="0" borderId="54" xfId="326" applyFont="1" applyFill="1" applyBorder="1" applyAlignment="1">
      <alignment horizontal="left"/>
    </xf>
    <xf numFmtId="0" fontId="11" fillId="0" borderId="54" xfId="326" quotePrefix="1" applyFont="1" applyFill="1" applyBorder="1" applyAlignment="1">
      <alignment horizontal="left" indent="1"/>
    </xf>
    <xf numFmtId="0" fontId="6" fillId="0" borderId="54" xfId="326" applyFont="1" applyFill="1" applyBorder="1" applyAlignment="1">
      <alignment horizontal="left" vertical="center"/>
    </xf>
    <xf numFmtId="0" fontId="6" fillId="0" borderId="31" xfId="326" applyFont="1" applyFill="1" applyBorder="1" applyAlignment="1">
      <alignment horizontal="left"/>
    </xf>
    <xf numFmtId="165" fontId="11" fillId="0" borderId="8" xfId="326" applyNumberFormat="1" applyFont="1" applyFill="1" applyBorder="1" applyAlignment="1">
      <alignment horizontal="center"/>
    </xf>
    <xf numFmtId="2" fontId="11" fillId="0" borderId="8" xfId="1" applyNumberFormat="1" applyFont="1" applyFill="1" applyBorder="1" applyAlignment="1">
      <alignment horizontal="center"/>
    </xf>
    <xf numFmtId="0" fontId="12" fillId="0" borderId="0" xfId="1" applyFont="1" applyBorder="1"/>
    <xf numFmtId="171" fontId="6" fillId="0" borderId="0" xfId="342" applyNumberFormat="1" applyFont="1" applyAlignment="1" applyProtection="1">
      <alignment horizontal="center"/>
    </xf>
    <xf numFmtId="171" fontId="27" fillId="0" borderId="0" xfId="342" applyNumberFormat="1" applyFont="1" applyAlignment="1" applyProtection="1">
      <alignment horizontal="right"/>
    </xf>
    <xf numFmtId="171" fontId="7" fillId="0" borderId="0" xfId="342" applyNumberFormat="1" applyFont="1" applyFill="1" applyBorder="1" applyAlignment="1">
      <alignment horizontal="center"/>
    </xf>
    <xf numFmtId="171" fontId="28" fillId="0" borderId="0" xfId="125" quotePrefix="1" applyNumberFormat="1" applyFont="1" applyFill="1" applyBorder="1" applyAlignment="1">
      <alignment horizontal="center"/>
    </xf>
    <xf numFmtId="165" fontId="6" fillId="0" borderId="47" xfId="0" applyNumberFormat="1" applyFont="1" applyFill="1" applyBorder="1"/>
    <xf numFmtId="171" fontId="6" fillId="4" borderId="1" xfId="339" applyNumberFormat="1" applyFont="1" applyFill="1" applyBorder="1"/>
    <xf numFmtId="171" fontId="6" fillId="4" borderId="35" xfId="339" applyNumberFormat="1" applyFont="1" applyFill="1" applyBorder="1"/>
    <xf numFmtId="171" fontId="6" fillId="4" borderId="24" xfId="339" applyNumberFormat="1" applyFont="1" applyFill="1" applyBorder="1" applyAlignment="1">
      <alignment horizontal="center"/>
    </xf>
    <xf numFmtId="171" fontId="6" fillId="4" borderId="38" xfId="339" applyNumberFormat="1" applyFont="1" applyFill="1" applyBorder="1" applyAlignment="1">
      <alignment horizontal="center"/>
    </xf>
    <xf numFmtId="49" fontId="6" fillId="4" borderId="38" xfId="341" quotePrefix="1" applyNumberFormat="1" applyFont="1" applyFill="1" applyBorder="1" applyAlignment="1">
      <alignment horizontal="center"/>
    </xf>
    <xf numFmtId="49" fontId="6" fillId="4" borderId="38" xfId="341" applyNumberFormat="1" applyFont="1" applyFill="1" applyBorder="1" applyAlignment="1">
      <alignment horizontal="center"/>
    </xf>
    <xf numFmtId="49" fontId="6" fillId="4" borderId="8" xfId="341" applyNumberFormat="1" applyFont="1" applyFill="1" applyBorder="1" applyAlignment="1">
      <alignment horizontal="center"/>
    </xf>
    <xf numFmtId="171" fontId="6" fillId="4" borderId="1" xfId="334" applyNumberFormat="1" applyFont="1" applyFill="1" applyBorder="1" applyAlignment="1">
      <alignment horizontal="center"/>
    </xf>
    <xf numFmtId="171" fontId="6" fillId="4" borderId="35" xfId="334" applyNumberFormat="1" applyFont="1" applyFill="1" applyBorder="1"/>
    <xf numFmtId="171" fontId="6" fillId="4" borderId="24" xfId="334" applyNumberFormat="1" applyFont="1" applyFill="1" applyBorder="1" applyAlignment="1">
      <alignment horizontal="center"/>
    </xf>
    <xf numFmtId="171" fontId="6" fillId="4" borderId="38" xfId="334" applyNumberFormat="1" applyFont="1" applyFill="1" applyBorder="1" applyAlignment="1">
      <alignment horizontal="center"/>
    </xf>
    <xf numFmtId="49" fontId="6" fillId="4" borderId="38" xfId="334" quotePrefix="1" applyNumberFormat="1" applyFont="1" applyFill="1" applyBorder="1" applyAlignment="1">
      <alignment horizontal="center"/>
    </xf>
    <xf numFmtId="49" fontId="6" fillId="4" borderId="38" xfId="334" applyNumberFormat="1" applyFont="1" applyFill="1" applyBorder="1" applyAlignment="1">
      <alignment horizontal="center"/>
    </xf>
    <xf numFmtId="49" fontId="6" fillId="4" borderId="8" xfId="334" applyNumberFormat="1" applyFont="1" applyFill="1" applyBorder="1" applyAlignment="1">
      <alignment horizontal="center"/>
    </xf>
    <xf numFmtId="165" fontId="11" fillId="0" borderId="17" xfId="0" applyNumberFormat="1" applyFont="1" applyFill="1" applyBorder="1" applyAlignment="1">
      <alignment horizontal="right"/>
    </xf>
    <xf numFmtId="165" fontId="11" fillId="0" borderId="38" xfId="0" applyNumberFormat="1" applyFont="1" applyFill="1" applyBorder="1"/>
    <xf numFmtId="171" fontId="6" fillId="4" borderId="1" xfId="336" applyNumberFormat="1" applyFont="1" applyFill="1" applyBorder="1" applyAlignment="1">
      <alignment horizontal="center"/>
    </xf>
    <xf numFmtId="171" fontId="6" fillId="4" borderId="35" xfId="336" applyNumberFormat="1" applyFont="1" applyFill="1" applyBorder="1"/>
    <xf numFmtId="171" fontId="6" fillId="4" borderId="24" xfId="336" applyNumberFormat="1" applyFont="1" applyFill="1" applyBorder="1" applyAlignment="1">
      <alignment horizontal="center"/>
    </xf>
    <xf numFmtId="171" fontId="6" fillId="4" borderId="38" xfId="336" applyNumberFormat="1" applyFont="1" applyFill="1" applyBorder="1" applyAlignment="1">
      <alignment horizontal="center"/>
    </xf>
    <xf numFmtId="49" fontId="6" fillId="4" borderId="38" xfId="338" quotePrefix="1" applyNumberFormat="1" applyFont="1" applyFill="1" applyBorder="1" applyAlignment="1">
      <alignment horizontal="center"/>
    </xf>
    <xf numFmtId="49" fontId="6" fillId="4" borderId="38" xfId="338" applyNumberFormat="1" applyFont="1" applyFill="1" applyBorder="1" applyAlignment="1">
      <alignment horizontal="center"/>
    </xf>
    <xf numFmtId="49" fontId="6" fillId="4" borderId="8" xfId="338" applyNumberFormat="1" applyFont="1" applyFill="1" applyBorder="1" applyAlignment="1">
      <alignment horizontal="center"/>
    </xf>
    <xf numFmtId="173" fontId="6" fillId="0" borderId="4" xfId="193" applyNumberFormat="1" applyFont="1" applyBorder="1" applyAlignment="1">
      <alignment horizontal="center"/>
    </xf>
    <xf numFmtId="171" fontId="6" fillId="0" borderId="15" xfId="193" applyFont="1" applyBorder="1" applyAlignment="1">
      <alignment horizontal="right"/>
    </xf>
    <xf numFmtId="171" fontId="6" fillId="0" borderId="16" xfId="193" applyFont="1" applyBorder="1" applyAlignment="1">
      <alignment horizontal="right"/>
    </xf>
    <xf numFmtId="173" fontId="6" fillId="0" borderId="45" xfId="193" applyNumberFormat="1" applyFont="1" applyBorder="1" applyAlignment="1">
      <alignment horizontal="center"/>
    </xf>
    <xf numFmtId="171" fontId="6" fillId="0" borderId="46" xfId="193" applyFont="1" applyBorder="1"/>
    <xf numFmtId="0" fontId="11" fillId="0" borderId="20" xfId="1" applyFont="1" applyBorder="1"/>
    <xf numFmtId="171" fontId="11" fillId="0" borderId="20" xfId="336" applyNumberFormat="1" applyFont="1" applyBorder="1"/>
    <xf numFmtId="171" fontId="6" fillId="4" borderId="1" xfId="342" applyNumberFormat="1" applyFont="1" applyFill="1" applyBorder="1" applyAlignment="1">
      <alignment horizontal="left"/>
    </xf>
    <xf numFmtId="171" fontId="6" fillId="4" borderId="36" xfId="342" applyNumberFormat="1" applyFont="1" applyFill="1" applyBorder="1"/>
    <xf numFmtId="171" fontId="6" fillId="4" borderId="24" xfId="342" applyNumberFormat="1" applyFont="1" applyFill="1" applyBorder="1" applyAlignment="1">
      <alignment horizontal="center"/>
    </xf>
    <xf numFmtId="171" fontId="6" fillId="4" borderId="39" xfId="342" applyNumberFormat="1" applyFont="1" applyFill="1" applyBorder="1" applyAlignment="1">
      <alignment horizontal="center"/>
    </xf>
    <xf numFmtId="49" fontId="6" fillId="4" borderId="38" xfId="344" quotePrefix="1" applyNumberFormat="1" applyFont="1" applyFill="1" applyBorder="1" applyAlignment="1">
      <alignment horizontal="center"/>
    </xf>
    <xf numFmtId="49" fontId="6" fillId="4" borderId="38" xfId="344" applyNumberFormat="1" applyFont="1" applyFill="1" applyBorder="1" applyAlignment="1">
      <alignment horizontal="center"/>
    </xf>
    <xf numFmtId="49" fontId="6" fillId="4" borderId="8" xfId="344" applyNumberFormat="1" applyFont="1" applyFill="1" applyBorder="1" applyAlignment="1">
      <alignment horizontal="center"/>
    </xf>
    <xf numFmtId="171" fontId="11" fillId="0" borderId="4" xfId="223" applyFont="1" applyBorder="1" applyAlignment="1">
      <alignment horizontal="left"/>
    </xf>
    <xf numFmtId="171" fontId="6" fillId="0" borderId="15" xfId="223" applyFont="1" applyBorder="1"/>
    <xf numFmtId="171" fontId="6" fillId="0" borderId="15" xfId="223" quotePrefix="1" applyFont="1" applyBorder="1" applyAlignment="1"/>
    <xf numFmtId="171" fontId="6" fillId="0" borderId="27" xfId="223" quotePrefix="1" applyFont="1" applyBorder="1" applyAlignment="1"/>
    <xf numFmtId="173" fontId="11" fillId="0" borderId="4" xfId="223" applyNumberFormat="1" applyFont="1" applyBorder="1" applyAlignment="1">
      <alignment horizontal="center"/>
    </xf>
    <xf numFmtId="173" fontId="11" fillId="0" borderId="15" xfId="223" applyNumberFormat="1" applyFont="1" applyBorder="1" applyAlignment="1">
      <alignment horizontal="left"/>
    </xf>
    <xf numFmtId="171" fontId="11" fillId="0" borderId="15" xfId="223" applyFont="1" applyBorder="1" applyAlignment="1"/>
    <xf numFmtId="171" fontId="11" fillId="0" borderId="16" xfId="223" applyFont="1" applyBorder="1" applyAlignment="1"/>
    <xf numFmtId="171" fontId="11" fillId="0" borderId="15" xfId="223" applyFont="1" applyBorder="1" applyAlignment="1">
      <alignment horizontal="center"/>
    </xf>
    <xf numFmtId="173" fontId="11" fillId="0" borderId="4" xfId="223" applyNumberFormat="1" applyFont="1" applyBorder="1" applyAlignment="1">
      <alignment horizontal="left"/>
    </xf>
    <xf numFmtId="173" fontId="6" fillId="0" borderId="15" xfId="223" applyNumberFormat="1" applyFont="1" applyBorder="1" applyAlignment="1">
      <alignment horizontal="left"/>
    </xf>
    <xf numFmtId="171" fontId="6" fillId="0" borderId="15" xfId="223" applyFont="1" applyBorder="1" applyAlignment="1"/>
    <xf numFmtId="171" fontId="6" fillId="0" borderId="16" xfId="223" applyFont="1" applyBorder="1" applyAlignment="1"/>
    <xf numFmtId="173" fontId="11" fillId="0" borderId="45" xfId="223" applyNumberFormat="1" applyFont="1" applyBorder="1" applyAlignment="1">
      <alignment horizontal="left"/>
    </xf>
    <xf numFmtId="173" fontId="6" fillId="0" borderId="46" xfId="223" applyNumberFormat="1" applyFont="1" applyBorder="1" applyAlignment="1">
      <alignment horizontal="left"/>
    </xf>
    <xf numFmtId="171" fontId="6" fillId="0" borderId="46" xfId="223" applyFont="1" applyBorder="1" applyAlignment="1"/>
    <xf numFmtId="171" fontId="6" fillId="0" borderId="47" xfId="223" applyFont="1" applyBorder="1" applyAlignment="1"/>
    <xf numFmtId="171" fontId="6" fillId="4" borderId="1" xfId="345" applyNumberFormat="1" applyFont="1" applyFill="1" applyBorder="1" applyAlignment="1">
      <alignment horizontal="left"/>
    </xf>
    <xf numFmtId="171" fontId="6" fillId="4" borderId="36" xfId="345" applyNumberFormat="1" applyFont="1" applyFill="1" applyBorder="1"/>
    <xf numFmtId="171" fontId="6" fillId="4" borderId="24" xfId="345" applyNumberFormat="1" applyFont="1" applyFill="1" applyBorder="1" applyAlignment="1">
      <alignment horizontal="center"/>
    </xf>
    <xf numFmtId="171" fontId="6" fillId="4" borderId="39" xfId="345" applyNumberFormat="1" applyFont="1" applyFill="1" applyBorder="1" applyAlignment="1">
      <alignment horizontal="center"/>
    </xf>
    <xf numFmtId="49" fontId="6" fillId="4" borderId="38" xfId="346" quotePrefix="1" applyNumberFormat="1" applyFont="1" applyFill="1" applyBorder="1" applyAlignment="1">
      <alignment horizontal="center"/>
    </xf>
    <xf numFmtId="49" fontId="6" fillId="4" borderId="38" xfId="346" applyNumberFormat="1" applyFont="1" applyFill="1" applyBorder="1" applyAlignment="1">
      <alignment horizontal="center"/>
    </xf>
    <xf numFmtId="49" fontId="6" fillId="4" borderId="8" xfId="346" applyNumberFormat="1" applyFont="1" applyFill="1" applyBorder="1" applyAlignment="1">
      <alignment horizontal="center"/>
    </xf>
    <xf numFmtId="171" fontId="11" fillId="0" borderId="15" xfId="223" applyFont="1" applyBorder="1" applyAlignment="1">
      <alignment horizontal="right"/>
    </xf>
    <xf numFmtId="171" fontId="11" fillId="0" borderId="16" xfId="223" applyFont="1" applyBorder="1" applyAlignment="1">
      <alignment horizontal="right"/>
    </xf>
    <xf numFmtId="173" fontId="11" fillId="0" borderId="45" xfId="223" applyNumberFormat="1" applyFont="1" applyBorder="1" applyAlignment="1">
      <alignment horizontal="center"/>
    </xf>
    <xf numFmtId="171" fontId="11" fillId="0" borderId="20" xfId="223" applyFont="1" applyBorder="1" applyAlignment="1"/>
    <xf numFmtId="171" fontId="11" fillId="0" borderId="20" xfId="223" applyFont="1" applyBorder="1" applyAlignment="1">
      <alignment horizontal="right"/>
    </xf>
    <xf numFmtId="171" fontId="6" fillId="4" borderId="1" xfId="347" applyNumberFormat="1" applyFont="1" applyFill="1" applyBorder="1" applyAlignment="1">
      <alignment horizontal="left"/>
    </xf>
    <xf numFmtId="171" fontId="6" fillId="4" borderId="35" xfId="347" applyNumberFormat="1" applyFont="1" applyFill="1" applyBorder="1"/>
    <xf numFmtId="171" fontId="6" fillId="4" borderId="24" xfId="347" applyNumberFormat="1" applyFont="1" applyFill="1" applyBorder="1" applyAlignment="1">
      <alignment horizontal="center"/>
    </xf>
    <xf numFmtId="171" fontId="6" fillId="4" borderId="38" xfId="347" applyNumberFormat="1" applyFont="1" applyFill="1" applyBorder="1" applyAlignment="1">
      <alignment horizontal="center"/>
    </xf>
    <xf numFmtId="49" fontId="6" fillId="4" borderId="38" xfId="349" quotePrefix="1" applyNumberFormat="1" applyFont="1" applyFill="1" applyBorder="1" applyAlignment="1">
      <alignment horizontal="center"/>
    </xf>
    <xf numFmtId="49" fontId="6" fillId="4" borderId="38" xfId="349" applyNumberFormat="1" applyFont="1" applyFill="1" applyBorder="1" applyAlignment="1">
      <alignment horizontal="center"/>
    </xf>
    <xf numFmtId="49" fontId="6" fillId="4" borderId="8" xfId="349" applyNumberFormat="1" applyFont="1" applyFill="1" applyBorder="1" applyAlignment="1">
      <alignment horizontal="center"/>
    </xf>
    <xf numFmtId="171" fontId="11" fillId="0" borderId="4" xfId="224" applyFont="1" applyBorder="1" applyAlignment="1">
      <alignment horizontal="left"/>
    </xf>
    <xf numFmtId="171" fontId="6" fillId="0" borderId="15" xfId="224" applyFont="1" applyBorder="1"/>
    <xf numFmtId="171" fontId="6" fillId="0" borderId="26" xfId="224" quotePrefix="1" applyFont="1" applyBorder="1" applyAlignment="1">
      <alignment horizontal="right"/>
    </xf>
    <xf numFmtId="171" fontId="6" fillId="0" borderId="27" xfId="224" quotePrefix="1" applyFont="1" applyBorder="1" applyAlignment="1">
      <alignment horizontal="right"/>
    </xf>
    <xf numFmtId="173" fontId="11" fillId="0" borderId="4" xfId="224" applyNumberFormat="1" applyFont="1" applyBorder="1" applyAlignment="1">
      <alignment horizontal="center"/>
    </xf>
    <xf numFmtId="173" fontId="11" fillId="0" borderId="15" xfId="224" applyNumberFormat="1" applyFont="1" applyBorder="1" applyAlignment="1">
      <alignment horizontal="left"/>
    </xf>
    <xf numFmtId="171" fontId="11" fillId="0" borderId="15" xfId="224" applyFont="1" applyBorder="1" applyAlignment="1">
      <alignment horizontal="right"/>
    </xf>
    <xf numFmtId="171" fontId="11" fillId="0" borderId="16" xfId="224" applyFont="1" applyBorder="1" applyAlignment="1">
      <alignment horizontal="right"/>
    </xf>
    <xf numFmtId="173" fontId="11" fillId="0" borderId="4" xfId="224" applyNumberFormat="1" applyFont="1" applyBorder="1" applyAlignment="1">
      <alignment horizontal="left"/>
    </xf>
    <xf numFmtId="173" fontId="6" fillId="0" borderId="15" xfId="224" applyNumberFormat="1" applyFont="1" applyBorder="1" applyAlignment="1">
      <alignment horizontal="left"/>
    </xf>
    <xf numFmtId="171" fontId="6" fillId="0" borderId="15" xfId="224" applyFont="1" applyBorder="1" applyAlignment="1">
      <alignment horizontal="right"/>
    </xf>
    <xf numFmtId="171" fontId="6" fillId="0" borderId="16" xfId="224" applyFont="1" applyBorder="1" applyAlignment="1">
      <alignment horizontal="right"/>
    </xf>
    <xf numFmtId="173" fontId="11" fillId="0" borderId="45" xfId="224" applyNumberFormat="1" applyFont="1" applyBorder="1" applyAlignment="1">
      <alignment horizontal="left"/>
    </xf>
    <xf numFmtId="173" fontId="6" fillId="0" borderId="46" xfId="224" applyNumberFormat="1" applyFont="1" applyBorder="1" applyAlignment="1">
      <alignment horizontal="left"/>
    </xf>
    <xf numFmtId="171" fontId="6" fillId="0" borderId="46" xfId="224" applyFont="1" applyBorder="1" applyAlignment="1">
      <alignment horizontal="right"/>
    </xf>
    <xf numFmtId="171" fontId="6" fillId="0" borderId="47" xfId="224" applyFont="1" applyBorder="1" applyAlignment="1">
      <alignment horizontal="right"/>
    </xf>
    <xf numFmtId="171" fontId="11" fillId="0" borderId="0" xfId="137" applyNumberFormat="1" applyFont="1"/>
    <xf numFmtId="174" fontId="11" fillId="0" borderId="0" xfId="137" applyNumberFormat="1" applyFont="1"/>
    <xf numFmtId="0" fontId="11" fillId="0" borderId="0" xfId="234" applyFont="1"/>
    <xf numFmtId="171" fontId="6" fillId="4" borderId="57" xfId="137" applyNumberFormat="1" applyFont="1" applyFill="1" applyBorder="1" applyAlignment="1">
      <alignment horizontal="center"/>
    </xf>
    <xf numFmtId="171" fontId="6" fillId="4" borderId="35" xfId="137" applyNumberFormat="1" applyFont="1" applyFill="1" applyBorder="1" applyAlignment="1">
      <alignment horizontal="center"/>
    </xf>
    <xf numFmtId="171" fontId="6" fillId="4" borderId="35" xfId="137" quotePrefix="1" applyNumberFormat="1" applyFont="1" applyFill="1" applyBorder="1" applyAlignment="1">
      <alignment horizontal="center"/>
    </xf>
    <xf numFmtId="171" fontId="6" fillId="4" borderId="36" xfId="137" quotePrefix="1" applyNumberFormat="1" applyFont="1" applyFill="1" applyBorder="1" applyAlignment="1">
      <alignment horizontal="center"/>
    </xf>
    <xf numFmtId="0" fontId="6" fillId="4" borderId="35" xfId="234" quotePrefix="1" applyFont="1" applyFill="1" applyBorder="1" applyAlignment="1">
      <alignment horizontal="center"/>
    </xf>
    <xf numFmtId="0" fontId="6" fillId="4" borderId="37" xfId="234" quotePrefix="1" applyFont="1" applyFill="1" applyBorder="1" applyAlignment="1">
      <alignment horizontal="center"/>
    </xf>
    <xf numFmtId="171" fontId="11" fillId="0" borderId="54" xfId="137" applyNumberFormat="1" applyFont="1" applyBorder="1" applyAlignment="1">
      <alignment horizontal="left"/>
    </xf>
    <xf numFmtId="2" fontId="11" fillId="0" borderId="7" xfId="225" applyNumberFormat="1" applyFont="1" applyBorder="1"/>
    <xf numFmtId="2" fontId="11" fillId="0" borderId="5" xfId="225" applyNumberFormat="1" applyFont="1" applyBorder="1"/>
    <xf numFmtId="2" fontId="11" fillId="0" borderId="58" xfId="225" applyNumberFormat="1" applyFont="1" applyBorder="1"/>
    <xf numFmtId="2" fontId="11" fillId="0" borderId="5" xfId="225" quotePrefix="1" applyNumberFormat="1" applyFont="1" applyBorder="1" applyAlignment="1">
      <alignment horizontal="right"/>
    </xf>
    <xf numFmtId="2" fontId="11" fillId="0" borderId="7" xfId="225" quotePrefix="1" applyNumberFormat="1" applyFont="1" applyBorder="1" applyAlignment="1">
      <alignment horizontal="right"/>
    </xf>
    <xf numFmtId="2" fontId="11" fillId="0" borderId="58" xfId="225" quotePrefix="1" applyNumberFormat="1" applyFont="1" applyBorder="1" applyAlignment="1">
      <alignment horizontal="right"/>
    </xf>
    <xf numFmtId="2" fontId="11" fillId="0" borderId="7" xfId="225" applyNumberFormat="1" applyFont="1" applyFill="1" applyBorder="1"/>
    <xf numFmtId="171" fontId="6" fillId="0" borderId="65" xfId="137" applyNumberFormat="1" applyFont="1" applyBorder="1" applyAlignment="1">
      <alignment horizontal="center"/>
    </xf>
    <xf numFmtId="2" fontId="6" fillId="0" borderId="46" xfId="225" applyNumberFormat="1" applyFont="1" applyBorder="1"/>
    <xf numFmtId="2" fontId="6" fillId="0" borderId="49" xfId="225" applyNumberFormat="1" applyFont="1" applyBorder="1"/>
    <xf numFmtId="2" fontId="6" fillId="0" borderId="77" xfId="225" applyNumberFormat="1" applyFont="1" applyBorder="1"/>
    <xf numFmtId="165" fontId="11" fillId="0" borderId="0" xfId="137" applyNumberFormat="1" applyFont="1"/>
    <xf numFmtId="171" fontId="11" fillId="0" borderId="0" xfId="137" applyNumberFormat="1" applyFont="1" applyFill="1"/>
    <xf numFmtId="165" fontId="11" fillId="0" borderId="7" xfId="139" applyNumberFormat="1" applyFont="1" applyBorder="1" applyAlignment="1">
      <alignment horizontal="right" indent="1"/>
    </xf>
    <xf numFmtId="165" fontId="11" fillId="0" borderId="8" xfId="139" applyNumberFormat="1" applyFont="1" applyBorder="1" applyAlignment="1">
      <alignment horizontal="right" indent="1"/>
    </xf>
    <xf numFmtId="165" fontId="11" fillId="0" borderId="46" xfId="139" applyNumberFormat="1" applyFont="1" applyFill="1" applyBorder="1" applyAlignment="1">
      <alignment horizontal="right" indent="1"/>
    </xf>
    <xf numFmtId="165" fontId="11" fillId="0" borderId="47" xfId="139" applyNumberFormat="1" applyFont="1" applyFill="1" applyBorder="1" applyAlignment="1">
      <alignment horizontal="right" inden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1" fillId="0" borderId="0" xfId="1" applyNumberFormat="1" applyFont="1" applyFill="1"/>
    <xf numFmtId="165" fontId="11" fillId="0" borderId="0" xfId="271" applyNumberFormat="1" applyFont="1" applyFill="1"/>
    <xf numFmtId="0" fontId="25" fillId="0" borderId="0" xfId="271" applyFont="1" applyFill="1" applyAlignment="1" applyProtection="1">
      <alignment horizontal="right"/>
    </xf>
    <xf numFmtId="0" fontId="6" fillId="4" borderId="2" xfId="271" quotePrefix="1" applyFont="1" applyFill="1" applyBorder="1" applyAlignment="1" applyProtection="1">
      <alignment horizontal="center" vertical="center"/>
    </xf>
    <xf numFmtId="0" fontId="6" fillId="4" borderId="7" xfId="271" applyFont="1" applyFill="1" applyBorder="1" applyAlignment="1" applyProtection="1">
      <alignment horizontal="center" vertical="center"/>
    </xf>
    <xf numFmtId="4" fontId="6" fillId="4" borderId="7" xfId="271" applyNumberFormat="1" applyFont="1" applyFill="1" applyBorder="1" applyAlignment="1" applyProtection="1">
      <alignment horizontal="center" vertical="center"/>
    </xf>
    <xf numFmtId="0" fontId="6" fillId="4" borderId="38" xfId="271" quotePrefix="1" applyFont="1" applyFill="1" applyBorder="1" applyAlignment="1" applyProtection="1">
      <alignment horizontal="center"/>
    </xf>
    <xf numFmtId="0" fontId="6" fillId="4" borderId="42" xfId="271" quotePrefix="1" applyFont="1" applyFill="1" applyBorder="1" applyAlignment="1" applyProtection="1">
      <alignment horizontal="center" vertical="center"/>
    </xf>
    <xf numFmtId="0" fontId="11" fillId="0" borderId="4" xfId="271" applyFont="1" applyFill="1" applyBorder="1"/>
    <xf numFmtId="0" fontId="11" fillId="0" borderId="15" xfId="271" applyFont="1" applyFill="1" applyBorder="1" applyAlignment="1">
      <alignment horizontal="center"/>
    </xf>
    <xf numFmtId="0" fontId="11" fillId="0" borderId="26" xfId="271" applyFont="1" applyFill="1" applyBorder="1" applyAlignment="1">
      <alignment horizontal="center"/>
    </xf>
    <xf numFmtId="0" fontId="11" fillId="0" borderId="27" xfId="271" applyFont="1" applyFill="1" applyBorder="1" applyAlignment="1">
      <alignment horizontal="center"/>
    </xf>
    <xf numFmtId="0" fontId="6" fillId="0" borderId="4" xfId="271" applyFont="1" applyFill="1" applyBorder="1" applyAlignment="1" applyProtection="1">
      <alignment horizontal="left"/>
    </xf>
    <xf numFmtId="165" fontId="6" fillId="0" borderId="15" xfId="272" applyNumberFormat="1" applyFont="1" applyFill="1" applyBorder="1"/>
    <xf numFmtId="165" fontId="6" fillId="0" borderId="15" xfId="271" applyNumberFormat="1" applyFont="1" applyBorder="1"/>
    <xf numFmtId="165" fontId="6" fillId="0" borderId="16" xfId="271" applyNumberFormat="1" applyFont="1" applyBorder="1"/>
    <xf numFmtId="0" fontId="11" fillId="0" borderId="4" xfId="271" applyFont="1" applyFill="1" applyBorder="1" applyAlignment="1" applyProtection="1">
      <alignment horizontal="left"/>
    </xf>
    <xf numFmtId="165" fontId="11" fillId="0" borderId="15" xfId="272" applyNumberFormat="1" applyFont="1" applyFill="1" applyBorder="1"/>
    <xf numFmtId="165" fontId="11" fillId="0" borderId="15" xfId="271" applyNumberFormat="1" applyFont="1" applyBorder="1"/>
    <xf numFmtId="165" fontId="11" fillId="0" borderId="16" xfId="271" applyNumberFormat="1" applyFont="1" applyBorder="1"/>
    <xf numFmtId="0" fontId="11" fillId="0" borderId="24" xfId="271" applyFont="1" applyFill="1" applyBorder="1" applyAlignment="1" applyProtection="1">
      <alignment horizontal="left"/>
    </xf>
    <xf numFmtId="165" fontId="11" fillId="0" borderId="38" xfId="271" applyNumberFormat="1" applyFont="1" applyBorder="1"/>
    <xf numFmtId="165" fontId="11" fillId="0" borderId="42" xfId="271" applyNumberFormat="1" applyFont="1" applyBorder="1"/>
    <xf numFmtId="165" fontId="11" fillId="0" borderId="15" xfId="271" applyNumberFormat="1" applyFont="1" applyFill="1" applyBorder="1"/>
    <xf numFmtId="165" fontId="11" fillId="0" borderId="38" xfId="272" applyNumberFormat="1" applyFont="1" applyFill="1" applyBorder="1"/>
    <xf numFmtId="0" fontId="11" fillId="0" borderId="43" xfId="271" applyFont="1" applyFill="1" applyBorder="1" applyAlignment="1" applyProtection="1">
      <alignment horizontal="left"/>
    </xf>
    <xf numFmtId="165" fontId="11" fillId="0" borderId="32" xfId="272" applyNumberFormat="1" applyFont="1" applyFill="1" applyBorder="1"/>
    <xf numFmtId="165" fontId="11" fillId="0" borderId="32" xfId="271" applyNumberFormat="1" applyFont="1" applyBorder="1"/>
    <xf numFmtId="165" fontId="11" fillId="0" borderId="33" xfId="271" applyNumberFormat="1" applyFont="1" applyBorder="1"/>
    <xf numFmtId="0" fontId="11" fillId="0" borderId="0" xfId="271" applyFont="1" applyFill="1" applyAlignment="1">
      <alignment horizontal="right"/>
    </xf>
    <xf numFmtId="165" fontId="11" fillId="0" borderId="0" xfId="271" applyNumberFormat="1" applyFont="1" applyFill="1" applyAlignment="1">
      <alignment horizontal="right"/>
    </xf>
    <xf numFmtId="0" fontId="6" fillId="0" borderId="0" xfId="1" applyNumberFormat="1" applyFont="1" applyFill="1" applyAlignment="1"/>
    <xf numFmtId="171" fontId="6" fillId="0" borderId="52" xfId="271" quotePrefix="1" applyNumberFormat="1" applyFont="1" applyFill="1" applyBorder="1" applyAlignment="1" applyProtection="1">
      <alignment horizontal="left"/>
    </xf>
    <xf numFmtId="165" fontId="11" fillId="0" borderId="26" xfId="271" applyNumberFormat="1" applyFont="1" applyBorder="1" applyAlignment="1">
      <alignment horizontal="center" vertical="center"/>
    </xf>
    <xf numFmtId="171" fontId="11" fillId="0" borderId="52" xfId="271" quotePrefix="1" applyNumberFormat="1" applyFont="1" applyFill="1" applyBorder="1" applyAlignment="1" applyProtection="1">
      <alignment horizontal="left"/>
    </xf>
    <xf numFmtId="171" fontId="11" fillId="0" borderId="29" xfId="271" applyNumberFormat="1" applyFont="1" applyFill="1" applyBorder="1" applyAlignment="1" applyProtection="1">
      <alignment horizontal="left"/>
    </xf>
    <xf numFmtId="165" fontId="11" fillId="0" borderId="15" xfId="271" applyNumberFormat="1" applyFont="1" applyBorder="1" applyAlignment="1">
      <alignment horizontal="center" vertical="center"/>
    </xf>
    <xf numFmtId="171" fontId="11" fillId="0" borderId="39" xfId="271" applyNumberFormat="1" applyFont="1" applyFill="1" applyBorder="1" applyAlignment="1" applyProtection="1">
      <alignment horizontal="left"/>
    </xf>
    <xf numFmtId="165" fontId="11" fillId="0" borderId="38" xfId="271" applyNumberFormat="1" applyFont="1" applyBorder="1" applyAlignment="1">
      <alignment horizontal="center" vertical="center"/>
    </xf>
    <xf numFmtId="171" fontId="6" fillId="0" borderId="5" xfId="271" quotePrefix="1" applyNumberFormat="1" applyFont="1" applyFill="1" applyBorder="1" applyAlignment="1" applyProtection="1"/>
    <xf numFmtId="171" fontId="6" fillId="0" borderId="51" xfId="271" quotePrefix="1" applyNumberFormat="1" applyFont="1" applyFill="1" applyBorder="1" applyAlignment="1" applyProtection="1"/>
    <xf numFmtId="171" fontId="6" fillId="0" borderId="6" xfId="271" quotePrefix="1" applyNumberFormat="1" applyFont="1" applyFill="1" applyBorder="1" applyAlignment="1" applyProtection="1"/>
    <xf numFmtId="171" fontId="11" fillId="0" borderId="26" xfId="271" quotePrefix="1" applyNumberFormat="1" applyFont="1" applyFill="1" applyBorder="1" applyAlignment="1" applyProtection="1">
      <alignment horizontal="left"/>
    </xf>
    <xf numFmtId="171" fontId="11" fillId="0" borderId="38" xfId="271" applyNumberFormat="1" applyFont="1" applyFill="1" applyBorder="1" applyAlignment="1" applyProtection="1">
      <alignment horizontal="left"/>
    </xf>
    <xf numFmtId="171" fontId="11" fillId="0" borderId="62" xfId="271" quotePrefix="1" applyNumberFormat="1" applyFont="1" applyFill="1" applyBorder="1" applyAlignment="1" applyProtection="1">
      <alignment horizontal="center" vertical="center"/>
    </xf>
    <xf numFmtId="171" fontId="11" fillId="0" borderId="15" xfId="271" applyNumberFormat="1" applyFont="1" applyFill="1" applyBorder="1" applyAlignment="1" applyProtection="1">
      <alignment horizontal="left"/>
    </xf>
    <xf numFmtId="171" fontId="11" fillId="0" borderId="30" xfId="271" applyNumberFormat="1" applyFont="1" applyFill="1" applyBorder="1" applyAlignment="1" applyProtection="1">
      <alignment horizontal="center" vertical="center"/>
    </xf>
    <xf numFmtId="171" fontId="11" fillId="0" borderId="48" xfId="271" applyNumberFormat="1" applyFont="1" applyFill="1" applyBorder="1" applyAlignment="1" applyProtection="1">
      <alignment horizontal="center" vertical="center"/>
    </xf>
    <xf numFmtId="171" fontId="11" fillId="0" borderId="29" xfId="271" applyNumberFormat="1" applyFont="1" applyFill="1" applyBorder="1" applyAlignment="1" applyProtection="1">
      <alignment horizontal="center" vertical="center"/>
    </xf>
    <xf numFmtId="171" fontId="11" fillId="0" borderId="26" xfId="271" applyNumberFormat="1" applyFont="1" applyFill="1" applyBorder="1" applyAlignment="1" applyProtection="1">
      <alignment horizontal="center" vertical="center"/>
    </xf>
    <xf numFmtId="171" fontId="11" fillId="0" borderId="39" xfId="271" applyNumberFormat="1" applyFont="1" applyFill="1" applyBorder="1" applyAlignment="1" applyProtection="1">
      <alignment horizontal="center" vertical="center"/>
    </xf>
    <xf numFmtId="171" fontId="11" fillId="0" borderId="38" xfId="271" applyNumberFormat="1" applyFont="1" applyFill="1" applyBorder="1" applyAlignment="1" applyProtection="1">
      <alignment horizontal="center" vertical="center"/>
    </xf>
    <xf numFmtId="0" fontId="5" fillId="0" borderId="0" xfId="1" applyFont="1" applyFill="1"/>
    <xf numFmtId="172" fontId="12" fillId="0" borderId="28" xfId="350" applyNumberFormat="1" applyFont="1" applyFill="1" applyBorder="1"/>
    <xf numFmtId="0" fontId="5" fillId="0" borderId="0" xfId="1" applyFont="1" applyFill="1" applyBorder="1"/>
    <xf numFmtId="0" fontId="5" fillId="0" borderId="17" xfId="1" applyFont="1" applyFill="1" applyBorder="1"/>
    <xf numFmtId="0" fontId="5" fillId="0" borderId="28" xfId="1" applyFont="1" applyFill="1" applyBorder="1"/>
    <xf numFmtId="0" fontId="12" fillId="0" borderId="28" xfId="1" applyFont="1" applyFill="1" applyBorder="1"/>
    <xf numFmtId="0" fontId="12" fillId="0" borderId="0" xfId="1" applyFont="1" applyFill="1" applyBorder="1"/>
    <xf numFmtId="165" fontId="5" fillId="0" borderId="0" xfId="1" applyNumberFormat="1" applyFont="1" applyFill="1"/>
    <xf numFmtId="172" fontId="6" fillId="4" borderId="7" xfId="350" applyNumberFormat="1" applyFont="1" applyFill="1" applyBorder="1" applyAlignment="1" applyProtection="1">
      <alignment horizontal="center" vertical="center" wrapText="1"/>
    </xf>
    <xf numFmtId="172" fontId="6" fillId="4" borderId="6" xfId="350" applyNumberFormat="1" applyFont="1" applyFill="1" applyBorder="1" applyAlignment="1" applyProtection="1">
      <alignment horizontal="center" vertical="center" wrapText="1"/>
    </xf>
    <xf numFmtId="172" fontId="6" fillId="4" borderId="8" xfId="350" applyNumberFormat="1" applyFont="1" applyFill="1" applyBorder="1" applyAlignment="1" applyProtection="1">
      <alignment horizontal="center" vertical="center" wrapText="1"/>
    </xf>
    <xf numFmtId="172" fontId="6" fillId="4" borderId="41" xfId="350" applyNumberFormat="1" applyFont="1" applyFill="1" applyBorder="1" applyAlignment="1" applyProtection="1">
      <alignment horizontal="center" vertical="center" wrapText="1"/>
    </xf>
    <xf numFmtId="0" fontId="6" fillId="4" borderId="41" xfId="1" applyFont="1" applyFill="1" applyBorder="1" applyAlignment="1">
      <alignment horizontal="center" vertical="center" wrapText="1"/>
    </xf>
    <xf numFmtId="172" fontId="11" fillId="0" borderId="25" xfId="350" applyNumberFormat="1" applyFont="1" applyFill="1" applyBorder="1" applyAlignment="1" applyProtection="1">
      <alignment horizontal="left"/>
    </xf>
    <xf numFmtId="165" fontId="11" fillId="0" borderId="25" xfId="1" applyNumberFormat="1" applyFont="1" applyFill="1" applyBorder="1" applyAlignment="1">
      <alignment horizontal="center"/>
    </xf>
    <xf numFmtId="172" fontId="11" fillId="0" borderId="4" xfId="350" applyNumberFormat="1" applyFont="1" applyFill="1" applyBorder="1" applyAlignment="1" applyProtection="1">
      <alignment horizontal="left"/>
    </xf>
    <xf numFmtId="165" fontId="11" fillId="0" borderId="4" xfId="1" applyNumberFormat="1" applyFont="1" applyFill="1" applyBorder="1" applyAlignment="1">
      <alignment horizontal="center"/>
    </xf>
    <xf numFmtId="172" fontId="11" fillId="0" borderId="24" xfId="350" applyNumberFormat="1" applyFont="1" applyFill="1" applyBorder="1" applyAlignment="1" applyProtection="1">
      <alignment horizontal="left"/>
    </xf>
    <xf numFmtId="165" fontId="11" fillId="0" borderId="24" xfId="1" applyNumberFormat="1" applyFont="1" applyFill="1" applyBorder="1" applyAlignment="1">
      <alignment horizontal="center"/>
    </xf>
    <xf numFmtId="165" fontId="6" fillId="0" borderId="45" xfId="1" applyNumberFormat="1" applyFont="1" applyFill="1" applyBorder="1" applyAlignment="1">
      <alignment horizontal="center"/>
    </xf>
    <xf numFmtId="0" fontId="6" fillId="5" borderId="57" xfId="326" applyFont="1" applyFill="1" applyBorder="1" applyAlignment="1">
      <alignment horizontal="center"/>
    </xf>
    <xf numFmtId="0" fontId="6" fillId="5" borderId="2" xfId="326" applyFont="1" applyFill="1" applyBorder="1" applyAlignment="1">
      <alignment horizontal="center" wrapText="1"/>
    </xf>
    <xf numFmtId="0" fontId="6" fillId="5" borderId="3" xfId="326" applyFont="1" applyFill="1" applyBorder="1" applyAlignment="1">
      <alignment horizontal="center" wrapText="1"/>
    </xf>
    <xf numFmtId="0" fontId="6" fillId="5" borderId="67" xfId="326" applyFont="1" applyFill="1" applyBorder="1" applyAlignment="1">
      <alignment horizontal="left"/>
    </xf>
    <xf numFmtId="0" fontId="6" fillId="5" borderId="0" xfId="326" applyFont="1" applyFill="1" applyBorder="1" applyAlignment="1">
      <alignment horizontal="left"/>
    </xf>
    <xf numFmtId="0" fontId="11" fillId="5" borderId="0" xfId="326" applyFont="1" applyFill="1" applyBorder="1"/>
    <xf numFmtId="0" fontId="11" fillId="5" borderId="17" xfId="326" applyFont="1" applyFill="1" applyBorder="1"/>
    <xf numFmtId="0" fontId="6" fillId="5" borderId="54" xfId="326" applyFont="1" applyFill="1" applyBorder="1" applyAlignment="1">
      <alignment horizontal="left"/>
    </xf>
    <xf numFmtId="0" fontId="6" fillId="5" borderId="28" xfId="326" applyFont="1" applyFill="1" applyBorder="1" applyAlignment="1">
      <alignment horizontal="left"/>
    </xf>
    <xf numFmtId="165" fontId="11" fillId="5" borderId="0" xfId="326" applyNumberFormat="1" applyFont="1" applyFill="1" applyBorder="1" applyAlignment="1">
      <alignment horizontal="center"/>
    </xf>
    <xf numFmtId="165" fontId="11" fillId="5" borderId="17" xfId="326" applyNumberFormat="1" applyFont="1" applyFill="1" applyBorder="1" applyAlignment="1">
      <alignment horizontal="center"/>
    </xf>
    <xf numFmtId="0" fontId="12" fillId="0" borderId="7" xfId="1" applyFont="1" applyFill="1" applyBorder="1" applyAlignment="1">
      <alignment horizontal="center"/>
    </xf>
    <xf numFmtId="2" fontId="12" fillId="0" borderId="7" xfId="1" applyNumberFormat="1" applyFont="1" applyFill="1" applyBorder="1" applyAlignment="1">
      <alignment horizontal="center"/>
    </xf>
    <xf numFmtId="165" fontId="12" fillId="0" borderId="7" xfId="326" applyNumberFormat="1" applyFont="1" applyFill="1" applyBorder="1" applyAlignment="1">
      <alignment horizontal="center"/>
    </xf>
    <xf numFmtId="165" fontId="12" fillId="0" borderId="8" xfId="326" applyNumberFormat="1" applyFont="1" applyFill="1" applyBorder="1" applyAlignment="1">
      <alignment horizontal="center"/>
    </xf>
    <xf numFmtId="0" fontId="23" fillId="0" borderId="0" xfId="165" applyFont="1" applyBorder="1" applyAlignment="1">
      <alignment horizontal="center"/>
    </xf>
    <xf numFmtId="0" fontId="8" fillId="0" borderId="0" xfId="165" applyFont="1" applyBorder="1" applyAlignment="1">
      <alignment horizontal="center"/>
    </xf>
    <xf numFmtId="0" fontId="2" fillId="0" borderId="54" xfId="0" applyFont="1" applyBorder="1" applyAlignment="1">
      <alignment horizontal="center"/>
    </xf>
    <xf numFmtId="0" fontId="2" fillId="0" borderId="51" xfId="0" applyFont="1" applyBorder="1" applyAlignment="1">
      <alignment horizontal="center"/>
    </xf>
    <xf numFmtId="0" fontId="2" fillId="0" borderId="58" xfId="0" applyFont="1" applyBorder="1" applyAlignment="1">
      <alignment horizontal="center"/>
    </xf>
    <xf numFmtId="0" fontId="6" fillId="0" borderId="0" xfId="1" applyFont="1" applyBorder="1" applyAlignment="1">
      <alignment horizontal="center" vertical="center"/>
    </xf>
    <xf numFmtId="0" fontId="2" fillId="0" borderId="0" xfId="121" applyFont="1" applyBorder="1" applyAlignment="1">
      <alignment horizontal="center"/>
    </xf>
    <xf numFmtId="0" fontId="6" fillId="0" borderId="0" xfId="263" applyFont="1" applyBorder="1" applyAlignment="1">
      <alignment horizontal="center"/>
    </xf>
    <xf numFmtId="0" fontId="2" fillId="2" borderId="1" xfId="121" applyFont="1" applyFill="1" applyBorder="1" applyAlignment="1">
      <alignment horizontal="center" vertical="center" wrapText="1"/>
    </xf>
    <xf numFmtId="0" fontId="2" fillId="2" borderId="24" xfId="121" applyFont="1" applyFill="1" applyBorder="1" applyAlignment="1">
      <alignment horizontal="center" vertical="center" wrapText="1"/>
    </xf>
    <xf numFmtId="0" fontId="2" fillId="2" borderId="35" xfId="121" applyFont="1" applyFill="1" applyBorder="1" applyAlignment="1">
      <alignment horizontal="center" vertical="center" wrapText="1"/>
    </xf>
    <xf numFmtId="0" fontId="2" fillId="2" borderId="38" xfId="121"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21" xfId="121" applyFont="1" applyFill="1" applyBorder="1" applyAlignment="1">
      <alignment horizontal="center" vertical="center"/>
    </xf>
    <xf numFmtId="0" fontId="2" fillId="2" borderId="22" xfId="121" applyFont="1" applyFill="1" applyBorder="1" applyAlignment="1">
      <alignment horizontal="center" vertical="center"/>
    </xf>
    <xf numFmtId="0" fontId="2" fillId="2" borderId="44" xfId="121" applyFont="1" applyFill="1" applyBorder="1" applyAlignment="1">
      <alignment horizontal="center" vertical="center"/>
    </xf>
    <xf numFmtId="172" fontId="6" fillId="0" borderId="0" xfId="264" applyNumberFormat="1" applyFont="1" applyAlignment="1">
      <alignment horizontal="center"/>
    </xf>
    <xf numFmtId="172" fontId="6" fillId="0" borderId="0" xfId="264" applyNumberFormat="1" applyFont="1" applyAlignment="1" applyProtection="1">
      <alignment horizontal="center"/>
    </xf>
    <xf numFmtId="172" fontId="6" fillId="0" borderId="0" xfId="264" quotePrefix="1" applyNumberFormat="1" applyFont="1" applyBorder="1" applyAlignment="1">
      <alignment horizontal="center"/>
    </xf>
    <xf numFmtId="172" fontId="6" fillId="2" borderId="1" xfId="264" applyNumberFormat="1" applyFont="1" applyFill="1" applyBorder="1" applyAlignment="1" applyProtection="1">
      <alignment horizontal="center" vertical="center"/>
    </xf>
    <xf numFmtId="172" fontId="6" fillId="2" borderId="24" xfId="264" applyNumberFormat="1" applyFont="1" applyFill="1" applyBorder="1" applyAlignment="1">
      <alignment horizontal="center" vertical="center"/>
    </xf>
    <xf numFmtId="172" fontId="6" fillId="2" borderId="21" xfId="264" applyNumberFormat="1" applyFont="1" applyFill="1" applyBorder="1" applyAlignment="1" applyProtection="1">
      <alignment horizontal="center" vertical="center"/>
    </xf>
    <xf numFmtId="172" fontId="6" fillId="2" borderId="23" xfId="264" applyNumberFormat="1" applyFont="1" applyFill="1" applyBorder="1" applyAlignment="1" applyProtection="1">
      <alignment horizontal="center" vertical="center"/>
    </xf>
    <xf numFmtId="172" fontId="6" fillId="2" borderId="2" xfId="264" applyNumberFormat="1" applyFont="1" applyFill="1" applyBorder="1" applyAlignment="1" applyProtection="1">
      <alignment horizontal="center" vertical="center"/>
    </xf>
    <xf numFmtId="172" fontId="6" fillId="2" borderId="3" xfId="264" applyNumberFormat="1" applyFont="1" applyFill="1" applyBorder="1" applyAlignment="1" applyProtection="1">
      <alignment horizontal="center" vertical="center"/>
    </xf>
    <xf numFmtId="172" fontId="6" fillId="0" borderId="0" xfId="265" applyNumberFormat="1" applyFont="1" applyAlignment="1">
      <alignment horizontal="center"/>
    </xf>
    <xf numFmtId="172" fontId="6" fillId="0" borderId="0" xfId="265" applyNumberFormat="1" applyFont="1" applyAlignment="1" applyProtection="1">
      <alignment horizontal="center"/>
    </xf>
    <xf numFmtId="172" fontId="6" fillId="0" borderId="0" xfId="265" quotePrefix="1" applyNumberFormat="1" applyFont="1" applyBorder="1" applyAlignment="1">
      <alignment horizontal="center"/>
    </xf>
    <xf numFmtId="172" fontId="6" fillId="2" borderId="57" xfId="265" applyNumberFormat="1" applyFont="1" applyFill="1" applyBorder="1" applyAlignment="1" applyProtection="1">
      <alignment horizontal="center" vertical="center"/>
    </xf>
    <xf numFmtId="172" fontId="6" fillId="2" borderId="41" xfId="265" applyNumberFormat="1" applyFont="1" applyFill="1" applyBorder="1" applyAlignment="1" applyProtection="1">
      <alignment horizontal="center" vertical="center"/>
    </xf>
    <xf numFmtId="172" fontId="6" fillId="2" borderId="22" xfId="265" quotePrefix="1" applyNumberFormat="1" applyFont="1" applyFill="1" applyBorder="1" applyAlignment="1" applyProtection="1">
      <alignment horizontal="center" vertical="center"/>
    </xf>
    <xf numFmtId="172" fontId="6" fillId="2" borderId="23" xfId="265" quotePrefix="1" applyNumberFormat="1" applyFont="1" applyFill="1" applyBorder="1" applyAlignment="1" applyProtection="1">
      <alignment horizontal="center" vertical="center"/>
    </xf>
    <xf numFmtId="172" fontId="6" fillId="2" borderId="44" xfId="265" quotePrefix="1" applyNumberFormat="1" applyFont="1" applyFill="1" applyBorder="1" applyAlignment="1" applyProtection="1">
      <alignment horizontal="center" vertical="center"/>
    </xf>
    <xf numFmtId="0" fontId="6" fillId="0" borderId="0" xfId="165" applyFont="1" applyBorder="1" applyAlignment="1">
      <alignment horizontal="center" vertical="center"/>
    </xf>
    <xf numFmtId="0" fontId="6" fillId="0" borderId="0" xfId="263" applyFont="1" applyAlignment="1">
      <alignment horizontal="center"/>
    </xf>
    <xf numFmtId="0" fontId="6" fillId="2" borderId="1" xfId="263" applyNumberFormat="1" applyFont="1" applyFill="1" applyBorder="1" applyAlignment="1">
      <alignment horizontal="center" vertical="center"/>
    </xf>
    <xf numFmtId="0" fontId="6" fillId="2" borderId="24" xfId="263" applyNumberFormat="1" applyFont="1" applyFill="1" applyBorder="1" applyAlignment="1">
      <alignment horizontal="center" vertical="center"/>
    </xf>
    <xf numFmtId="0" fontId="6" fillId="2" borderId="35" xfId="263" applyFont="1" applyFill="1" applyBorder="1" applyAlignment="1">
      <alignment horizontal="center" vertical="center"/>
    </xf>
    <xf numFmtId="0" fontId="6" fillId="2" borderId="38" xfId="263" applyFont="1" applyFill="1" applyBorder="1" applyAlignment="1">
      <alignment horizontal="center" vertical="center"/>
    </xf>
    <xf numFmtId="0" fontId="6" fillId="2" borderId="21" xfId="165" quotePrefix="1" applyFont="1" applyFill="1" applyBorder="1" applyAlignment="1" applyProtection="1">
      <alignment horizontal="center" vertical="center"/>
    </xf>
    <xf numFmtId="0" fontId="6" fillId="2" borderId="23" xfId="165" quotePrefix="1" applyFont="1" applyFill="1" applyBorder="1" applyAlignment="1" applyProtection="1">
      <alignment horizontal="center" vertical="center"/>
    </xf>
    <xf numFmtId="0" fontId="6" fillId="2" borderId="22" xfId="165" quotePrefix="1" applyFont="1" applyFill="1" applyBorder="1" applyAlignment="1" applyProtection="1">
      <alignment horizontal="center" vertical="center"/>
    </xf>
    <xf numFmtId="0" fontId="6" fillId="2" borderId="21" xfId="263" applyFont="1" applyFill="1" applyBorder="1" applyAlignment="1">
      <alignment horizontal="center" vertical="center"/>
    </xf>
    <xf numFmtId="0" fontId="6" fillId="2" borderId="22" xfId="263" applyFont="1" applyFill="1" applyBorder="1" applyAlignment="1">
      <alignment horizontal="center" vertical="center"/>
    </xf>
    <xf numFmtId="0" fontId="6" fillId="2" borderId="44" xfId="263" applyFont="1" applyFill="1" applyBorder="1" applyAlignment="1">
      <alignment horizontal="center" vertical="center"/>
    </xf>
    <xf numFmtId="172" fontId="6" fillId="0" borderId="0" xfId="266" applyNumberFormat="1" applyFont="1" applyAlignment="1">
      <alignment horizontal="center"/>
    </xf>
    <xf numFmtId="172" fontId="6" fillId="0" borderId="0" xfId="266" applyNumberFormat="1" applyFont="1" applyAlignment="1" applyProtection="1">
      <alignment horizontal="center"/>
    </xf>
    <xf numFmtId="172" fontId="6" fillId="0" borderId="0" xfId="266" applyNumberFormat="1" applyFont="1" applyBorder="1" applyAlignment="1">
      <alignment horizontal="center"/>
    </xf>
    <xf numFmtId="172" fontId="6" fillId="2" borderId="1" xfId="267" applyNumberFormat="1" applyFont="1" applyFill="1" applyBorder="1" applyAlignment="1" applyProtection="1">
      <alignment horizontal="center" vertical="center"/>
    </xf>
    <xf numFmtId="172" fontId="6" fillId="2" borderId="24" xfId="267" applyNumberFormat="1" applyFont="1" applyFill="1" applyBorder="1" applyAlignment="1">
      <alignment horizontal="center" vertical="center"/>
    </xf>
    <xf numFmtId="172" fontId="6" fillId="2" borderId="2" xfId="267" quotePrefix="1" applyNumberFormat="1" applyFont="1" applyFill="1" applyBorder="1" applyAlignment="1" applyProtection="1">
      <alignment horizontal="center" vertical="center"/>
    </xf>
    <xf numFmtId="172" fontId="6" fillId="2" borderId="2" xfId="267" applyNumberFormat="1" applyFont="1" applyFill="1" applyBorder="1" applyAlignment="1" applyProtection="1">
      <alignment horizontal="center" vertical="center"/>
    </xf>
    <xf numFmtId="172" fontId="6" fillId="2" borderId="3" xfId="267" applyNumberFormat="1" applyFont="1" applyFill="1" applyBorder="1" applyAlignment="1" applyProtection="1">
      <alignment horizontal="center" vertical="center"/>
    </xf>
    <xf numFmtId="0" fontId="11" fillId="0" borderId="20" xfId="263" applyFont="1" applyFill="1" applyBorder="1" applyAlignment="1">
      <alignment horizontal="left"/>
    </xf>
    <xf numFmtId="0" fontId="11" fillId="0" borderId="0" xfId="263" applyFont="1" applyAlignment="1">
      <alignment horizontal="left"/>
    </xf>
    <xf numFmtId="165" fontId="6" fillId="2" borderId="26" xfId="263" applyNumberFormat="1" applyFont="1" applyFill="1" applyBorder="1" applyAlignment="1">
      <alignment horizontal="center" vertical="center"/>
    </xf>
    <xf numFmtId="165" fontId="6" fillId="2" borderId="38" xfId="263" applyNumberFormat="1" applyFont="1" applyFill="1" applyBorder="1" applyAlignment="1">
      <alignment horizontal="center" vertical="center"/>
    </xf>
    <xf numFmtId="165" fontId="6" fillId="2" borderId="27" xfId="263" applyNumberFormat="1" applyFont="1" applyFill="1" applyBorder="1" applyAlignment="1">
      <alignment horizontal="center" vertical="center"/>
    </xf>
    <xf numFmtId="165" fontId="6" fillId="2" borderId="42" xfId="263" applyNumberFormat="1" applyFont="1" applyFill="1" applyBorder="1" applyAlignment="1">
      <alignment horizontal="center" vertical="center"/>
    </xf>
    <xf numFmtId="0" fontId="6" fillId="2" borderId="1" xfId="263" applyFont="1" applyFill="1" applyBorder="1" applyAlignment="1">
      <alignment horizontal="center" vertical="center"/>
    </xf>
    <xf numFmtId="0" fontId="6" fillId="2" borderId="4" xfId="263" applyFont="1" applyFill="1" applyBorder="1" applyAlignment="1">
      <alignment horizontal="center" vertical="center"/>
    </xf>
    <xf numFmtId="0" fontId="6" fillId="2" borderId="24" xfId="263" applyFont="1" applyFill="1" applyBorder="1" applyAlignment="1">
      <alignment horizontal="center" vertical="center"/>
    </xf>
    <xf numFmtId="0" fontId="6" fillId="2" borderId="21" xfId="0" quotePrefix="1" applyFont="1" applyFill="1" applyBorder="1" applyAlignment="1" applyProtection="1">
      <alignment horizontal="center" vertical="center"/>
    </xf>
    <xf numFmtId="0" fontId="6" fillId="2" borderId="23" xfId="0" quotePrefix="1"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0" borderId="0" xfId="271" applyFont="1" applyFill="1" applyAlignment="1">
      <alignment horizontal="center"/>
    </xf>
    <xf numFmtId="4" fontId="6" fillId="0" borderId="0" xfId="271" applyNumberFormat="1" applyFont="1" applyFill="1" applyAlignment="1">
      <alignment horizontal="center"/>
    </xf>
    <xf numFmtId="0" fontId="11" fillId="4" borderId="57" xfId="271" applyFont="1" applyFill="1" applyBorder="1" applyAlignment="1">
      <alignment horizontal="center" vertical="center"/>
    </xf>
    <xf numFmtId="0" fontId="11" fillId="4" borderId="41" xfId="271" applyFont="1" applyFill="1" applyBorder="1" applyAlignment="1">
      <alignment horizontal="center" vertical="center"/>
    </xf>
    <xf numFmtId="49" fontId="6" fillId="4" borderId="2" xfId="333" applyNumberFormat="1" applyFont="1" applyFill="1" applyBorder="1" applyAlignment="1">
      <alignment horizontal="center"/>
    </xf>
    <xf numFmtId="0" fontId="6" fillId="4" borderId="2" xfId="271" applyFont="1" applyFill="1" applyBorder="1" applyAlignment="1" applyProtection="1">
      <alignment horizontal="center" vertical="center"/>
    </xf>
    <xf numFmtId="0" fontId="6" fillId="4" borderId="2" xfId="271" applyFont="1" applyFill="1" applyBorder="1" applyAlignment="1" applyProtection="1">
      <alignment horizontal="center"/>
    </xf>
    <xf numFmtId="0" fontId="6" fillId="4" borderId="3" xfId="271" applyFont="1" applyFill="1" applyBorder="1" applyAlignment="1" applyProtection="1">
      <alignment horizontal="center"/>
    </xf>
    <xf numFmtId="0" fontId="11" fillId="0" borderId="0" xfId="1" applyFont="1" applyAlignment="1">
      <alignment horizontal="left"/>
    </xf>
    <xf numFmtId="0" fontId="6" fillId="0" borderId="30" xfId="1" applyFont="1" applyBorder="1" applyAlignment="1">
      <alignment horizontal="center"/>
    </xf>
    <xf numFmtId="0" fontId="11" fillId="0" borderId="15" xfId="1" applyFont="1" applyBorder="1" applyAlignment="1">
      <alignment horizontal="center"/>
    </xf>
    <xf numFmtId="0" fontId="11" fillId="0" borderId="29" xfId="1" applyFont="1" applyBorder="1" applyAlignment="1">
      <alignment horizontal="center"/>
    </xf>
    <xf numFmtId="171" fontId="6" fillId="0" borderId="30" xfId="334" applyNumberFormat="1" applyFont="1" applyBorder="1" applyAlignment="1" applyProtection="1">
      <alignment horizontal="center"/>
    </xf>
    <xf numFmtId="171" fontId="6" fillId="0" borderId="15" xfId="334" applyNumberFormat="1" applyFont="1" applyBorder="1" applyAlignment="1" applyProtection="1">
      <alignment horizontal="center"/>
    </xf>
    <xf numFmtId="171" fontId="6" fillId="0" borderId="29" xfId="334" applyNumberFormat="1" applyFont="1" applyBorder="1" applyAlignment="1" applyProtection="1">
      <alignment horizontal="center"/>
    </xf>
    <xf numFmtId="171" fontId="25" fillId="0" borderId="60" xfId="334" applyNumberFormat="1" applyFont="1" applyBorder="1" applyAlignment="1" applyProtection="1">
      <alignment horizontal="right"/>
    </xf>
    <xf numFmtId="171" fontId="25" fillId="0" borderId="32" xfId="334" applyNumberFormat="1" applyFont="1" applyBorder="1" applyAlignment="1" applyProtection="1">
      <alignment horizontal="right"/>
    </xf>
    <xf numFmtId="171" fontId="25" fillId="0" borderId="56" xfId="334" applyNumberFormat="1" applyFont="1" applyBorder="1" applyAlignment="1" applyProtection="1">
      <alignment horizontal="right"/>
    </xf>
    <xf numFmtId="171" fontId="6" fillId="4" borderId="2" xfId="335" applyNumberFormat="1" applyFont="1" applyFill="1" applyBorder="1" applyAlignment="1" applyProtection="1">
      <alignment horizontal="center" wrapText="1"/>
      <protection hidden="1"/>
    </xf>
    <xf numFmtId="171" fontId="6" fillId="4" borderId="21" xfId="335" applyNumberFormat="1" applyFont="1" applyFill="1" applyBorder="1" applyAlignment="1">
      <alignment horizontal="center"/>
    </xf>
    <xf numFmtId="171" fontId="6" fillId="4" borderId="44" xfId="335" applyNumberFormat="1" applyFont="1" applyFill="1" applyBorder="1" applyAlignment="1">
      <alignment horizontal="center"/>
    </xf>
    <xf numFmtId="171" fontId="11" fillId="0" borderId="20" xfId="334" applyNumberFormat="1" applyFont="1" applyBorder="1" applyAlignment="1">
      <alignment horizontal="left"/>
    </xf>
    <xf numFmtId="171" fontId="6" fillId="0" borderId="30" xfId="336" applyNumberFormat="1" applyFont="1" applyBorder="1" applyAlignment="1" applyProtection="1">
      <alignment horizontal="center"/>
    </xf>
    <xf numFmtId="171" fontId="6" fillId="0" borderId="15" xfId="336" applyNumberFormat="1" applyFont="1" applyBorder="1" applyAlignment="1" applyProtection="1">
      <alignment horizontal="center"/>
    </xf>
    <xf numFmtId="171" fontId="6" fillId="0" borderId="29" xfId="336" applyNumberFormat="1" applyFont="1" applyBorder="1" applyAlignment="1" applyProtection="1">
      <alignment horizontal="center"/>
    </xf>
    <xf numFmtId="171" fontId="25" fillId="0" borderId="60" xfId="336" applyNumberFormat="1" applyFont="1" applyBorder="1" applyAlignment="1" applyProtection="1">
      <alignment horizontal="right"/>
    </xf>
    <xf numFmtId="171" fontId="25" fillId="0" borderId="32" xfId="336" applyNumberFormat="1" applyFont="1" applyBorder="1" applyAlignment="1" applyProtection="1">
      <alignment horizontal="right"/>
    </xf>
    <xf numFmtId="171" fontId="25" fillId="0" borderId="56" xfId="336" applyNumberFormat="1" applyFont="1" applyBorder="1" applyAlignment="1" applyProtection="1">
      <alignment horizontal="right"/>
    </xf>
    <xf numFmtId="171" fontId="6" fillId="4" borderId="2" xfId="337" applyNumberFormat="1" applyFont="1" applyFill="1" applyBorder="1" applyAlignment="1" applyProtection="1">
      <alignment horizontal="center" wrapText="1"/>
      <protection hidden="1"/>
    </xf>
    <xf numFmtId="171" fontId="6" fillId="4" borderId="21" xfId="337" applyNumberFormat="1" applyFont="1" applyFill="1" applyBorder="1" applyAlignment="1">
      <alignment horizontal="center"/>
    </xf>
    <xf numFmtId="171" fontId="6" fillId="4" borderId="44" xfId="337" applyNumberFormat="1" applyFont="1" applyFill="1" applyBorder="1" applyAlignment="1">
      <alignment horizontal="center"/>
    </xf>
    <xf numFmtId="0" fontId="6" fillId="0" borderId="0" xfId="1" applyFont="1" applyAlignment="1">
      <alignment horizontal="center"/>
    </xf>
    <xf numFmtId="171" fontId="6" fillId="0" borderId="0" xfId="339" applyNumberFormat="1" applyFont="1" applyAlignment="1" applyProtection="1">
      <alignment horizontal="center"/>
    </xf>
    <xf numFmtId="171" fontId="25" fillId="0" borderId="0" xfId="339" applyNumberFormat="1" applyFont="1" applyAlignment="1" applyProtection="1">
      <alignment horizontal="right"/>
    </xf>
    <xf numFmtId="171" fontId="6" fillId="4" borderId="2" xfId="340" applyNumberFormat="1" applyFont="1" applyFill="1" applyBorder="1" applyAlignment="1" applyProtection="1">
      <alignment horizontal="center" wrapText="1"/>
      <protection hidden="1"/>
    </xf>
    <xf numFmtId="171" fontId="6" fillId="4" borderId="21" xfId="340" applyNumberFormat="1" applyFont="1" applyFill="1" applyBorder="1" applyAlignment="1">
      <alignment horizontal="center"/>
    </xf>
    <xf numFmtId="171" fontId="6" fillId="4" borderId="44" xfId="340" applyNumberFormat="1" applyFont="1" applyFill="1" applyBorder="1" applyAlignment="1">
      <alignment horizontal="center"/>
    </xf>
    <xf numFmtId="171" fontId="6" fillId="0" borderId="0" xfId="342" applyNumberFormat="1" applyFont="1" applyAlignment="1" applyProtection="1">
      <alignment horizontal="center"/>
    </xf>
    <xf numFmtId="171" fontId="25" fillId="0" borderId="0" xfId="342" applyNumberFormat="1" applyFont="1" applyAlignment="1" applyProtection="1">
      <alignment horizontal="right"/>
    </xf>
    <xf numFmtId="171" fontId="6" fillId="4" borderId="2" xfId="343" applyNumberFormat="1" applyFont="1" applyFill="1" applyBorder="1" applyAlignment="1" applyProtection="1">
      <alignment horizontal="center" wrapText="1"/>
      <protection hidden="1"/>
    </xf>
    <xf numFmtId="171" fontId="6" fillId="4" borderId="21" xfId="343" applyNumberFormat="1" applyFont="1" applyFill="1" applyBorder="1" applyAlignment="1">
      <alignment horizontal="center"/>
    </xf>
    <xf numFmtId="171" fontId="6" fillId="4" borderId="44" xfId="343" applyNumberFormat="1" applyFont="1" applyFill="1" applyBorder="1" applyAlignment="1">
      <alignment horizontal="center"/>
    </xf>
    <xf numFmtId="171" fontId="6" fillId="0" borderId="0" xfId="345" applyNumberFormat="1" applyFont="1" applyAlignment="1" applyProtection="1">
      <alignment horizontal="center"/>
    </xf>
    <xf numFmtId="171" fontId="25" fillId="0" borderId="0" xfId="345" applyNumberFormat="1" applyFont="1" applyAlignment="1" applyProtection="1">
      <alignment horizontal="right"/>
    </xf>
    <xf numFmtId="171" fontId="6" fillId="4" borderId="2" xfId="345" applyNumberFormat="1" applyFont="1" applyFill="1" applyBorder="1" applyAlignment="1" applyProtection="1">
      <alignment horizontal="center" wrapText="1"/>
      <protection hidden="1"/>
    </xf>
    <xf numFmtId="171" fontId="6" fillId="4" borderId="21" xfId="345" applyNumberFormat="1" applyFont="1" applyFill="1" applyBorder="1" applyAlignment="1">
      <alignment horizontal="center"/>
    </xf>
    <xf numFmtId="171" fontId="6" fillId="4" borderId="44" xfId="345" applyNumberFormat="1" applyFont="1" applyFill="1" applyBorder="1" applyAlignment="1">
      <alignment horizontal="center"/>
    </xf>
    <xf numFmtId="171" fontId="6" fillId="0" borderId="0" xfId="347" applyNumberFormat="1" applyFont="1" applyAlignment="1" applyProtection="1">
      <alignment horizontal="center"/>
    </xf>
    <xf numFmtId="171" fontId="25" fillId="0" borderId="0" xfId="347" applyNumberFormat="1" applyFont="1" applyAlignment="1" applyProtection="1">
      <alignment horizontal="right"/>
    </xf>
    <xf numFmtId="171" fontId="6" fillId="4" borderId="2" xfId="348" applyNumberFormat="1" applyFont="1" applyFill="1" applyBorder="1" applyAlignment="1" applyProtection="1">
      <alignment horizontal="center" wrapText="1"/>
      <protection hidden="1"/>
    </xf>
    <xf numFmtId="171" fontId="6" fillId="4" borderId="21" xfId="348" applyNumberFormat="1" applyFont="1" applyFill="1" applyBorder="1" applyAlignment="1">
      <alignment horizontal="center"/>
    </xf>
    <xf numFmtId="171" fontId="6" fillId="4" borderId="44" xfId="348" applyNumberFormat="1" applyFont="1" applyFill="1" applyBorder="1" applyAlignment="1">
      <alignment horizontal="center"/>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71" fontId="11" fillId="0" borderId="0" xfId="0" applyNumberFormat="1" applyFont="1" applyBorder="1" applyAlignment="1">
      <alignment horizontal="right"/>
    </xf>
    <xf numFmtId="0" fontId="6" fillId="0" borderId="0" xfId="0" applyFont="1" applyAlignment="1">
      <alignment horizontal="center"/>
    </xf>
    <xf numFmtId="0" fontId="6" fillId="0" borderId="0" xfId="234" applyFont="1" applyAlignment="1">
      <alignment horizontal="center"/>
    </xf>
    <xf numFmtId="171" fontId="25" fillId="0" borderId="34" xfId="137" applyNumberFormat="1" applyFont="1" applyBorder="1" applyAlignment="1">
      <alignment horizontal="center"/>
    </xf>
    <xf numFmtId="0" fontId="7" fillId="0" borderId="0" xfId="1" applyFont="1" applyFill="1" applyAlignment="1">
      <alignment horizontal="center"/>
    </xf>
    <xf numFmtId="0" fontId="6" fillId="0" borderId="0" xfId="1" applyFont="1" applyFill="1" applyBorder="1" applyAlignment="1">
      <alignment horizontal="center"/>
    </xf>
    <xf numFmtId="0" fontId="6" fillId="0" borderId="34" xfId="1" applyFont="1" applyFill="1" applyBorder="1" applyAlignment="1">
      <alignment horizontal="center"/>
    </xf>
    <xf numFmtId="0" fontId="6" fillId="0" borderId="66" xfId="1" applyFont="1" applyFill="1" applyBorder="1" applyAlignment="1">
      <alignment horizontal="center"/>
    </xf>
    <xf numFmtId="0" fontId="6" fillId="0" borderId="20" xfId="1" applyFont="1" applyFill="1" applyBorder="1" applyAlignment="1">
      <alignment horizontal="center"/>
    </xf>
    <xf numFmtId="0" fontId="6" fillId="0" borderId="37" xfId="1" applyFont="1" applyFill="1" applyBorder="1" applyAlignment="1">
      <alignment horizontal="center"/>
    </xf>
    <xf numFmtId="0" fontId="6" fillId="4" borderId="23" xfId="1" applyFont="1" applyFill="1" applyBorder="1" applyAlignment="1">
      <alignment horizontal="center"/>
    </xf>
    <xf numFmtId="0" fontId="6" fillId="4" borderId="3" xfId="1" applyFont="1" applyFill="1" applyBorder="1" applyAlignment="1">
      <alignment horizontal="center"/>
    </xf>
    <xf numFmtId="0" fontId="6" fillId="4" borderId="57" xfId="1" applyFont="1" applyFill="1" applyBorder="1" applyAlignment="1">
      <alignment horizontal="center"/>
    </xf>
    <xf numFmtId="0" fontId="6" fillId="4" borderId="2" xfId="1" applyFont="1" applyFill="1" applyBorder="1" applyAlignment="1">
      <alignment horizontal="center"/>
    </xf>
    <xf numFmtId="172" fontId="6" fillId="4" borderId="1" xfId="350" applyNumberFormat="1" applyFont="1" applyFill="1" applyBorder="1" applyAlignment="1" applyProtection="1">
      <alignment horizontal="center" vertical="center"/>
    </xf>
    <xf numFmtId="172" fontId="6" fillId="4" borderId="24" xfId="350" applyNumberFormat="1" applyFont="1" applyFill="1" applyBorder="1" applyAlignment="1" applyProtection="1">
      <alignment horizontal="center" vertical="center"/>
    </xf>
    <xf numFmtId="0" fontId="11" fillId="0" borderId="20" xfId="240" applyFont="1" applyFill="1" applyBorder="1" applyAlignment="1">
      <alignment horizontal="left"/>
    </xf>
    <xf numFmtId="0" fontId="11" fillId="0" borderId="0" xfId="165" applyFont="1" applyFill="1" applyAlignment="1">
      <alignment horizontal="left"/>
    </xf>
    <xf numFmtId="0" fontId="6" fillId="0" borderId="0" xfId="240" applyFont="1" applyFill="1" applyAlignment="1">
      <alignment horizontal="center" vertical="center"/>
    </xf>
    <xf numFmtId="0" fontId="25" fillId="0" borderId="34" xfId="240" applyFont="1" applyFill="1" applyBorder="1" applyAlignment="1">
      <alignment horizontal="right"/>
    </xf>
    <xf numFmtId="0" fontId="6" fillId="4" borderId="66" xfId="240" applyFont="1" applyFill="1" applyBorder="1" applyAlignment="1">
      <alignment horizontal="center" vertical="center"/>
    </xf>
    <xf numFmtId="0" fontId="6" fillId="4" borderId="20" xfId="240" applyFont="1" applyFill="1" applyBorder="1" applyAlignment="1">
      <alignment horizontal="center" vertical="center"/>
    </xf>
    <xf numFmtId="0" fontId="6" fillId="4" borderId="59" xfId="240" applyFont="1" applyFill="1" applyBorder="1" applyAlignment="1">
      <alignment horizontal="center" vertical="center"/>
    </xf>
    <xf numFmtId="0" fontId="6" fillId="4" borderId="28" xfId="240" applyFont="1" applyFill="1" applyBorder="1" applyAlignment="1">
      <alignment horizontal="center" vertical="center"/>
    </xf>
    <xf numFmtId="0" fontId="6" fillId="4" borderId="0" xfId="240" applyFont="1" applyFill="1" applyBorder="1" applyAlignment="1">
      <alignment horizontal="center" vertical="center"/>
    </xf>
    <xf numFmtId="0" fontId="6" fillId="4" borderId="30" xfId="240" applyFont="1" applyFill="1" applyBorder="1" applyAlignment="1">
      <alignment horizontal="center" vertical="center"/>
    </xf>
    <xf numFmtId="0" fontId="6" fillId="4" borderId="67" xfId="240" applyFont="1" applyFill="1" applyBorder="1" applyAlignment="1">
      <alignment horizontal="center" vertical="center"/>
    </xf>
    <xf numFmtId="0" fontId="6" fillId="2" borderId="55" xfId="240" applyFont="1" applyFill="1" applyBorder="1" applyAlignment="1">
      <alignment horizontal="center" vertical="center"/>
    </xf>
    <xf numFmtId="0" fontId="6" fillId="2" borderId="48" xfId="240" applyFont="1" applyFill="1" applyBorder="1" applyAlignment="1">
      <alignment horizontal="center" vertical="center"/>
    </xf>
    <xf numFmtId="0" fontId="6" fillId="4" borderId="20" xfId="240" quotePrefix="1" applyFont="1" applyFill="1" applyBorder="1" applyAlignment="1">
      <alignment horizontal="center" vertical="center"/>
    </xf>
    <xf numFmtId="0" fontId="6" fillId="4" borderId="35" xfId="240" applyFont="1" applyFill="1" applyBorder="1" applyAlignment="1">
      <alignment horizontal="center" vertical="center"/>
    </xf>
    <xf numFmtId="0" fontId="6" fillId="4" borderId="38" xfId="240" applyFont="1" applyFill="1" applyBorder="1" applyAlignment="1">
      <alignment horizontal="center" vertical="center"/>
    </xf>
    <xf numFmtId="0" fontId="6" fillId="4" borderId="36" xfId="240" applyFont="1" applyFill="1" applyBorder="1" applyAlignment="1">
      <alignment horizontal="center" vertical="center"/>
    </xf>
    <xf numFmtId="0" fontId="6" fillId="4" borderId="37" xfId="240" applyFont="1" applyFill="1" applyBorder="1" applyAlignment="1">
      <alignment horizontal="center" vertical="center"/>
    </xf>
    <xf numFmtId="0" fontId="6" fillId="5" borderId="39" xfId="240" applyFont="1" applyFill="1" applyBorder="1" applyAlignment="1">
      <alignment horizontal="center" vertical="center"/>
    </xf>
    <xf numFmtId="0" fontId="6" fillId="5" borderId="40" xfId="240" applyFont="1" applyFill="1" applyBorder="1" applyAlignment="1">
      <alignment horizontal="center" vertical="center"/>
    </xf>
    <xf numFmtId="171" fontId="11" fillId="0" borderId="0" xfId="0" applyNumberFormat="1" applyFont="1" applyFill="1" applyBorder="1" applyAlignment="1">
      <alignment horizontal="left"/>
    </xf>
    <xf numFmtId="171" fontId="11" fillId="0" borderId="0" xfId="0" quotePrefix="1" applyNumberFormat="1" applyFont="1" applyFill="1" applyBorder="1" applyAlignment="1">
      <alignment horizontal="left"/>
    </xf>
    <xf numFmtId="171" fontId="11" fillId="0" borderId="0" xfId="0" applyNumberFormat="1" applyFont="1" applyFill="1" applyAlignment="1">
      <alignment horizontal="left"/>
    </xf>
    <xf numFmtId="171" fontId="6" fillId="0" borderId="28" xfId="0" applyNumberFormat="1" applyFont="1" applyFill="1" applyBorder="1" applyAlignment="1">
      <alignment horizontal="left"/>
    </xf>
    <xf numFmtId="171" fontId="6" fillId="0" borderId="30" xfId="0" applyNumberFormat="1" applyFont="1" applyFill="1" applyBorder="1" applyAlignment="1">
      <alignment horizontal="left"/>
    </xf>
    <xf numFmtId="171" fontId="11" fillId="0" borderId="30" xfId="0" applyNumberFormat="1" applyFont="1" applyFill="1" applyBorder="1" applyAlignment="1">
      <alignment horizontal="left"/>
    </xf>
    <xf numFmtId="171" fontId="6" fillId="0" borderId="4" xfId="0" applyNumberFormat="1" applyFont="1" applyFill="1" applyBorder="1" applyAlignment="1">
      <alignment horizontal="left"/>
    </xf>
    <xf numFmtId="171" fontId="11" fillId="0" borderId="15" xfId="0" applyNumberFormat="1" applyFont="1" applyFill="1" applyBorder="1" applyAlignment="1">
      <alignment horizontal="left"/>
    </xf>
    <xf numFmtId="171" fontId="11" fillId="0" borderId="20" xfId="0" quotePrefix="1" applyNumberFormat="1" applyFont="1" applyFill="1" applyBorder="1" applyAlignment="1">
      <alignment horizontal="left"/>
    </xf>
    <xf numFmtId="0" fontId="6" fillId="0" borderId="0" xfId="1" applyFont="1" applyFill="1" applyAlignment="1">
      <alignment horizontal="center"/>
    </xf>
    <xf numFmtId="171" fontId="6" fillId="0" borderId="0" xfId="0" applyNumberFormat="1" applyFont="1" applyFill="1" applyAlignment="1">
      <alignment horizontal="center"/>
    </xf>
    <xf numFmtId="171" fontId="11" fillId="0" borderId="0" xfId="0" applyNumberFormat="1" applyFont="1" applyFill="1" applyAlignment="1">
      <alignment horizontal="center"/>
    </xf>
    <xf numFmtId="171" fontId="11" fillId="0" borderId="34" xfId="0" applyNumberFormat="1" applyFont="1" applyFill="1" applyBorder="1" applyAlignment="1">
      <alignment horizontal="right"/>
    </xf>
    <xf numFmtId="171" fontId="6" fillId="2" borderId="39" xfId="0" quotePrefix="1" applyNumberFormat="1" applyFont="1" applyFill="1" applyBorder="1" applyAlignment="1">
      <alignment horizontal="center"/>
    </xf>
    <xf numFmtId="171" fontId="6" fillId="2" borderId="40" xfId="0" quotePrefix="1" applyNumberFormat="1" applyFont="1" applyFill="1" applyBorder="1" applyAlignment="1">
      <alignment horizontal="center"/>
    </xf>
    <xf numFmtId="171" fontId="11" fillId="0" borderId="0" xfId="0" quotePrefix="1" applyNumberFormat="1" applyFont="1" applyFill="1" applyAlignment="1">
      <alignment horizontal="left"/>
    </xf>
    <xf numFmtId="171" fontId="11" fillId="0" borderId="15" xfId="0" applyNumberFormat="1" applyFont="1" applyBorder="1" applyAlignment="1">
      <alignment horizontal="left"/>
    </xf>
    <xf numFmtId="0" fontId="11" fillId="0" borderId="25" xfId="1" quotePrefix="1" applyFont="1" applyBorder="1" applyAlignment="1">
      <alignment horizontal="center" vertical="center"/>
    </xf>
    <xf numFmtId="0" fontId="11" fillId="0" borderId="4" xfId="1" quotePrefix="1" applyFont="1" applyBorder="1" applyAlignment="1">
      <alignment horizontal="center" vertical="center"/>
    </xf>
    <xf numFmtId="0" fontId="11" fillId="0" borderId="43" xfId="1" quotePrefix="1" applyFont="1" applyBorder="1" applyAlignment="1">
      <alignment horizontal="center" vertical="center"/>
    </xf>
    <xf numFmtId="0" fontId="7" fillId="0" borderId="0" xfId="1" applyFont="1" applyAlignment="1">
      <alignment horizontal="center"/>
    </xf>
    <xf numFmtId="0" fontId="12" fillId="4" borderId="1" xfId="1" applyFont="1" applyFill="1" applyBorder="1" applyAlignment="1">
      <alignment horizontal="center"/>
    </xf>
    <xf numFmtId="0" fontId="12" fillId="4" borderId="4" xfId="1" applyFont="1" applyFill="1" applyBorder="1" applyAlignment="1">
      <alignment horizontal="center"/>
    </xf>
    <xf numFmtId="0" fontId="12" fillId="4" borderId="24" xfId="1" applyFont="1" applyFill="1" applyBorder="1" applyAlignment="1">
      <alignment horizontal="center"/>
    </xf>
    <xf numFmtId="0" fontId="7" fillId="5" borderId="36" xfId="1" applyFont="1" applyFill="1" applyBorder="1" applyAlignment="1">
      <alignment horizontal="center" vertical="center"/>
    </xf>
    <xf numFmtId="0" fontId="7" fillId="5" borderId="20" xfId="1" applyFont="1" applyFill="1" applyBorder="1" applyAlignment="1">
      <alignment horizontal="center" vertical="center"/>
    </xf>
    <xf numFmtId="0" fontId="7" fillId="5" borderId="59" xfId="1" applyFont="1" applyFill="1" applyBorder="1" applyAlignment="1">
      <alignment horizontal="center" vertical="center"/>
    </xf>
    <xf numFmtId="0" fontId="7" fillId="5" borderId="39" xfId="1" applyFont="1" applyFill="1" applyBorder="1" applyAlignment="1">
      <alignment horizontal="center" vertical="center"/>
    </xf>
    <xf numFmtId="0" fontId="7" fillId="5" borderId="55" xfId="1" applyFont="1" applyFill="1" applyBorder="1" applyAlignment="1">
      <alignment horizontal="center" vertical="center"/>
    </xf>
    <xf numFmtId="0" fontId="7" fillId="5" borderId="48" xfId="1" applyFont="1" applyFill="1" applyBorder="1" applyAlignment="1">
      <alignment horizontal="center" vertical="center"/>
    </xf>
    <xf numFmtId="0" fontId="7" fillId="4" borderId="21" xfId="1" applyFont="1" applyFill="1" applyBorder="1" applyAlignment="1">
      <alignment horizontal="center"/>
    </xf>
    <xf numFmtId="0" fontId="7" fillId="4" borderId="22" xfId="1" applyFont="1" applyFill="1" applyBorder="1" applyAlignment="1">
      <alignment horizontal="center"/>
    </xf>
    <xf numFmtId="0" fontId="7" fillId="4" borderId="44" xfId="1" applyFont="1" applyFill="1" applyBorder="1" applyAlignment="1">
      <alignment horizontal="center"/>
    </xf>
    <xf numFmtId="0" fontId="7" fillId="5" borderId="5" xfId="1" quotePrefix="1" applyFont="1" applyFill="1" applyBorder="1" applyAlignment="1">
      <alignment horizontal="center"/>
    </xf>
    <xf numFmtId="0" fontId="7" fillId="5" borderId="58" xfId="1" applyFont="1" applyFill="1" applyBorder="1" applyAlignment="1">
      <alignment horizontal="center"/>
    </xf>
    <xf numFmtId="0" fontId="11" fillId="0" borderId="73" xfId="1" applyFont="1" applyBorder="1" applyAlignment="1">
      <alignment horizontal="center" vertical="center"/>
    </xf>
    <xf numFmtId="0" fontId="11" fillId="0" borderId="4" xfId="1" applyFont="1" applyBorder="1" applyAlignment="1">
      <alignment horizontal="center" vertical="center"/>
    </xf>
    <xf numFmtId="0" fontId="11" fillId="0" borderId="24" xfId="1" applyFont="1" applyBorder="1" applyAlignment="1">
      <alignment horizontal="center" vertical="center"/>
    </xf>
    <xf numFmtId="171" fontId="6" fillId="0" borderId="0" xfId="1" applyNumberFormat="1" applyFont="1" applyAlignment="1" applyProtection="1">
      <alignment horizontal="center" wrapText="1"/>
    </xf>
    <xf numFmtId="171" fontId="6" fillId="0" borderId="0" xfId="1" applyNumberFormat="1" applyFont="1" applyAlignment="1" applyProtection="1">
      <alignment horizontal="center"/>
    </xf>
    <xf numFmtId="0" fontId="6" fillId="2" borderId="66" xfId="1" applyFont="1" applyFill="1" applyBorder="1" applyAlignment="1">
      <alignment horizontal="center" vertical="center"/>
    </xf>
    <xf numFmtId="0" fontId="6" fillId="2" borderId="69"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70"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 xfId="1" applyFont="1" applyFill="1" applyBorder="1" applyAlignment="1">
      <alignment horizontal="center" vertical="center"/>
    </xf>
    <xf numFmtId="0" fontId="3" fillId="0" borderId="20" xfId="0" applyFont="1" applyBorder="1" applyAlignment="1">
      <alignment horizontal="left" wrapText="1"/>
    </xf>
    <xf numFmtId="0" fontId="3" fillId="0" borderId="0" xfId="0" applyFont="1" applyAlignment="1">
      <alignment horizontal="left"/>
    </xf>
    <xf numFmtId="0" fontId="3" fillId="0" borderId="0" xfId="0" quotePrefix="1" applyFont="1" applyAlignment="1">
      <alignment horizontal="left" wrapText="1"/>
    </xf>
    <xf numFmtId="0" fontId="3" fillId="0" borderId="0" xfId="0" applyFont="1" applyAlignment="1">
      <alignment horizontal="left" wrapText="1"/>
    </xf>
    <xf numFmtId="0" fontId="2" fillId="0" borderId="0" xfId="0" applyFont="1" applyAlignment="1">
      <alignment horizontal="center"/>
    </xf>
    <xf numFmtId="0" fontId="4" fillId="0" borderId="0" xfId="0" applyFont="1" applyAlignment="1">
      <alignment horizontal="center"/>
    </xf>
    <xf numFmtId="0" fontId="25" fillId="0" borderId="0" xfId="0" applyFont="1" applyAlignment="1">
      <alignment horizontal="right"/>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11" fillId="0" borderId="0" xfId="1" applyFont="1" applyBorder="1" applyAlignment="1">
      <alignment horizontal="justify" wrapText="1"/>
    </xf>
    <xf numFmtId="0" fontId="6" fillId="2" borderId="1" xfId="1" applyFont="1" applyFill="1" applyBorder="1" applyAlignment="1">
      <alignment horizontal="center" vertical="center"/>
    </xf>
    <xf numFmtId="0" fontId="9" fillId="2" borderId="4" xfId="2" applyFont="1" applyFill="1" applyBorder="1" applyAlignment="1">
      <alignment horizontal="center" vertical="center"/>
    </xf>
    <xf numFmtId="0" fontId="9" fillId="2" borderId="24" xfId="2"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horizontal="center" vertical="center"/>
    </xf>
    <xf numFmtId="0" fontId="10" fillId="2" borderId="7" xfId="2" applyFont="1" applyFill="1" applyBorder="1" applyAlignment="1">
      <alignment horizontal="center" vertical="center"/>
    </xf>
    <xf numFmtId="0" fontId="13" fillId="0" borderId="34" xfId="0" applyFont="1" applyBorder="1" applyAlignment="1">
      <alignment horizontal="right"/>
    </xf>
    <xf numFmtId="0" fontId="6" fillId="2" borderId="1"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5" xfId="0"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0" borderId="0" xfId="239" applyFont="1" applyFill="1" applyAlignment="1">
      <alignment horizontal="center" vertical="center"/>
    </xf>
    <xf numFmtId="14" fontId="6" fillId="0" borderId="0" xfId="239" applyNumberFormat="1" applyFont="1" applyFill="1" applyBorder="1" applyAlignment="1">
      <alignment horizontal="center"/>
    </xf>
    <xf numFmtId="0" fontId="25" fillId="0" borderId="0" xfId="239" applyFont="1" applyFill="1" applyBorder="1" applyAlignment="1">
      <alignment horizontal="right"/>
    </xf>
    <xf numFmtId="0" fontId="6" fillId="2" borderId="20" xfId="239" applyFont="1" applyFill="1" applyBorder="1" applyAlignment="1" applyProtection="1">
      <alignment horizontal="center"/>
    </xf>
    <xf numFmtId="0" fontId="6" fillId="2" borderId="37" xfId="239" applyFont="1" applyFill="1" applyBorder="1" applyAlignment="1" applyProtection="1">
      <alignment horizontal="center"/>
    </xf>
    <xf numFmtId="173" fontId="6" fillId="2" borderId="5" xfId="239" quotePrefix="1" applyNumberFormat="1" applyFont="1" applyFill="1" applyBorder="1" applyAlignment="1" applyProtection="1">
      <alignment horizontal="center"/>
    </xf>
    <xf numFmtId="173" fontId="6" fillId="2" borderId="51" xfId="239" quotePrefix="1" applyNumberFormat="1" applyFont="1" applyFill="1" applyBorder="1" applyAlignment="1" applyProtection="1">
      <alignment horizontal="center"/>
    </xf>
    <xf numFmtId="173" fontId="6" fillId="2" borderId="6" xfId="239" quotePrefix="1" applyNumberFormat="1" applyFont="1" applyFill="1" applyBorder="1" applyAlignment="1" applyProtection="1">
      <alignment horizontal="center"/>
    </xf>
    <xf numFmtId="173" fontId="6" fillId="2" borderId="58" xfId="239" quotePrefix="1" applyNumberFormat="1" applyFont="1" applyFill="1" applyBorder="1" applyAlignment="1" applyProtection="1">
      <alignment horizontal="center"/>
    </xf>
    <xf numFmtId="0" fontId="6" fillId="2" borderId="1" xfId="239" quotePrefix="1" applyFont="1" applyFill="1" applyBorder="1" applyAlignment="1">
      <alignment horizontal="center" vertical="center"/>
    </xf>
    <xf numFmtId="0" fontId="6" fillId="2" borderId="4" xfId="239" quotePrefix="1" applyFont="1" applyFill="1" applyBorder="1" applyAlignment="1">
      <alignment horizontal="center" vertical="center"/>
    </xf>
    <xf numFmtId="0" fontId="6" fillId="2" borderId="24" xfId="239" quotePrefix="1" applyFont="1" applyFill="1" applyBorder="1" applyAlignment="1">
      <alignment horizontal="center" vertical="center"/>
    </xf>
    <xf numFmtId="174" fontId="6" fillId="0" borderId="0" xfId="239" applyNumberFormat="1" applyFont="1" applyFill="1" applyBorder="1" applyAlignment="1" applyProtection="1">
      <alignment horizontal="center"/>
    </xf>
    <xf numFmtId="0" fontId="6" fillId="2" borderId="21" xfId="239" applyFont="1" applyFill="1" applyBorder="1" applyAlignment="1" applyProtection="1">
      <alignment horizontal="center"/>
    </xf>
    <xf numFmtId="0" fontId="6" fillId="2" borderId="22" xfId="239" applyFont="1" applyFill="1" applyBorder="1" applyAlignment="1" applyProtection="1">
      <alignment horizontal="center"/>
    </xf>
    <xf numFmtId="0" fontId="6" fillId="2" borderId="44" xfId="239" applyFont="1" applyFill="1" applyBorder="1" applyAlignment="1" applyProtection="1">
      <alignment horizontal="center"/>
    </xf>
    <xf numFmtId="0" fontId="6" fillId="2" borderId="1" xfId="239" applyFont="1" applyFill="1" applyBorder="1" applyAlignment="1">
      <alignment horizontal="center" vertical="center"/>
    </xf>
    <xf numFmtId="0" fontId="6" fillId="2" borderId="4" xfId="239" applyFont="1" applyFill="1" applyBorder="1" applyAlignment="1">
      <alignment horizontal="center" vertical="center"/>
    </xf>
    <xf numFmtId="0" fontId="6" fillId="2" borderId="24" xfId="239" applyFont="1" applyFill="1" applyBorder="1" applyAlignment="1">
      <alignment horizontal="center" vertical="center"/>
    </xf>
    <xf numFmtId="0" fontId="6" fillId="2" borderId="21" xfId="239" applyFont="1" applyFill="1" applyBorder="1" applyAlignment="1" applyProtection="1">
      <alignment horizontal="center" vertical="center"/>
    </xf>
    <xf numFmtId="0" fontId="6" fillId="2" borderId="22" xfId="239" applyFont="1" applyFill="1" applyBorder="1" applyAlignment="1" applyProtection="1">
      <alignment horizontal="center" vertical="center"/>
    </xf>
    <xf numFmtId="0" fontId="6" fillId="2" borderId="44" xfId="239" applyFont="1" applyFill="1" applyBorder="1" applyAlignment="1" applyProtection="1">
      <alignment horizontal="center" vertical="center"/>
    </xf>
    <xf numFmtId="173" fontId="6" fillId="2" borderId="51" xfId="239" applyNumberFormat="1" applyFont="1" applyFill="1" applyBorder="1" applyAlignment="1" applyProtection="1">
      <alignment horizontal="center"/>
    </xf>
    <xf numFmtId="173" fontId="6" fillId="2" borderId="58" xfId="239" applyNumberFormat="1" applyFont="1" applyFill="1" applyBorder="1" applyAlignment="1" applyProtection="1">
      <alignment horizontal="center"/>
    </xf>
    <xf numFmtId="173" fontId="6" fillId="2" borderId="21" xfId="239" quotePrefix="1" applyNumberFormat="1" applyFont="1" applyFill="1" applyBorder="1" applyAlignment="1" applyProtection="1">
      <alignment horizontal="center"/>
    </xf>
    <xf numFmtId="173" fontId="6" fillId="2" borderId="22" xfId="239" quotePrefix="1" applyNumberFormat="1" applyFont="1" applyFill="1" applyBorder="1" applyAlignment="1" applyProtection="1">
      <alignment horizontal="center"/>
    </xf>
    <xf numFmtId="173" fontId="6" fillId="2" borderId="44" xfId="239" quotePrefix="1" applyNumberFormat="1" applyFont="1" applyFill="1" applyBorder="1" applyAlignment="1" applyProtection="1">
      <alignment horizontal="center"/>
    </xf>
    <xf numFmtId="165" fontId="6" fillId="0" borderId="0" xfId="239" applyNumberFormat="1" applyFont="1" applyFill="1" applyAlignment="1">
      <alignment horizontal="center"/>
    </xf>
    <xf numFmtId="165" fontId="25" fillId="0" borderId="0" xfId="239" applyNumberFormat="1" applyFont="1" applyFill="1" applyBorder="1" applyAlignment="1">
      <alignment horizontal="right"/>
    </xf>
    <xf numFmtId="165" fontId="11" fillId="0" borderId="0" xfId="239" applyNumberFormat="1" applyFont="1" applyFill="1" applyBorder="1" applyAlignment="1">
      <alignment horizontal="right"/>
    </xf>
    <xf numFmtId="165" fontId="6" fillId="2" borderId="21" xfId="3" applyNumberFormat="1" applyFont="1" applyFill="1" applyBorder="1" applyAlignment="1">
      <alignment horizontal="center" wrapText="1"/>
    </xf>
    <xf numFmtId="165" fontId="6" fillId="2" borderId="22" xfId="3" applyNumberFormat="1" applyFont="1" applyFill="1" applyBorder="1" applyAlignment="1">
      <alignment horizontal="center" wrapText="1"/>
    </xf>
    <xf numFmtId="165" fontId="6" fillId="2" borderId="44" xfId="3" applyNumberFormat="1" applyFont="1" applyFill="1" applyBorder="1" applyAlignment="1">
      <alignment horizontal="center" wrapText="1"/>
    </xf>
    <xf numFmtId="165" fontId="6" fillId="2" borderId="5" xfId="3" quotePrefix="1" applyNumberFormat="1" applyFont="1" applyFill="1" applyBorder="1" applyAlignment="1">
      <alignment horizontal="center"/>
    </xf>
    <xf numFmtId="165" fontId="6" fillId="2" borderId="6" xfId="3" quotePrefix="1" applyNumberFormat="1" applyFont="1" applyFill="1" applyBorder="1" applyAlignment="1">
      <alignment horizontal="center"/>
    </xf>
    <xf numFmtId="165" fontId="6" fillId="2" borderId="58" xfId="3" quotePrefix="1" applyNumberFormat="1" applyFont="1" applyFill="1" applyBorder="1" applyAlignment="1">
      <alignment horizontal="center"/>
    </xf>
    <xf numFmtId="165" fontId="6" fillId="2" borderId="1" xfId="239" applyNumberFormat="1" applyFont="1" applyFill="1" applyBorder="1" applyAlignment="1" applyProtection="1">
      <alignment horizontal="center" vertical="center"/>
    </xf>
    <xf numFmtId="165" fontId="6" fillId="2" borderId="4" xfId="239" applyNumberFormat="1" applyFont="1" applyFill="1" applyBorder="1" applyAlignment="1" applyProtection="1">
      <alignment horizontal="center" vertical="center"/>
    </xf>
    <xf numFmtId="165" fontId="6" fillId="2" borderId="24" xfId="239" applyNumberFormat="1" applyFont="1" applyFill="1" applyBorder="1" applyAlignment="1" applyProtection="1">
      <alignment horizontal="center" vertical="center"/>
    </xf>
    <xf numFmtId="165" fontId="7" fillId="2" borderId="5" xfId="3" quotePrefix="1" applyNumberFormat="1" applyFont="1" applyFill="1" applyBorder="1" applyAlignment="1">
      <alignment horizontal="center"/>
    </xf>
    <xf numFmtId="165" fontId="7" fillId="2" borderId="6" xfId="3" quotePrefix="1" applyNumberFormat="1" applyFont="1" applyFill="1" applyBorder="1" applyAlignment="1">
      <alignment horizontal="center"/>
    </xf>
    <xf numFmtId="165" fontId="7" fillId="2" borderId="58" xfId="3" quotePrefix="1" applyNumberFormat="1" applyFont="1" applyFill="1" applyBorder="1" applyAlignment="1">
      <alignment horizontal="center"/>
    </xf>
    <xf numFmtId="174" fontId="12" fillId="0" borderId="0" xfId="239" applyNumberFormat="1" applyFont="1" applyFill="1" applyBorder="1" applyAlignment="1" applyProtection="1">
      <alignment horizontal="left" wrapText="1"/>
    </xf>
    <xf numFmtId="0" fontId="7" fillId="2" borderId="1" xfId="239" applyFont="1" applyFill="1" applyBorder="1" applyAlignment="1">
      <alignment horizontal="center" vertical="center"/>
    </xf>
    <xf numFmtId="0" fontId="7" fillId="2" borderId="4" xfId="239" applyFont="1" applyFill="1" applyBorder="1" applyAlignment="1">
      <alignment horizontal="center" vertical="center"/>
    </xf>
    <xf numFmtId="0" fontId="7" fillId="2" borderId="24" xfId="239" applyFont="1" applyFill="1" applyBorder="1" applyAlignment="1">
      <alignment horizontal="center" vertical="center"/>
    </xf>
    <xf numFmtId="0" fontId="6" fillId="0" borderId="0" xfId="239" applyFont="1" applyFill="1" applyAlignment="1">
      <alignment horizontal="center"/>
    </xf>
    <xf numFmtId="0" fontId="26" fillId="0" borderId="0" xfId="239" applyFont="1" applyFill="1" applyAlignment="1">
      <alignment horizontal="center"/>
    </xf>
    <xf numFmtId="0" fontId="27" fillId="0" borderId="34" xfId="239" applyFont="1" applyFill="1" applyBorder="1" applyAlignment="1">
      <alignment horizontal="center"/>
    </xf>
    <xf numFmtId="165" fontId="7" fillId="2" borderId="21" xfId="3" applyNumberFormat="1" applyFont="1" applyFill="1" applyBorder="1" applyAlignment="1">
      <alignment horizontal="center" wrapText="1"/>
    </xf>
    <xf numFmtId="165" fontId="7" fillId="2" borderId="22" xfId="3" applyNumberFormat="1" applyFont="1" applyFill="1" applyBorder="1" applyAlignment="1">
      <alignment horizontal="center" wrapText="1"/>
    </xf>
    <xf numFmtId="165" fontId="7" fillId="2" borderId="44" xfId="3" applyNumberFormat="1" applyFont="1" applyFill="1" applyBorder="1" applyAlignment="1">
      <alignment horizontal="center" wrapText="1"/>
    </xf>
    <xf numFmtId="0" fontId="25" fillId="0" borderId="34" xfId="239" applyFont="1" applyFill="1" applyBorder="1" applyAlignment="1">
      <alignment horizontal="center"/>
    </xf>
    <xf numFmtId="165" fontId="6" fillId="2" borderId="21" xfId="5" quotePrefix="1" applyNumberFormat="1" applyFont="1" applyFill="1" applyBorder="1" applyAlignment="1">
      <alignment horizontal="center" wrapText="1"/>
    </xf>
    <xf numFmtId="165" fontId="6" fillId="2" borderId="22" xfId="5" quotePrefix="1" applyNumberFormat="1" applyFont="1" applyFill="1" applyBorder="1" applyAlignment="1">
      <alignment horizontal="center" wrapText="1"/>
    </xf>
    <xf numFmtId="165" fontId="6" fillId="2" borderId="44" xfId="5" quotePrefix="1" applyNumberFormat="1" applyFont="1" applyFill="1" applyBorder="1" applyAlignment="1">
      <alignment horizontal="center" wrapText="1"/>
    </xf>
    <xf numFmtId="1" fontId="6" fillId="2" borderId="5" xfId="239" applyNumberFormat="1" applyFont="1" applyFill="1" applyBorder="1" applyAlignment="1">
      <alignment horizontal="center"/>
    </xf>
    <xf numFmtId="0" fontId="6" fillId="2" borderId="6" xfId="239" applyFont="1" applyFill="1" applyBorder="1" applyAlignment="1">
      <alignment horizontal="center"/>
    </xf>
    <xf numFmtId="1" fontId="6" fillId="2" borderId="51" xfId="239" quotePrefix="1" applyNumberFormat="1" applyFont="1" applyFill="1" applyBorder="1" applyAlignment="1">
      <alignment horizontal="center"/>
    </xf>
    <xf numFmtId="0" fontId="6" fillId="2" borderId="58" xfId="239" applyFont="1" applyFill="1" applyBorder="1" applyAlignment="1">
      <alignment horizontal="center"/>
    </xf>
    <xf numFmtId="0" fontId="25" fillId="0" borderId="34" xfId="239" applyFont="1" applyFill="1" applyBorder="1" applyAlignment="1">
      <alignment horizontal="right"/>
    </xf>
    <xf numFmtId="165" fontId="6" fillId="0" borderId="0" xfId="239" applyNumberFormat="1" applyFont="1" applyFill="1" applyBorder="1" applyAlignment="1">
      <alignment horizontal="center"/>
    </xf>
    <xf numFmtId="165" fontId="6" fillId="0" borderId="0" xfId="239" applyNumberFormat="1" applyFont="1" applyFill="1" applyBorder="1" applyAlignment="1" applyProtection="1">
      <alignment horizontal="center"/>
    </xf>
    <xf numFmtId="165" fontId="25" fillId="0" borderId="34" xfId="239" applyNumberFormat="1" applyFont="1" applyFill="1" applyBorder="1" applyAlignment="1">
      <alignment horizontal="right"/>
    </xf>
    <xf numFmtId="165" fontId="6" fillId="2" borderId="1" xfId="239" applyNumberFormat="1" applyFont="1" applyFill="1" applyBorder="1" applyAlignment="1">
      <alignment horizontal="center" vertical="center"/>
    </xf>
    <xf numFmtId="165" fontId="6" fillId="2" borderId="4" xfId="239" applyNumberFormat="1" applyFont="1" applyFill="1" applyBorder="1" applyAlignment="1">
      <alignment horizontal="center" vertical="center"/>
    </xf>
    <xf numFmtId="165" fontId="6" fillId="2" borderId="24" xfId="239" applyNumberFormat="1" applyFont="1" applyFill="1" applyBorder="1" applyAlignment="1">
      <alignment horizontal="center" vertical="center"/>
    </xf>
    <xf numFmtId="0" fontId="6" fillId="0" borderId="0" xfId="0" applyFont="1" applyFill="1" applyAlignment="1">
      <alignment horizontal="center" vertical="center"/>
    </xf>
    <xf numFmtId="14" fontId="6" fillId="0" borderId="0" xfId="0" applyNumberFormat="1" applyFont="1" applyFill="1" applyBorder="1" applyAlignment="1">
      <alignment horizontal="center"/>
    </xf>
    <xf numFmtId="39" fontId="6" fillId="2" borderId="1" xfId="241" applyNumberFormat="1" applyFont="1" applyFill="1" applyBorder="1" applyAlignment="1">
      <alignment horizontal="center" vertical="center"/>
    </xf>
    <xf numFmtId="39" fontId="6" fillId="2" borderId="4" xfId="241" applyNumberFormat="1" applyFont="1" applyFill="1" applyBorder="1" applyAlignment="1">
      <alignment horizontal="center" vertical="center"/>
    </xf>
    <xf numFmtId="39" fontId="6" fillId="2" borderId="24" xfId="241" applyNumberFormat="1" applyFont="1" applyFill="1" applyBorder="1" applyAlignment="1">
      <alignment horizontal="center" vertical="center"/>
    </xf>
    <xf numFmtId="177" fontId="6" fillId="8" borderId="21" xfId="157" applyNumberFormat="1" applyFont="1" applyFill="1" applyBorder="1" applyAlignment="1">
      <alignment horizontal="center" vertical="center"/>
    </xf>
    <xf numFmtId="177" fontId="6" fillId="8" borderId="22" xfId="157" applyNumberFormat="1" applyFont="1" applyFill="1" applyBorder="1" applyAlignment="1">
      <alignment horizontal="center" vertical="center"/>
    </xf>
    <xf numFmtId="177" fontId="6" fillId="8" borderId="44" xfId="157" applyNumberFormat="1" applyFont="1" applyFill="1" applyBorder="1" applyAlignment="1">
      <alignment horizontal="center" vertical="center"/>
    </xf>
    <xf numFmtId="0" fontId="6" fillId="2" borderId="5" xfId="241" applyNumberFormat="1" applyFont="1" applyFill="1" applyBorder="1" applyAlignment="1">
      <alignment horizontal="center"/>
    </xf>
    <xf numFmtId="0" fontId="6" fillId="2" borderId="51" xfId="241" applyNumberFormat="1" applyFont="1" applyFill="1" applyBorder="1" applyAlignment="1">
      <alignment horizontal="center"/>
    </xf>
    <xf numFmtId="0" fontId="6" fillId="2" borderId="6" xfId="241" applyNumberFormat="1" applyFont="1" applyFill="1" applyBorder="1" applyAlignment="1">
      <alignment horizontal="center"/>
    </xf>
    <xf numFmtId="0" fontId="6" fillId="2" borderId="58" xfId="241" applyNumberFormat="1" applyFont="1" applyFill="1" applyBorder="1" applyAlignment="1">
      <alignment horizontal="center"/>
    </xf>
    <xf numFmtId="0" fontId="6" fillId="2" borderId="5" xfId="241" applyFont="1" applyFill="1" applyBorder="1" applyAlignment="1">
      <alignment horizontal="center" vertical="center" wrapText="1"/>
    </xf>
    <xf numFmtId="0" fontId="6" fillId="2" borderId="6" xfId="241" applyFont="1" applyFill="1" applyBorder="1" applyAlignment="1">
      <alignment horizontal="center" vertical="center" wrapText="1"/>
    </xf>
    <xf numFmtId="39" fontId="6" fillId="2" borderId="4" xfId="241" quotePrefix="1" applyNumberFormat="1" applyFont="1" applyFill="1" applyBorder="1" applyAlignment="1">
      <alignment horizontal="center" vertical="center"/>
    </xf>
    <xf numFmtId="39" fontId="6" fillId="2" borderId="24" xfId="241" quotePrefix="1" applyNumberFormat="1" applyFont="1" applyFill="1" applyBorder="1" applyAlignment="1">
      <alignment horizontal="center" vertical="center"/>
    </xf>
    <xf numFmtId="0" fontId="6" fillId="2" borderId="54" xfId="240" applyNumberFormat="1" applyFont="1" applyFill="1" applyBorder="1" applyAlignment="1">
      <alignment horizontal="center"/>
    </xf>
    <xf numFmtId="0" fontId="6" fillId="2" borderId="6" xfId="240" applyNumberFormat="1" applyFont="1" applyFill="1" applyBorder="1" applyAlignment="1">
      <alignment horizontal="center"/>
    </xf>
    <xf numFmtId="0" fontId="6" fillId="2" borderId="67" xfId="240" applyNumberFormat="1" applyFont="1" applyFill="1" applyBorder="1" applyAlignment="1">
      <alignment horizontal="center"/>
    </xf>
    <xf numFmtId="0" fontId="6" fillId="2" borderId="48" xfId="240" applyNumberFormat="1" applyFont="1" applyFill="1" applyBorder="1" applyAlignment="1">
      <alignment horizontal="center"/>
    </xf>
    <xf numFmtId="177" fontId="6" fillId="8" borderId="21" xfId="153" applyNumberFormat="1" applyFont="1" applyFill="1" applyBorder="1" applyAlignment="1">
      <alignment horizontal="center" vertical="center"/>
    </xf>
    <xf numFmtId="177" fontId="6" fillId="8" borderId="22" xfId="153" applyNumberFormat="1" applyFont="1" applyFill="1" applyBorder="1" applyAlignment="1">
      <alignment horizontal="center" vertical="center"/>
    </xf>
    <xf numFmtId="177" fontId="6" fillId="8" borderId="44" xfId="153" applyNumberFormat="1" applyFont="1" applyFill="1" applyBorder="1" applyAlignment="1">
      <alignment horizontal="center" vertical="center"/>
    </xf>
    <xf numFmtId="177" fontId="6" fillId="8" borderId="76" xfId="153" applyNumberFormat="1" applyFont="1" applyFill="1" applyBorder="1" applyAlignment="1">
      <alignment horizontal="center" vertical="center"/>
    </xf>
    <xf numFmtId="0" fontId="6" fillId="2" borderId="4" xfId="240" applyFont="1" applyFill="1" applyBorder="1" applyAlignment="1">
      <alignment horizontal="center" vertical="center"/>
    </xf>
    <xf numFmtId="0" fontId="6" fillId="2" borderId="24" xfId="240" applyFont="1" applyFill="1" applyBorder="1" applyAlignment="1">
      <alignment horizontal="center" vertical="center"/>
    </xf>
    <xf numFmtId="0" fontId="6" fillId="2" borderId="7" xfId="240" applyFont="1" applyFill="1" applyBorder="1" applyAlignment="1">
      <alignment horizontal="center"/>
    </xf>
    <xf numFmtId="0" fontId="6" fillId="2" borderId="76" xfId="240" quotePrefix="1" applyFont="1" applyFill="1" applyBorder="1" applyAlignment="1">
      <alignment horizontal="center"/>
    </xf>
    <xf numFmtId="0" fontId="6" fillId="2" borderId="44" xfId="240" quotePrefix="1" applyFont="1" applyFill="1" applyBorder="1" applyAlignment="1">
      <alignment horizontal="center"/>
    </xf>
    <xf numFmtId="39" fontId="6" fillId="2" borderId="51" xfId="241" quotePrefix="1" applyNumberFormat="1" applyFont="1" applyFill="1" applyBorder="1" applyAlignment="1">
      <alignment horizontal="center"/>
    </xf>
    <xf numFmtId="39" fontId="6" fillId="2" borderId="5" xfId="241" quotePrefix="1" applyNumberFormat="1" applyFont="1" applyFill="1" applyBorder="1" applyAlignment="1">
      <alignment horizontal="center"/>
    </xf>
    <xf numFmtId="39" fontId="6" fillId="2" borderId="6" xfId="241" quotePrefix="1" applyNumberFormat="1" applyFont="1" applyFill="1" applyBorder="1" applyAlignment="1">
      <alignment horizontal="center"/>
    </xf>
    <xf numFmtId="39" fontId="6" fillId="2" borderId="58" xfId="241" quotePrefix="1" applyNumberFormat="1" applyFont="1" applyFill="1" applyBorder="1" applyAlignment="1">
      <alignment horizontal="center"/>
    </xf>
    <xf numFmtId="0" fontId="6" fillId="2" borderId="41" xfId="240" quotePrefix="1" applyFont="1" applyFill="1" applyBorder="1" applyAlignment="1">
      <alignment horizontal="center"/>
    </xf>
    <xf numFmtId="0" fontId="6" fillId="2" borderId="7" xfId="240" quotePrefix="1" applyFont="1" applyFill="1" applyBorder="1" applyAlignment="1">
      <alignment horizontal="center"/>
    </xf>
    <xf numFmtId="0" fontId="6" fillId="2" borderId="6" xfId="240" quotePrefix="1" applyFont="1" applyFill="1" applyBorder="1" applyAlignment="1">
      <alignment horizontal="center"/>
    </xf>
    <xf numFmtId="0" fontId="6" fillId="2" borderId="8" xfId="240" applyFont="1" applyFill="1" applyBorder="1" applyAlignment="1">
      <alignment horizontal="center"/>
    </xf>
    <xf numFmtId="0" fontId="6" fillId="2" borderId="21" xfId="240" applyFont="1" applyFill="1" applyBorder="1" applyAlignment="1">
      <alignment horizontal="center" vertical="center"/>
    </xf>
    <xf numFmtId="0" fontId="6" fillId="2" borderId="22" xfId="240" applyFont="1" applyFill="1" applyBorder="1" applyAlignment="1">
      <alignment horizontal="center" vertical="center"/>
    </xf>
    <xf numFmtId="0" fontId="6" fillId="2" borderId="44" xfId="240" applyFont="1" applyFill="1" applyBorder="1" applyAlignment="1">
      <alignment horizontal="center" vertical="center"/>
    </xf>
    <xf numFmtId="0" fontId="6" fillId="2" borderId="76" xfId="240" applyFont="1" applyFill="1" applyBorder="1" applyAlignment="1">
      <alignment horizontal="center" vertical="center"/>
    </xf>
    <xf numFmtId="0" fontId="6" fillId="2" borderId="39" xfId="240" applyFont="1" applyFill="1" applyBorder="1" applyAlignment="1">
      <alignment horizontal="center"/>
    </xf>
    <xf numFmtId="0" fontId="6" fillId="2" borderId="55" xfId="240" applyFont="1" applyFill="1" applyBorder="1" applyAlignment="1">
      <alignment horizontal="center"/>
    </xf>
    <xf numFmtId="164" fontId="6" fillId="9" borderId="57" xfId="0" applyNumberFormat="1" applyFont="1" applyFill="1" applyBorder="1" applyAlignment="1">
      <alignment horizontal="center" vertical="center"/>
    </xf>
    <xf numFmtId="164" fontId="6" fillId="9" borderId="41" xfId="0" applyNumberFormat="1" applyFont="1" applyFill="1" applyBorder="1" applyAlignment="1">
      <alignment horizontal="center" vertical="center"/>
    </xf>
    <xf numFmtId="0" fontId="6" fillId="9" borderId="21" xfId="0" applyFont="1" applyFill="1" applyBorder="1" applyAlignment="1">
      <alignment horizontal="center"/>
    </xf>
    <xf numFmtId="0" fontId="6" fillId="9" borderId="22" xfId="0" applyFont="1" applyFill="1" applyBorder="1" applyAlignment="1">
      <alignment horizontal="center"/>
    </xf>
    <xf numFmtId="0" fontId="6" fillId="9" borderId="44" xfId="0" applyFont="1" applyFill="1" applyBorder="1" applyAlignment="1">
      <alignment horizontal="center"/>
    </xf>
    <xf numFmtId="0" fontId="6" fillId="9" borderId="76" xfId="0" applyFont="1" applyFill="1" applyBorder="1" applyAlignment="1">
      <alignment horizontal="center"/>
    </xf>
    <xf numFmtId="39" fontId="6" fillId="9" borderId="5" xfId="0" quotePrefix="1" applyNumberFormat="1" applyFont="1" applyFill="1" applyBorder="1" applyAlignment="1" applyProtection="1">
      <alignment horizontal="center"/>
    </xf>
    <xf numFmtId="39" fontId="6" fillId="9" borderId="51" xfId="0" quotePrefix="1" applyNumberFormat="1" applyFont="1" applyFill="1" applyBorder="1" applyAlignment="1" applyProtection="1">
      <alignment horizontal="center"/>
    </xf>
    <xf numFmtId="39" fontId="6" fillId="9" borderId="6" xfId="0" quotePrefix="1" applyNumberFormat="1" applyFont="1" applyFill="1" applyBorder="1" applyAlignment="1" applyProtection="1">
      <alignment horizontal="center"/>
    </xf>
    <xf numFmtId="39" fontId="2" fillId="9" borderId="51" xfId="0" quotePrefix="1" applyNumberFormat="1" applyFont="1" applyFill="1" applyBorder="1" applyAlignment="1" applyProtection="1">
      <alignment horizontal="center"/>
    </xf>
    <xf numFmtId="39" fontId="2" fillId="9" borderId="58" xfId="0" quotePrefix="1" applyNumberFormat="1" applyFont="1" applyFill="1" applyBorder="1" applyAlignment="1" applyProtection="1">
      <alignment horizontal="center"/>
    </xf>
    <xf numFmtId="39" fontId="6" fillId="9" borderId="64" xfId="0" quotePrefix="1" applyNumberFormat="1" applyFont="1" applyFill="1" applyBorder="1" applyAlignment="1" applyProtection="1">
      <alignment horizontal="center" vertical="center"/>
    </xf>
    <xf numFmtId="39" fontId="6" fillId="9" borderId="62" xfId="0" quotePrefix="1" applyNumberFormat="1" applyFont="1" applyFill="1" applyBorder="1" applyAlignment="1" applyProtection="1">
      <alignment horizontal="center" vertical="center"/>
    </xf>
    <xf numFmtId="39" fontId="6" fillId="9" borderId="67" xfId="0" quotePrefix="1" applyNumberFormat="1" applyFont="1" applyFill="1" applyBorder="1" applyAlignment="1" applyProtection="1">
      <alignment horizontal="center" vertical="center"/>
    </xf>
    <xf numFmtId="39" fontId="6" fillId="9" borderId="48" xfId="0" quotePrefix="1" applyNumberFormat="1" applyFont="1" applyFill="1" applyBorder="1" applyAlignment="1" applyProtection="1">
      <alignment horizontal="center" vertical="center"/>
    </xf>
    <xf numFmtId="39" fontId="6" fillId="9" borderId="53" xfId="0" quotePrefix="1" applyNumberFormat="1" applyFont="1" applyFill="1" applyBorder="1" applyAlignment="1" applyProtection="1">
      <alignment horizontal="center" vertical="center"/>
    </xf>
    <xf numFmtId="39" fontId="6" fillId="9" borderId="63" xfId="0" quotePrefix="1" applyNumberFormat="1" applyFont="1" applyFill="1" applyBorder="1" applyAlignment="1" applyProtection="1">
      <alignment horizontal="center" vertical="center"/>
    </xf>
    <xf numFmtId="39" fontId="6" fillId="9" borderId="55" xfId="0" quotePrefix="1" applyNumberFormat="1" applyFont="1" applyFill="1" applyBorder="1" applyAlignment="1" applyProtection="1">
      <alignment horizontal="center" vertical="center"/>
    </xf>
    <xf numFmtId="39" fontId="6" fillId="9" borderId="40" xfId="0" quotePrefix="1" applyNumberFormat="1" applyFont="1" applyFill="1" applyBorder="1" applyAlignment="1" applyProtection="1">
      <alignment horizontal="center" vertical="center"/>
    </xf>
    <xf numFmtId="39" fontId="6" fillId="9" borderId="5" xfId="0" applyNumberFormat="1" applyFont="1" applyFill="1" applyBorder="1" applyAlignment="1" applyProtection="1">
      <alignment horizontal="center" vertical="center"/>
    </xf>
    <xf numFmtId="39" fontId="6" fillId="9" borderId="6" xfId="0" applyNumberFormat="1" applyFont="1" applyFill="1" applyBorder="1" applyAlignment="1" applyProtection="1">
      <alignment horizontal="center" vertical="center"/>
    </xf>
    <xf numFmtId="39" fontId="6" fillId="9" borderId="51" xfId="0" applyNumberFormat="1" applyFont="1" applyFill="1" applyBorder="1" applyAlignment="1" applyProtection="1">
      <alignment horizontal="center" vertical="center" wrapText="1"/>
    </xf>
    <xf numFmtId="39" fontId="6" fillId="9" borderId="6" xfId="0" applyNumberFormat="1" applyFont="1" applyFill="1" applyBorder="1" applyAlignment="1" applyProtection="1">
      <alignment horizontal="center" vertical="center" wrapText="1"/>
    </xf>
    <xf numFmtId="39" fontId="2" fillId="9" borderId="51" xfId="0" applyNumberFormat="1" applyFont="1" applyFill="1" applyBorder="1" applyAlignment="1" applyProtection="1">
      <alignment horizontal="center" vertical="center"/>
    </xf>
    <xf numFmtId="39" fontId="2" fillId="9" borderId="6" xfId="0" applyNumberFormat="1" applyFont="1" applyFill="1" applyBorder="1" applyAlignment="1" applyProtection="1">
      <alignment horizontal="center" vertical="center"/>
    </xf>
    <xf numFmtId="39" fontId="2" fillId="9" borderId="5" xfId="0" applyNumberFormat="1" applyFont="1" applyFill="1" applyBorder="1" applyAlignment="1" applyProtection="1">
      <alignment horizontal="center" vertical="center"/>
    </xf>
    <xf numFmtId="39" fontId="2" fillId="9" borderId="51" xfId="0" applyNumberFormat="1" applyFont="1" applyFill="1" applyBorder="1" applyAlignment="1" applyProtection="1">
      <alignment horizontal="center" vertical="center" wrapText="1"/>
    </xf>
    <xf numFmtId="39" fontId="2" fillId="9" borderId="58" xfId="0" applyNumberFormat="1" applyFont="1" applyFill="1" applyBorder="1" applyAlignment="1" applyProtection="1">
      <alignment horizontal="center" vertical="center" wrapText="1"/>
    </xf>
    <xf numFmtId="0" fontId="6" fillId="2" borderId="54" xfId="1" applyFont="1" applyFill="1" applyBorder="1" applyAlignment="1">
      <alignment horizontal="center"/>
    </xf>
    <xf numFmtId="0" fontId="6" fillId="2" borderId="51" xfId="1" applyFont="1" applyFill="1" applyBorder="1" applyAlignment="1">
      <alignment horizontal="center"/>
    </xf>
    <xf numFmtId="0" fontId="6" fillId="2" borderId="5" xfId="1" quotePrefix="1" applyFont="1" applyFill="1" applyBorder="1" applyAlignment="1">
      <alignment horizontal="center"/>
    </xf>
    <xf numFmtId="0" fontId="6" fillId="2" borderId="6" xfId="1" applyFont="1" applyFill="1" applyBorder="1" applyAlignment="1">
      <alignment horizontal="center"/>
    </xf>
    <xf numFmtId="0" fontId="6" fillId="2" borderId="58" xfId="1" applyFont="1" applyFill="1" applyBorder="1" applyAlignment="1">
      <alignment horizontal="center"/>
    </xf>
    <xf numFmtId="0" fontId="11" fillId="0" borderId="20" xfId="1" applyFont="1" applyFill="1" applyBorder="1" applyAlignment="1">
      <alignment horizontal="left"/>
    </xf>
    <xf numFmtId="0" fontId="25" fillId="0" borderId="34" xfId="1" applyFont="1" applyBorder="1" applyAlignment="1">
      <alignment horizontal="right"/>
    </xf>
    <xf numFmtId="0" fontId="6" fillId="2" borderId="1" xfId="240" applyFont="1" applyFill="1" applyBorder="1" applyAlignment="1">
      <alignment horizontal="center" vertical="center"/>
    </xf>
    <xf numFmtId="0" fontId="6" fillId="2" borderId="21" xfId="240" applyFont="1" applyFill="1" applyBorder="1" applyAlignment="1">
      <alignment horizontal="center"/>
    </xf>
    <xf numFmtId="0" fontId="6" fillId="2" borderId="22" xfId="240" applyFont="1" applyFill="1" applyBorder="1" applyAlignment="1">
      <alignment horizontal="center"/>
    </xf>
    <xf numFmtId="0" fontId="6" fillId="2" borderId="44" xfId="240" applyFont="1" applyFill="1" applyBorder="1" applyAlignment="1">
      <alignment horizontal="center"/>
    </xf>
    <xf numFmtId="0" fontId="6" fillId="2" borderId="76" xfId="240" applyFont="1" applyFill="1" applyBorder="1" applyAlignment="1">
      <alignment horizontal="center"/>
    </xf>
    <xf numFmtId="0" fontId="6" fillId="2" borderId="5" xfId="240" applyFont="1" applyFill="1" applyBorder="1" applyAlignment="1">
      <alignment horizontal="center"/>
    </xf>
    <xf numFmtId="0" fontId="6" fillId="2" borderId="6" xfId="240" applyFont="1" applyFill="1" applyBorder="1" applyAlignment="1">
      <alignment horizontal="center"/>
    </xf>
    <xf numFmtId="0" fontId="6" fillId="2" borderId="51" xfId="240" applyFont="1" applyFill="1" applyBorder="1" applyAlignment="1">
      <alignment horizontal="center"/>
    </xf>
    <xf numFmtId="0" fontId="6" fillId="2" borderId="58" xfId="240" applyFont="1" applyFill="1" applyBorder="1" applyAlignment="1">
      <alignment horizontal="center"/>
    </xf>
    <xf numFmtId="0" fontId="6" fillId="0" borderId="0" xfId="326" applyFont="1" applyFill="1" applyAlignment="1">
      <alignment horizontal="center" vertical="center"/>
    </xf>
    <xf numFmtId="0" fontId="11" fillId="0" borderId="20" xfId="326" applyFont="1" applyFill="1" applyBorder="1" applyAlignment="1">
      <alignment horizontal="left"/>
    </xf>
    <xf numFmtId="0" fontId="11" fillId="0" borderId="0" xfId="326" applyFont="1" applyFill="1" applyBorder="1" applyAlignment="1">
      <alignment horizontal="left"/>
    </xf>
    <xf numFmtId="0" fontId="6" fillId="0" borderId="0" xfId="326" applyFont="1" applyFill="1" applyAlignment="1">
      <alignment horizontal="center"/>
    </xf>
    <xf numFmtId="0" fontId="6" fillId="0" borderId="0" xfId="1" applyFont="1" applyAlignment="1">
      <alignment horizontal="center" vertical="center"/>
    </xf>
    <xf numFmtId="0" fontId="6" fillId="2" borderId="1" xfId="240" applyFont="1" applyFill="1" applyBorder="1" applyAlignment="1" applyProtection="1">
      <alignment horizontal="center" vertical="center"/>
    </xf>
    <xf numFmtId="0" fontId="6" fillId="2" borderId="24" xfId="240" applyFont="1" applyFill="1" applyBorder="1" applyAlignment="1" applyProtection="1">
      <alignment horizontal="center" vertical="center"/>
    </xf>
    <xf numFmtId="0" fontId="6" fillId="2" borderId="22" xfId="240" applyFont="1" applyFill="1" applyBorder="1" applyAlignment="1" applyProtection="1">
      <alignment horizontal="center" vertical="center"/>
    </xf>
    <xf numFmtId="0" fontId="6" fillId="2" borderId="44" xfId="240" applyFont="1" applyFill="1" applyBorder="1" applyAlignment="1" applyProtection="1">
      <alignment horizontal="center" vertical="center"/>
    </xf>
    <xf numFmtId="0" fontId="6" fillId="2" borderId="66" xfId="240" applyFont="1" applyFill="1" applyBorder="1" applyAlignment="1" applyProtection="1">
      <alignment horizontal="center" vertical="center"/>
    </xf>
    <xf numFmtId="0" fontId="6" fillId="2" borderId="20" xfId="240" applyFont="1" applyFill="1" applyBorder="1" applyAlignment="1" applyProtection="1">
      <alignment horizontal="center" vertical="center"/>
    </xf>
    <xf numFmtId="0" fontId="6" fillId="2" borderId="37" xfId="240" applyFont="1" applyFill="1" applyBorder="1" applyAlignment="1" applyProtection="1">
      <alignment horizontal="center" vertical="center"/>
    </xf>
    <xf numFmtId="0" fontId="6" fillId="0" borderId="0" xfId="239" applyFont="1" applyFill="1" applyBorder="1" applyAlignment="1">
      <alignment horizontal="center"/>
    </xf>
    <xf numFmtId="0" fontId="6" fillId="2" borderId="57" xfId="239" applyFont="1" applyFill="1" applyBorder="1" applyAlignment="1">
      <alignment horizontal="center" vertical="center"/>
    </xf>
    <xf numFmtId="0" fontId="6" fillId="4" borderId="41" xfId="239" applyFont="1" applyFill="1" applyBorder="1" applyAlignment="1">
      <alignment horizontal="center" vertical="center"/>
    </xf>
    <xf numFmtId="0" fontId="6" fillId="2" borderId="2" xfId="239" applyFont="1" applyFill="1" applyBorder="1" applyAlignment="1">
      <alignment horizontal="center" vertical="center"/>
    </xf>
    <xf numFmtId="0" fontId="6" fillId="2" borderId="3" xfId="239" applyFont="1" applyFill="1" applyBorder="1" applyAlignment="1">
      <alignment horizontal="center" vertical="center"/>
    </xf>
    <xf numFmtId="0" fontId="6" fillId="2" borderId="7" xfId="239" applyFont="1" applyFill="1" applyBorder="1" applyAlignment="1">
      <alignment horizontal="center" vertical="center"/>
    </xf>
    <xf numFmtId="0" fontId="6" fillId="2" borderId="8" xfId="239" applyFont="1" applyFill="1" applyBorder="1" applyAlignment="1">
      <alignment horizontal="center" vertical="center"/>
    </xf>
    <xf numFmtId="0" fontId="6" fillId="0" borderId="0" xfId="239" applyFont="1" applyAlignment="1">
      <alignment horizontal="center"/>
    </xf>
    <xf numFmtId="0" fontId="11" fillId="0" borderId="0" xfId="239" applyFont="1" applyBorder="1" applyAlignment="1">
      <alignment horizontal="center" vertical="center"/>
    </xf>
    <xf numFmtId="0" fontId="11" fillId="0" borderId="0" xfId="239" applyFont="1" applyBorder="1" applyAlignment="1">
      <alignment horizontal="left"/>
    </xf>
    <xf numFmtId="0" fontId="11" fillId="0" borderId="0" xfId="239" applyFont="1" applyAlignment="1">
      <alignment horizontal="left"/>
    </xf>
    <xf numFmtId="0" fontId="6" fillId="0" borderId="0" xfId="239" applyFont="1" applyBorder="1" applyAlignment="1">
      <alignment horizontal="center" vertical="center"/>
    </xf>
    <xf numFmtId="0" fontId="6" fillId="2" borderId="1" xfId="239" applyFont="1" applyFill="1" applyBorder="1" applyAlignment="1">
      <alignment horizontal="center" vertical="center" wrapText="1"/>
    </xf>
    <xf numFmtId="0" fontId="6" fillId="2" borderId="4" xfId="239" applyFont="1" applyFill="1" applyBorder="1" applyAlignment="1">
      <alignment horizontal="center" vertical="center" wrapText="1"/>
    </xf>
    <xf numFmtId="0" fontId="6" fillId="2" borderId="24" xfId="239" applyFont="1" applyFill="1" applyBorder="1" applyAlignment="1">
      <alignment horizontal="center" vertical="center" wrapText="1"/>
    </xf>
    <xf numFmtId="0" fontId="6" fillId="2" borderId="21" xfId="239" applyFont="1" applyFill="1" applyBorder="1" applyAlignment="1">
      <alignment horizontal="center" vertical="center"/>
    </xf>
    <xf numFmtId="0" fontId="6" fillId="2" borderId="22" xfId="239" applyFont="1" applyFill="1" applyBorder="1" applyAlignment="1">
      <alignment horizontal="center" vertical="center"/>
    </xf>
    <xf numFmtId="0" fontId="6" fillId="2" borderId="23" xfId="239" applyFont="1" applyFill="1" applyBorder="1" applyAlignment="1">
      <alignment horizontal="center" vertical="center"/>
    </xf>
    <xf numFmtId="0" fontId="6" fillId="2" borderId="44" xfId="239" applyFont="1" applyFill="1" applyBorder="1" applyAlignment="1">
      <alignment horizontal="center" vertical="center"/>
    </xf>
    <xf numFmtId="0" fontId="6" fillId="2" borderId="39" xfId="239" applyFont="1" applyFill="1" applyBorder="1" applyAlignment="1">
      <alignment horizontal="center" vertical="center"/>
    </xf>
    <xf numFmtId="0" fontId="6" fillId="2" borderId="55" xfId="239" applyFont="1" applyFill="1" applyBorder="1" applyAlignment="1">
      <alignment horizontal="center" vertical="center"/>
    </xf>
    <xf numFmtId="0" fontId="6" fillId="2" borderId="48" xfId="239" applyFont="1" applyFill="1" applyBorder="1" applyAlignment="1">
      <alignment horizontal="center" vertical="center"/>
    </xf>
    <xf numFmtId="0" fontId="6" fillId="2" borderId="5" xfId="239" applyFont="1" applyFill="1" applyBorder="1" applyAlignment="1">
      <alignment horizontal="center" vertical="center"/>
    </xf>
    <xf numFmtId="0" fontId="6" fillId="2" borderId="51" xfId="239" applyFont="1" applyFill="1" applyBorder="1" applyAlignment="1">
      <alignment horizontal="center" vertical="center"/>
    </xf>
    <xf numFmtId="0" fontId="6" fillId="2" borderId="58" xfId="239" applyFont="1" applyFill="1" applyBorder="1" applyAlignment="1">
      <alignment horizontal="center" vertical="center"/>
    </xf>
    <xf numFmtId="0" fontId="6" fillId="2" borderId="6" xfId="239" applyFont="1" applyFill="1" applyBorder="1" applyAlignment="1">
      <alignment horizontal="center" vertical="center"/>
    </xf>
    <xf numFmtId="0" fontId="6" fillId="2" borderId="26" xfId="239" applyFont="1" applyFill="1" applyBorder="1" applyAlignment="1">
      <alignment horizontal="center" vertical="center" wrapText="1"/>
    </xf>
    <xf numFmtId="0" fontId="6" fillId="2" borderId="38" xfId="239" applyFont="1" applyFill="1" applyBorder="1" applyAlignment="1">
      <alignment horizontal="center" vertical="center" wrapText="1"/>
    </xf>
    <xf numFmtId="0" fontId="6" fillId="2" borderId="27" xfId="239" applyFont="1" applyFill="1" applyBorder="1" applyAlignment="1">
      <alignment horizontal="center" vertical="center" wrapText="1"/>
    </xf>
    <xf numFmtId="0" fontId="6" fillId="2" borderId="42" xfId="239" applyFont="1" applyFill="1" applyBorder="1" applyAlignment="1">
      <alignment horizontal="center" vertical="center" wrapText="1"/>
    </xf>
    <xf numFmtId="0" fontId="6" fillId="0" borderId="0" xfId="239" applyFont="1" applyFill="1" applyBorder="1" applyAlignment="1">
      <alignment horizontal="center" vertical="top"/>
    </xf>
    <xf numFmtId="0" fontId="6" fillId="2" borderId="57" xfId="239" applyFont="1" applyFill="1" applyBorder="1" applyAlignment="1">
      <alignment horizontal="center" vertical="center" wrapText="1"/>
    </xf>
    <xf numFmtId="0" fontId="6" fillId="2" borderId="41" xfId="239" applyFont="1" applyFill="1" applyBorder="1" applyAlignment="1">
      <alignment horizontal="center" vertical="center" wrapText="1"/>
    </xf>
    <xf numFmtId="0" fontId="6" fillId="0" borderId="0" xfId="239" applyFont="1" applyBorder="1" applyAlignment="1">
      <alignment horizontal="center"/>
    </xf>
    <xf numFmtId="0" fontId="6" fillId="0" borderId="0" xfId="239" applyFont="1" applyFill="1" applyBorder="1" applyAlignment="1">
      <alignment horizontal="center" vertical="center"/>
    </xf>
    <xf numFmtId="0" fontId="6" fillId="2" borderId="41" xfId="239" applyFont="1" applyFill="1" applyBorder="1" applyAlignment="1">
      <alignment horizontal="center" vertical="center"/>
    </xf>
  </cellXfs>
  <cellStyles count="351">
    <cellStyle name="Comma" xfId="270" builtinId="3"/>
    <cellStyle name="Comma 10" xfId="3"/>
    <cellStyle name="Comma 10 2" xfId="4"/>
    <cellStyle name="Comma 11" xfId="5"/>
    <cellStyle name="Comma 12" xfId="6"/>
    <cellStyle name="Comma 13" xfId="7"/>
    <cellStyle name="Comma 14" xfId="8"/>
    <cellStyle name="Comma 15" xfId="9"/>
    <cellStyle name="Comma 16" xfId="10"/>
    <cellStyle name="Comma 17" xfId="11"/>
    <cellStyle name="Comma 17 2" xfId="12"/>
    <cellStyle name="Comma 18" xfId="13"/>
    <cellStyle name="Comma 18 2" xfId="14"/>
    <cellStyle name="Comma 19" xfId="15"/>
    <cellStyle name="Comma 19 2" xfId="16"/>
    <cellStyle name="Comma 2" xfId="17"/>
    <cellStyle name="Comma 2 10" xfId="18"/>
    <cellStyle name="Comma 2 11" xfId="19"/>
    <cellStyle name="Comma 2 12" xfId="20"/>
    <cellStyle name="Comma 2 13" xfId="21"/>
    <cellStyle name="Comma 2 14" xfId="22"/>
    <cellStyle name="Comma 2 15" xfId="23"/>
    <cellStyle name="Comma 2 16" xfId="24"/>
    <cellStyle name="Comma 2 17" xfId="25"/>
    <cellStyle name="Comma 2 18" xfId="26"/>
    <cellStyle name="Comma 2 19" xfId="27"/>
    <cellStyle name="Comma 2 2" xfId="28"/>
    <cellStyle name="Comma 2 2 2" xfId="29"/>
    <cellStyle name="Comma 2 2 2 2" xfId="30"/>
    <cellStyle name="Comma 2 2 2 2 2" xfId="31"/>
    <cellStyle name="Comma 2 2 2 2 3" xfId="32"/>
    <cellStyle name="Comma 2 2 2 2 3 2" xfId="33"/>
    <cellStyle name="Comma 2 2 2 2 3 2 2" xfId="34"/>
    <cellStyle name="Comma 2 2 2 2 3 2 2 2" xfId="273"/>
    <cellStyle name="Comma 2 2 2 2 3 2 3" xfId="274"/>
    <cellStyle name="Comma 2 2 2 2 3 3" xfId="35"/>
    <cellStyle name="Comma 2 2 2 2 3 3 2" xfId="36"/>
    <cellStyle name="Comma 2 2 2 2 3 3 2 2" xfId="275"/>
    <cellStyle name="Comma 2 2 2 2 3 3 3" xfId="276"/>
    <cellStyle name="Comma 2 2 2 2 3 4" xfId="37"/>
    <cellStyle name="Comma 2 2 2 2 3 4 2" xfId="38"/>
    <cellStyle name="Comma 2 2 2 2 3 4 2 2" xfId="39"/>
    <cellStyle name="Comma 2 2 2 2 3 4 2 2 2" xfId="277"/>
    <cellStyle name="Comma 2 2 2 2 3 4 2 3" xfId="278"/>
    <cellStyle name="Comma 2 2 2 2 3 4 3" xfId="40"/>
    <cellStyle name="Comma 2 2 2 2 3 4 3 2" xfId="279"/>
    <cellStyle name="Comma 2 2 2 2 3 4 4" xfId="41"/>
    <cellStyle name="Comma 2 2 2 2 3 4 4 2" xfId="280"/>
    <cellStyle name="Comma 2 2 2 2 3 4 5" xfId="281"/>
    <cellStyle name="Comma 2 2 2 2 3 5" xfId="42"/>
    <cellStyle name="Comma 2 2 2 2 3 5 2" xfId="282"/>
    <cellStyle name="Comma 2 2 2 2 3 6" xfId="283"/>
    <cellStyle name="Comma 2 2 2 2 4" xfId="43"/>
    <cellStyle name="Comma 2 2 2 2 4 2" xfId="44"/>
    <cellStyle name="Comma 2 2 2 2 4 2 2" xfId="45"/>
    <cellStyle name="Comma 2 2 2 2 4 2 2 2" xfId="284"/>
    <cellStyle name="Comma 2 2 2 2 4 2 3" xfId="46"/>
    <cellStyle name="Comma 2 2 2 2 4 2 3 2" xfId="285"/>
    <cellStyle name="Comma 2 2 2 2 4 2 4" xfId="286"/>
    <cellStyle name="Comma 2 2 2 2 4 3" xfId="47"/>
    <cellStyle name="Comma 2 2 2 2 4 3 2" xfId="287"/>
    <cellStyle name="Comma 2 2 2 2 4 4" xfId="288"/>
    <cellStyle name="Comma 2 2 2 2 5" xfId="48"/>
    <cellStyle name="Comma 2 2 2 2 5 2" xfId="289"/>
    <cellStyle name="Comma 2 2 2 2 6" xfId="290"/>
    <cellStyle name="Comma 2 2 2 3" xfId="49"/>
    <cellStyle name="Comma 2 2 3" xfId="50"/>
    <cellStyle name="Comma 2 2 3 2" xfId="51"/>
    <cellStyle name="Comma 2 2 3 2 2" xfId="52"/>
    <cellStyle name="Comma 2 2 3 2 2 2" xfId="291"/>
    <cellStyle name="Comma 2 2 3 2 3" xfId="292"/>
    <cellStyle name="Comma 2 2 3 3" xfId="53"/>
    <cellStyle name="Comma 2 2 3 3 2" xfId="293"/>
    <cellStyle name="Comma 2 2 3 4" xfId="294"/>
    <cellStyle name="Comma 2 20" xfId="54"/>
    <cellStyle name="Comma 2 21" xfId="55"/>
    <cellStyle name="Comma 2 22" xfId="56"/>
    <cellStyle name="Comma 2 23" xfId="57"/>
    <cellStyle name="Comma 2 24" xfId="58"/>
    <cellStyle name="Comma 2 25" xfId="59"/>
    <cellStyle name="Comma 2 26" xfId="60"/>
    <cellStyle name="Comma 2 27" xfId="61"/>
    <cellStyle name="Comma 2 3" xfId="62"/>
    <cellStyle name="Comma 2 4" xfId="63"/>
    <cellStyle name="Comma 2 5" xfId="64"/>
    <cellStyle name="Comma 2 6" xfId="65"/>
    <cellStyle name="Comma 2 7" xfId="66"/>
    <cellStyle name="Comma 2 8" xfId="67"/>
    <cellStyle name="Comma 2 9" xfId="68"/>
    <cellStyle name="Comma 20" xfId="69"/>
    <cellStyle name="Comma 20 2" xfId="70"/>
    <cellStyle name="Comma 21" xfId="71"/>
    <cellStyle name="Comma 21 2" xfId="295"/>
    <cellStyle name="Comma 22" xfId="72"/>
    <cellStyle name="Comma 22 2" xfId="296"/>
    <cellStyle name="Comma 27" xfId="73"/>
    <cellStyle name="Comma 27 2" xfId="74"/>
    <cellStyle name="Comma 29" xfId="75"/>
    <cellStyle name="Comma 29 2" xfId="76"/>
    <cellStyle name="Comma 3" xfId="77"/>
    <cellStyle name="Comma 3 2" xfId="78"/>
    <cellStyle name="Comma 3 3" xfId="79"/>
    <cellStyle name="Comma 3 39" xfId="80"/>
    <cellStyle name="Comma 3 4" xfId="81"/>
    <cellStyle name="Comma 3 4 2" xfId="82"/>
    <cellStyle name="Comma 3 4 2 2" xfId="83"/>
    <cellStyle name="Comma 3 4 2 2 2" xfId="297"/>
    <cellStyle name="Comma 3 4 2 3" xfId="84"/>
    <cellStyle name="Comma 3 4 2 3 2" xfId="298"/>
    <cellStyle name="Comma 3 4 2 4" xfId="299"/>
    <cellStyle name="Comma 3 4 3" xfId="85"/>
    <cellStyle name="Comma 3 4 3 2" xfId="300"/>
    <cellStyle name="Comma 3 4 4" xfId="301"/>
    <cellStyle name="Comma 30" xfId="86"/>
    <cellStyle name="Comma 30 2" xfId="87"/>
    <cellStyle name="Comma 4" xfId="88"/>
    <cellStyle name="Comma 4 2" xfId="89"/>
    <cellStyle name="Comma 4 2 2" xfId="90"/>
    <cellStyle name="Comma 4 2 2 2" xfId="302"/>
    <cellStyle name="Comma 4 2 3" xfId="303"/>
    <cellStyle name="Comma 4 3" xfId="91"/>
    <cellStyle name="Comma 4 3 2" xfId="92"/>
    <cellStyle name="Comma 4 3 2 2" xfId="304"/>
    <cellStyle name="Comma 4 3 3" xfId="305"/>
    <cellStyle name="Comma 4 4" xfId="93"/>
    <cellStyle name="Comma 5" xfId="94"/>
    <cellStyle name="Comma 5 2" xfId="95"/>
    <cellStyle name="Comma 5 2 2" xfId="306"/>
    <cellStyle name="Comma 5 3" xfId="307"/>
    <cellStyle name="Comma 6" xfId="96"/>
    <cellStyle name="Comma 67 2" xfId="97"/>
    <cellStyle name="Comma 7" xfId="98"/>
    <cellStyle name="Comma 70" xfId="99"/>
    <cellStyle name="Comma 8" xfId="100"/>
    <cellStyle name="Comma 9" xfId="101"/>
    <cellStyle name="Currency 2" xfId="102"/>
    <cellStyle name="Excel Built-in Comma 2" xfId="103"/>
    <cellStyle name="Excel Built-in Normal" xfId="104"/>
    <cellStyle name="Excel Built-in Normal 2" xfId="105"/>
    <cellStyle name="Excel Built-in Normal 2 2" xfId="106"/>
    <cellStyle name="Excel Built-in Normal 2 2 2" xfId="308"/>
    <cellStyle name="Excel Built-in Normal 2 3" xfId="309"/>
    <cellStyle name="Excel Built-in Normal 3" xfId="107"/>
    <cellStyle name="Excel Built-in Normal 3 2" xfId="310"/>
    <cellStyle name="Excel Built-in Normal 4" xfId="311"/>
    <cellStyle name="Excel Built-in Normal_50. Bishwo" xfId="108"/>
    <cellStyle name="Hyperlink 2" xfId="109"/>
    <cellStyle name="Normal" xfId="0" builtinId="0"/>
    <cellStyle name="Normal 10" xfId="1"/>
    <cellStyle name="Normal 10 2" xfId="110"/>
    <cellStyle name="Normal 10 3" xfId="327"/>
    <cellStyle name="Normal 11" xfId="111"/>
    <cellStyle name="Normal 11 2" xfId="328"/>
    <cellStyle name="Normal 12" xfId="112"/>
    <cellStyle name="Normal 13" xfId="113"/>
    <cellStyle name="Normal 14" xfId="114"/>
    <cellStyle name="Normal 15" xfId="115"/>
    <cellStyle name="Normal 16" xfId="116"/>
    <cellStyle name="Normal 17" xfId="117"/>
    <cellStyle name="Normal 18" xfId="118"/>
    <cellStyle name="Normal 19" xfId="119"/>
    <cellStyle name="Normal 2" xfId="120"/>
    <cellStyle name="Normal 2 10" xfId="121"/>
    <cellStyle name="Normal 2 11" xfId="122"/>
    <cellStyle name="Normal 2 12" xfId="123"/>
    <cellStyle name="Normal 2 13" xfId="124"/>
    <cellStyle name="Normal 2 14" xfId="125"/>
    <cellStyle name="Normal 2 15" xfId="126"/>
    <cellStyle name="Normal 2 16" xfId="127"/>
    <cellStyle name="Normal 2 2" xfId="128"/>
    <cellStyle name="Normal 2 2 2" xfId="129"/>
    <cellStyle name="Normal 2 2 2 2 4 2" xfId="130"/>
    <cellStyle name="Normal 2 2 3" xfId="131"/>
    <cellStyle name="Normal 2 2 4" xfId="132"/>
    <cellStyle name="Normal 2 2 5" xfId="133"/>
    <cellStyle name="Normal 2 2 6" xfId="134"/>
    <cellStyle name="Normal 2 2 7" xfId="135"/>
    <cellStyle name="Normal 2 2_50. Bishwo" xfId="136"/>
    <cellStyle name="Normal 2 3" xfId="137"/>
    <cellStyle name="Normal 2 3 2" xfId="138"/>
    <cellStyle name="Normal 2 4" xfId="139"/>
    <cellStyle name="Normal 2 5" xfId="140"/>
    <cellStyle name="Normal 2 6" xfId="141"/>
    <cellStyle name="Normal 2 7" xfId="142"/>
    <cellStyle name="Normal 2 8" xfId="143"/>
    <cellStyle name="Normal 2 9" xfId="144"/>
    <cellStyle name="Normal 2_50. Bishwo" xfId="145"/>
    <cellStyle name="Normal 20" xfId="146"/>
    <cellStyle name="Normal 20 2" xfId="147"/>
    <cellStyle name="Normal 21" xfId="148"/>
    <cellStyle name="Normal 21 2" xfId="149"/>
    <cellStyle name="Normal 22" xfId="150"/>
    <cellStyle name="Normal 22 2" xfId="151"/>
    <cellStyle name="Normal 23" xfId="152"/>
    <cellStyle name="Normal 24" xfId="153"/>
    <cellStyle name="Normal 24 2" xfId="154"/>
    <cellStyle name="Normal 25" xfId="155"/>
    <cellStyle name="Normal 25 2" xfId="156"/>
    <cellStyle name="Normal 26" xfId="157"/>
    <cellStyle name="Normal 26 2" xfId="158"/>
    <cellStyle name="Normal 27" xfId="159"/>
    <cellStyle name="Normal 27 2" xfId="160"/>
    <cellStyle name="Normal 28" xfId="161"/>
    <cellStyle name="Normal 28 2" xfId="162"/>
    <cellStyle name="Normal 29" xfId="163"/>
    <cellStyle name="Normal 3" xfId="164"/>
    <cellStyle name="Normal 3 2" xfId="165"/>
    <cellStyle name="Normal 3 2 2" xfId="166"/>
    <cellStyle name="Normal 3 3" xfId="167"/>
    <cellStyle name="Normal 3 4" xfId="168"/>
    <cellStyle name="Normal 3 5" xfId="169"/>
    <cellStyle name="Normal 3 6" xfId="170"/>
    <cellStyle name="Normal 3 7" xfId="171"/>
    <cellStyle name="Normal 3 7 2" xfId="172"/>
    <cellStyle name="Normal 3_9.1 &amp; 9.2" xfId="173"/>
    <cellStyle name="Normal 30" xfId="174"/>
    <cellStyle name="Normal 30 2" xfId="175"/>
    <cellStyle name="Normal 31" xfId="176"/>
    <cellStyle name="Normal 32" xfId="177"/>
    <cellStyle name="Normal 32 2" xfId="2"/>
    <cellStyle name="Normal 33" xfId="178"/>
    <cellStyle name="Normal 33 2" xfId="179"/>
    <cellStyle name="Normal 34" xfId="180"/>
    <cellStyle name="Normal 34 2" xfId="181"/>
    <cellStyle name="Normal 34 3" xfId="182"/>
    <cellStyle name="Normal 34 3 2" xfId="183"/>
    <cellStyle name="Normal 34 4" xfId="184"/>
    <cellStyle name="Normal 35" xfId="185"/>
    <cellStyle name="Normal 35 2" xfId="186"/>
    <cellStyle name="Normal 36" xfId="187"/>
    <cellStyle name="Normal 36 2" xfId="188"/>
    <cellStyle name="Normal 37" xfId="189"/>
    <cellStyle name="Normal 37 2" xfId="190"/>
    <cellStyle name="Normal 38" xfId="191"/>
    <cellStyle name="Normal 38 2" xfId="192"/>
    <cellStyle name="Normal 39" xfId="193"/>
    <cellStyle name="Normal 4" xfId="194"/>
    <cellStyle name="Normal 4 10" xfId="195"/>
    <cellStyle name="Normal 4 11" xfId="196"/>
    <cellStyle name="Normal 4 12" xfId="197"/>
    <cellStyle name="Normal 4 13" xfId="198"/>
    <cellStyle name="Normal 4 14" xfId="199"/>
    <cellStyle name="Normal 4 15" xfId="200"/>
    <cellStyle name="Normal 4 16" xfId="201"/>
    <cellStyle name="Normal 4 17" xfId="202"/>
    <cellStyle name="Normal 4 18" xfId="203"/>
    <cellStyle name="Normal 4 19" xfId="204"/>
    <cellStyle name="Normal 4 2" xfId="205"/>
    <cellStyle name="Normal 4 20" xfId="206"/>
    <cellStyle name="Normal 4 21" xfId="207"/>
    <cellStyle name="Normal 4 22" xfId="208"/>
    <cellStyle name="Normal 4 23" xfId="209"/>
    <cellStyle name="Normal 4 24" xfId="210"/>
    <cellStyle name="Normal 4 25" xfId="211"/>
    <cellStyle name="Normal 4 26" xfId="212"/>
    <cellStyle name="Normal 4 26 2" xfId="213"/>
    <cellStyle name="Normal 4 3" xfId="214"/>
    <cellStyle name="Normal 4 4" xfId="215"/>
    <cellStyle name="Normal 4 5" xfId="216"/>
    <cellStyle name="Normal 4 6" xfId="217"/>
    <cellStyle name="Normal 4 7" xfId="218"/>
    <cellStyle name="Normal 4 8" xfId="219"/>
    <cellStyle name="Normal 4 9" xfId="220"/>
    <cellStyle name="Normal 4_50. Bishwo" xfId="221"/>
    <cellStyle name="Normal 40" xfId="222"/>
    <cellStyle name="Normal 41" xfId="223"/>
    <cellStyle name="Normal 42" xfId="224"/>
    <cellStyle name="Normal 43" xfId="225"/>
    <cellStyle name="Normal 44" xfId="226"/>
    <cellStyle name="Normal 44 2" xfId="227"/>
    <cellStyle name="Normal 45" xfId="228"/>
    <cellStyle name="Normal 45 2" xfId="229"/>
    <cellStyle name="Normal 46" xfId="230"/>
    <cellStyle name="Normal 47" xfId="231"/>
    <cellStyle name="Normal 48" xfId="232"/>
    <cellStyle name="Normal 49" xfId="233"/>
    <cellStyle name="Normal 5" xfId="234"/>
    <cellStyle name="Normal 5 2" xfId="235"/>
    <cellStyle name="Normal 5 3" xfId="329"/>
    <cellStyle name="Normal 50" xfId="236"/>
    <cellStyle name="Normal 50 2" xfId="312"/>
    <cellStyle name="Normal 51" xfId="237"/>
    <cellStyle name="Normal 51 2" xfId="313"/>
    <cellStyle name="Normal 52" xfId="238"/>
    <cellStyle name="Normal 53" xfId="239"/>
    <cellStyle name="Normal 54" xfId="326"/>
    <cellStyle name="Normal 6" xfId="240"/>
    <cellStyle name="Normal 6 2" xfId="241"/>
    <cellStyle name="Normal 6 3" xfId="242"/>
    <cellStyle name="Normal 67" xfId="243"/>
    <cellStyle name="Normal 7" xfId="244"/>
    <cellStyle name="Normal 7 2" xfId="330"/>
    <cellStyle name="Normal 8" xfId="245"/>
    <cellStyle name="Normal 8 2" xfId="246"/>
    <cellStyle name="Normal 8 3" xfId="331"/>
    <cellStyle name="Normal 9" xfId="247"/>
    <cellStyle name="Normal 9 2" xfId="332"/>
    <cellStyle name="Normal_bartaman point 2" xfId="265"/>
    <cellStyle name="Normal_bartaman point 2 2" xfId="269"/>
    <cellStyle name="Normal_bartaman point 2 2 2 2" xfId="350"/>
    <cellStyle name="Normal_bartaman point 3" xfId="264"/>
    <cellStyle name="Normal_bartaman point 3 2" xfId="267"/>
    <cellStyle name="Normal_Bartamane_Book1" xfId="263"/>
    <cellStyle name="Normal_Comm_wt" xfId="268"/>
    <cellStyle name="Normal_CPI" xfId="266"/>
    <cellStyle name="Normal_Direction of Trade_BartamanFormat 2063-64" xfId="271"/>
    <cellStyle name="Normal_Direction of Trade_BartamanFormat 2063-64 2" xfId="272"/>
    <cellStyle name="Normal_Sheet1 2 10" xfId="341"/>
    <cellStyle name="Normal_Sheet1 2 11" xfId="344"/>
    <cellStyle name="Normal_Sheet1 2 12" xfId="346"/>
    <cellStyle name="Normal_Sheet1 2 13" xfId="349"/>
    <cellStyle name="Normal_Sheet1 2 2 2" xfId="336"/>
    <cellStyle name="Normal_Sheet1 2 8" xfId="334"/>
    <cellStyle name="Normal_Sheet1 2 9" xfId="338"/>
    <cellStyle name="Normal_Sheet1 3 2" xfId="339"/>
    <cellStyle name="Normal_Sheet1 4 2" xfId="342"/>
    <cellStyle name="Normal_Sheet1 5 10" xfId="343"/>
    <cellStyle name="Normal_Sheet1 5 11" xfId="345"/>
    <cellStyle name="Normal_Sheet1 5 12" xfId="348"/>
    <cellStyle name="Normal_Sheet1 5 7" xfId="335"/>
    <cellStyle name="Normal_Sheet1 5 8" xfId="337"/>
    <cellStyle name="Normal_Sheet1 5 9" xfId="340"/>
    <cellStyle name="Normal_Sheet1 6 2" xfId="347"/>
    <cellStyle name="Normal_Sheet1 7" xfId="333"/>
    <cellStyle name="Percent 2" xfId="248"/>
    <cellStyle name="Percent 2 2" xfId="249"/>
    <cellStyle name="Percent 2 2 2" xfId="250"/>
    <cellStyle name="Percent 2 2 2 2" xfId="251"/>
    <cellStyle name="Percent 2 2 2 2 2" xfId="314"/>
    <cellStyle name="Percent 2 2 2 3" xfId="315"/>
    <cellStyle name="Percent 2 2 3" xfId="252"/>
    <cellStyle name="Percent 2 2 3 2" xfId="316"/>
    <cellStyle name="Percent 2 2 4" xfId="317"/>
    <cellStyle name="Percent 2 3" xfId="253"/>
    <cellStyle name="Percent 2 3 2" xfId="254"/>
    <cellStyle name="Percent 2 3 2 2" xfId="318"/>
    <cellStyle name="Percent 2 3 3" xfId="319"/>
    <cellStyle name="Percent 2 4" xfId="255"/>
    <cellStyle name="Percent 2 4 2" xfId="256"/>
    <cellStyle name="Percent 2 4 2 2" xfId="320"/>
    <cellStyle name="Percent 2 4 3" xfId="321"/>
    <cellStyle name="Percent 2 5" xfId="257"/>
    <cellStyle name="Percent 2 5 2" xfId="322"/>
    <cellStyle name="Percent 2 6" xfId="323"/>
    <cellStyle name="Percent 3" xfId="258"/>
    <cellStyle name="Percent 3 2" xfId="259"/>
    <cellStyle name="Percent 3 2 2" xfId="324"/>
    <cellStyle name="Percent 3 3" xfId="325"/>
    <cellStyle name="Percent 4" xfId="260"/>
    <cellStyle name="Percent 67 2" xfId="261"/>
    <cellStyle name="SHEET" xfId="26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M8" sqref="M8"/>
    </sheetView>
  </sheetViews>
  <sheetFormatPr defaultRowHeight="15.75"/>
  <cols>
    <col min="1" max="1" width="10.42578125" style="90" customWidth="1"/>
    <col min="2" max="2" width="60.42578125" style="90" bestFit="1" customWidth="1"/>
    <col min="3" max="4" width="9.140625" style="90"/>
    <col min="5" max="5" width="10.5703125" style="90" customWidth="1"/>
    <col min="6" max="256" width="9.140625" style="90"/>
    <col min="257" max="257" width="10.42578125" style="90" customWidth="1"/>
    <col min="258" max="258" width="61.7109375" style="90" bestFit="1" customWidth="1"/>
    <col min="259" max="260" width="9.140625" style="90"/>
    <col min="261" max="261" width="16.42578125" style="90" customWidth="1"/>
    <col min="262" max="512" width="9.140625" style="90"/>
    <col min="513" max="513" width="10.42578125" style="90" customWidth="1"/>
    <col min="514" max="514" width="61.7109375" style="90" bestFit="1" customWidth="1"/>
    <col min="515" max="516" width="9.140625" style="90"/>
    <col min="517" max="517" width="16.42578125" style="90" customWidth="1"/>
    <col min="518" max="768" width="9.140625" style="90"/>
    <col min="769" max="769" width="10.42578125" style="90" customWidth="1"/>
    <col min="770" max="770" width="61.7109375" style="90" bestFit="1" customWidth="1"/>
    <col min="771" max="772" width="9.140625" style="90"/>
    <col min="773" max="773" width="16.42578125" style="90" customWidth="1"/>
    <col min="774" max="1024" width="9.140625" style="90"/>
    <col min="1025" max="1025" width="10.42578125" style="90" customWidth="1"/>
    <col min="1026" max="1026" width="61.7109375" style="90" bestFit="1" customWidth="1"/>
    <col min="1027" max="1028" width="9.140625" style="90"/>
    <col min="1029" max="1029" width="16.42578125" style="90" customWidth="1"/>
    <col min="1030" max="1280" width="9.140625" style="90"/>
    <col min="1281" max="1281" width="10.42578125" style="90" customWidth="1"/>
    <col min="1282" max="1282" width="61.7109375" style="90" bestFit="1" customWidth="1"/>
    <col min="1283" max="1284" width="9.140625" style="90"/>
    <col min="1285" max="1285" width="16.42578125" style="90" customWidth="1"/>
    <col min="1286" max="1536" width="9.140625" style="90"/>
    <col min="1537" max="1537" width="10.42578125" style="90" customWidth="1"/>
    <col min="1538" max="1538" width="61.7109375" style="90" bestFit="1" customWidth="1"/>
    <col min="1539" max="1540" width="9.140625" style="90"/>
    <col min="1541" max="1541" width="16.42578125" style="90" customWidth="1"/>
    <col min="1542" max="1792" width="9.140625" style="90"/>
    <col min="1793" max="1793" width="10.42578125" style="90" customWidth="1"/>
    <col min="1794" max="1794" width="61.7109375" style="90" bestFit="1" customWidth="1"/>
    <col min="1795" max="1796" width="9.140625" style="90"/>
    <col min="1797" max="1797" width="16.42578125" style="90" customWidth="1"/>
    <col min="1798" max="2048" width="9.140625" style="90"/>
    <col min="2049" max="2049" width="10.42578125" style="90" customWidth="1"/>
    <col min="2050" max="2050" width="61.7109375" style="90" bestFit="1" customWidth="1"/>
    <col min="2051" max="2052" width="9.140625" style="90"/>
    <col min="2053" max="2053" width="16.42578125" style="90" customWidth="1"/>
    <col min="2054" max="2304" width="9.140625" style="90"/>
    <col min="2305" max="2305" width="10.42578125" style="90" customWidth="1"/>
    <col min="2306" max="2306" width="61.7109375" style="90" bestFit="1" customWidth="1"/>
    <col min="2307" max="2308" width="9.140625" style="90"/>
    <col min="2309" max="2309" width="16.42578125" style="90" customWidth="1"/>
    <col min="2310" max="2560" width="9.140625" style="90"/>
    <col min="2561" max="2561" width="10.42578125" style="90" customWidth="1"/>
    <col min="2562" max="2562" width="61.7109375" style="90" bestFit="1" customWidth="1"/>
    <col min="2563" max="2564" width="9.140625" style="90"/>
    <col min="2565" max="2565" width="16.42578125" style="90" customWidth="1"/>
    <col min="2566" max="2816" width="9.140625" style="90"/>
    <col min="2817" max="2817" width="10.42578125" style="90" customWidth="1"/>
    <col min="2818" max="2818" width="61.7109375" style="90" bestFit="1" customWidth="1"/>
    <col min="2819" max="2820" width="9.140625" style="90"/>
    <col min="2821" max="2821" width="16.42578125" style="90" customWidth="1"/>
    <col min="2822" max="3072" width="9.140625" style="90"/>
    <col min="3073" max="3073" width="10.42578125" style="90" customWidth="1"/>
    <col min="3074" max="3074" width="61.7109375" style="90" bestFit="1" customWidth="1"/>
    <col min="3075" max="3076" width="9.140625" style="90"/>
    <col min="3077" max="3077" width="16.42578125" style="90" customWidth="1"/>
    <col min="3078" max="3328" width="9.140625" style="90"/>
    <col min="3329" max="3329" width="10.42578125" style="90" customWidth="1"/>
    <col min="3330" max="3330" width="61.7109375" style="90" bestFit="1" customWidth="1"/>
    <col min="3331" max="3332" width="9.140625" style="90"/>
    <col min="3333" max="3333" width="16.42578125" style="90" customWidth="1"/>
    <col min="3334" max="3584" width="9.140625" style="90"/>
    <col min="3585" max="3585" width="10.42578125" style="90" customWidth="1"/>
    <col min="3586" max="3586" width="61.7109375" style="90" bestFit="1" customWidth="1"/>
    <col min="3587" max="3588" width="9.140625" style="90"/>
    <col min="3589" max="3589" width="16.42578125" style="90" customWidth="1"/>
    <col min="3590" max="3840" width="9.140625" style="90"/>
    <col min="3841" max="3841" width="10.42578125" style="90" customWidth="1"/>
    <col min="3842" max="3842" width="61.7109375" style="90" bestFit="1" customWidth="1"/>
    <col min="3843" max="3844" width="9.140625" style="90"/>
    <col min="3845" max="3845" width="16.42578125" style="90" customWidth="1"/>
    <col min="3846" max="4096" width="9.140625" style="90"/>
    <col min="4097" max="4097" width="10.42578125" style="90" customWidth="1"/>
    <col min="4098" max="4098" width="61.7109375" style="90" bestFit="1" customWidth="1"/>
    <col min="4099" max="4100" width="9.140625" style="90"/>
    <col min="4101" max="4101" width="16.42578125" style="90" customWidth="1"/>
    <col min="4102" max="4352" width="9.140625" style="90"/>
    <col min="4353" max="4353" width="10.42578125" style="90" customWidth="1"/>
    <col min="4354" max="4354" width="61.7109375" style="90" bestFit="1" customWidth="1"/>
    <col min="4355" max="4356" width="9.140625" style="90"/>
    <col min="4357" max="4357" width="16.42578125" style="90" customWidth="1"/>
    <col min="4358" max="4608" width="9.140625" style="90"/>
    <col min="4609" max="4609" width="10.42578125" style="90" customWidth="1"/>
    <col min="4610" max="4610" width="61.7109375" style="90" bestFit="1" customWidth="1"/>
    <col min="4611" max="4612" width="9.140625" style="90"/>
    <col min="4613" max="4613" width="16.42578125" style="90" customWidth="1"/>
    <col min="4614" max="4864" width="9.140625" style="90"/>
    <col min="4865" max="4865" width="10.42578125" style="90" customWidth="1"/>
    <col min="4866" max="4866" width="61.7109375" style="90" bestFit="1" customWidth="1"/>
    <col min="4867" max="4868" width="9.140625" style="90"/>
    <col min="4869" max="4869" width="16.42578125" style="90" customWidth="1"/>
    <col min="4870" max="5120" width="9.140625" style="90"/>
    <col min="5121" max="5121" width="10.42578125" style="90" customWidth="1"/>
    <col min="5122" max="5122" width="61.7109375" style="90" bestFit="1" customWidth="1"/>
    <col min="5123" max="5124" width="9.140625" style="90"/>
    <col min="5125" max="5125" width="16.42578125" style="90" customWidth="1"/>
    <col min="5126" max="5376" width="9.140625" style="90"/>
    <col min="5377" max="5377" width="10.42578125" style="90" customWidth="1"/>
    <col min="5378" max="5378" width="61.7109375" style="90" bestFit="1" customWidth="1"/>
    <col min="5379" max="5380" width="9.140625" style="90"/>
    <col min="5381" max="5381" width="16.42578125" style="90" customWidth="1"/>
    <col min="5382" max="5632" width="9.140625" style="90"/>
    <col min="5633" max="5633" width="10.42578125" style="90" customWidth="1"/>
    <col min="5634" max="5634" width="61.7109375" style="90" bestFit="1" customWidth="1"/>
    <col min="5635" max="5636" width="9.140625" style="90"/>
    <col min="5637" max="5637" width="16.42578125" style="90" customWidth="1"/>
    <col min="5638" max="5888" width="9.140625" style="90"/>
    <col min="5889" max="5889" width="10.42578125" style="90" customWidth="1"/>
    <col min="5890" max="5890" width="61.7109375" style="90" bestFit="1" customWidth="1"/>
    <col min="5891" max="5892" width="9.140625" style="90"/>
    <col min="5893" max="5893" width="16.42578125" style="90" customWidth="1"/>
    <col min="5894" max="6144" width="9.140625" style="90"/>
    <col min="6145" max="6145" width="10.42578125" style="90" customWidth="1"/>
    <col min="6146" max="6146" width="61.7109375" style="90" bestFit="1" customWidth="1"/>
    <col min="6147" max="6148" width="9.140625" style="90"/>
    <col min="6149" max="6149" width="16.42578125" style="90" customWidth="1"/>
    <col min="6150" max="6400" width="9.140625" style="90"/>
    <col min="6401" max="6401" width="10.42578125" style="90" customWidth="1"/>
    <col min="6402" max="6402" width="61.7109375" style="90" bestFit="1" customWidth="1"/>
    <col min="6403" max="6404" width="9.140625" style="90"/>
    <col min="6405" max="6405" width="16.42578125" style="90" customWidth="1"/>
    <col min="6406" max="6656" width="9.140625" style="90"/>
    <col min="6657" max="6657" width="10.42578125" style="90" customWidth="1"/>
    <col min="6658" max="6658" width="61.7109375" style="90" bestFit="1" customWidth="1"/>
    <col min="6659" max="6660" width="9.140625" style="90"/>
    <col min="6661" max="6661" width="16.42578125" style="90" customWidth="1"/>
    <col min="6662" max="6912" width="9.140625" style="90"/>
    <col min="6913" max="6913" width="10.42578125" style="90" customWidth="1"/>
    <col min="6914" max="6914" width="61.7109375" style="90" bestFit="1" customWidth="1"/>
    <col min="6915" max="6916" width="9.140625" style="90"/>
    <col min="6917" max="6917" width="16.42578125" style="90" customWidth="1"/>
    <col min="6918" max="7168" width="9.140625" style="90"/>
    <col min="7169" max="7169" width="10.42578125" style="90" customWidth="1"/>
    <col min="7170" max="7170" width="61.7109375" style="90" bestFit="1" customWidth="1"/>
    <col min="7171" max="7172" width="9.140625" style="90"/>
    <col min="7173" max="7173" width="16.42578125" style="90" customWidth="1"/>
    <col min="7174" max="7424" width="9.140625" style="90"/>
    <col min="7425" max="7425" width="10.42578125" style="90" customWidth="1"/>
    <col min="7426" max="7426" width="61.7109375" style="90" bestFit="1" customWidth="1"/>
    <col min="7427" max="7428" width="9.140625" style="90"/>
    <col min="7429" max="7429" width="16.42578125" style="90" customWidth="1"/>
    <col min="7430" max="7680" width="9.140625" style="90"/>
    <col min="7681" max="7681" width="10.42578125" style="90" customWidth="1"/>
    <col min="7682" max="7682" width="61.7109375" style="90" bestFit="1" customWidth="1"/>
    <col min="7683" max="7684" width="9.140625" style="90"/>
    <col min="7685" max="7685" width="16.42578125" style="90" customWidth="1"/>
    <col min="7686" max="7936" width="9.140625" style="90"/>
    <col min="7937" max="7937" width="10.42578125" style="90" customWidth="1"/>
    <col min="7938" max="7938" width="61.7109375" style="90" bestFit="1" customWidth="1"/>
    <col min="7939" max="7940" width="9.140625" style="90"/>
    <col min="7941" max="7941" width="16.42578125" style="90" customWidth="1"/>
    <col min="7942" max="8192" width="9.140625" style="90"/>
    <col min="8193" max="8193" width="10.42578125" style="90" customWidth="1"/>
    <col min="8194" max="8194" width="61.7109375" style="90" bestFit="1" customWidth="1"/>
    <col min="8195" max="8196" width="9.140625" style="90"/>
    <col min="8197" max="8197" width="16.42578125" style="90" customWidth="1"/>
    <col min="8198" max="8448" width="9.140625" style="90"/>
    <col min="8449" max="8449" width="10.42578125" style="90" customWidth="1"/>
    <col min="8450" max="8450" width="61.7109375" style="90" bestFit="1" customWidth="1"/>
    <col min="8451" max="8452" width="9.140625" style="90"/>
    <col min="8453" max="8453" width="16.42578125" style="90" customWidth="1"/>
    <col min="8454" max="8704" width="9.140625" style="90"/>
    <col min="8705" max="8705" width="10.42578125" style="90" customWidth="1"/>
    <col min="8706" max="8706" width="61.7109375" style="90" bestFit="1" customWidth="1"/>
    <col min="8707" max="8708" width="9.140625" style="90"/>
    <col min="8709" max="8709" width="16.42578125" style="90" customWidth="1"/>
    <col min="8710" max="8960" width="9.140625" style="90"/>
    <col min="8961" max="8961" width="10.42578125" style="90" customWidth="1"/>
    <col min="8962" max="8962" width="61.7109375" style="90" bestFit="1" customWidth="1"/>
    <col min="8963" max="8964" width="9.140625" style="90"/>
    <col min="8965" max="8965" width="16.42578125" style="90" customWidth="1"/>
    <col min="8966" max="9216" width="9.140625" style="90"/>
    <col min="9217" max="9217" width="10.42578125" style="90" customWidth="1"/>
    <col min="9218" max="9218" width="61.7109375" style="90" bestFit="1" customWidth="1"/>
    <col min="9219" max="9220" width="9.140625" style="90"/>
    <col min="9221" max="9221" width="16.42578125" style="90" customWidth="1"/>
    <col min="9222" max="9472" width="9.140625" style="90"/>
    <col min="9473" max="9473" width="10.42578125" style="90" customWidth="1"/>
    <col min="9474" max="9474" width="61.7109375" style="90" bestFit="1" customWidth="1"/>
    <col min="9475" max="9476" width="9.140625" style="90"/>
    <col min="9477" max="9477" width="16.42578125" style="90" customWidth="1"/>
    <col min="9478" max="9728" width="9.140625" style="90"/>
    <col min="9729" max="9729" width="10.42578125" style="90" customWidth="1"/>
    <col min="9730" max="9730" width="61.7109375" style="90" bestFit="1" customWidth="1"/>
    <col min="9731" max="9732" width="9.140625" style="90"/>
    <col min="9733" max="9733" width="16.42578125" style="90" customWidth="1"/>
    <col min="9734" max="9984" width="9.140625" style="90"/>
    <col min="9985" max="9985" width="10.42578125" style="90" customWidth="1"/>
    <col min="9986" max="9986" width="61.7109375" style="90" bestFit="1" customWidth="1"/>
    <col min="9987" max="9988" width="9.140625" style="90"/>
    <col min="9989" max="9989" width="16.42578125" style="90" customWidth="1"/>
    <col min="9990" max="10240" width="9.140625" style="90"/>
    <col min="10241" max="10241" width="10.42578125" style="90" customWidth="1"/>
    <col min="10242" max="10242" width="61.7109375" style="90" bestFit="1" customWidth="1"/>
    <col min="10243" max="10244" width="9.140625" style="90"/>
    <col min="10245" max="10245" width="16.42578125" style="90" customWidth="1"/>
    <col min="10246" max="10496" width="9.140625" style="90"/>
    <col min="10497" max="10497" width="10.42578125" style="90" customWidth="1"/>
    <col min="10498" max="10498" width="61.7109375" style="90" bestFit="1" customWidth="1"/>
    <col min="10499" max="10500" width="9.140625" style="90"/>
    <col min="10501" max="10501" width="16.42578125" style="90" customWidth="1"/>
    <col min="10502" max="10752" width="9.140625" style="90"/>
    <col min="10753" max="10753" width="10.42578125" style="90" customWidth="1"/>
    <col min="10754" max="10754" width="61.7109375" style="90" bestFit="1" customWidth="1"/>
    <col min="10755" max="10756" width="9.140625" style="90"/>
    <col min="10757" max="10757" width="16.42578125" style="90" customWidth="1"/>
    <col min="10758" max="11008" width="9.140625" style="90"/>
    <col min="11009" max="11009" width="10.42578125" style="90" customWidth="1"/>
    <col min="11010" max="11010" width="61.7109375" style="90" bestFit="1" customWidth="1"/>
    <col min="11011" max="11012" width="9.140625" style="90"/>
    <col min="11013" max="11013" width="16.42578125" style="90" customWidth="1"/>
    <col min="11014" max="11264" width="9.140625" style="90"/>
    <col min="11265" max="11265" width="10.42578125" style="90" customWidth="1"/>
    <col min="11266" max="11266" width="61.7109375" style="90" bestFit="1" customWidth="1"/>
    <col min="11267" max="11268" width="9.140625" style="90"/>
    <col min="11269" max="11269" width="16.42578125" style="90" customWidth="1"/>
    <col min="11270" max="11520" width="9.140625" style="90"/>
    <col min="11521" max="11521" width="10.42578125" style="90" customWidth="1"/>
    <col min="11522" max="11522" width="61.7109375" style="90" bestFit="1" customWidth="1"/>
    <col min="11523" max="11524" width="9.140625" style="90"/>
    <col min="11525" max="11525" width="16.42578125" style="90" customWidth="1"/>
    <col min="11526" max="11776" width="9.140625" style="90"/>
    <col min="11777" max="11777" width="10.42578125" style="90" customWidth="1"/>
    <col min="11778" max="11778" width="61.7109375" style="90" bestFit="1" customWidth="1"/>
    <col min="11779" max="11780" width="9.140625" style="90"/>
    <col min="11781" max="11781" width="16.42578125" style="90" customWidth="1"/>
    <col min="11782" max="12032" width="9.140625" style="90"/>
    <col min="12033" max="12033" width="10.42578125" style="90" customWidth="1"/>
    <col min="12034" max="12034" width="61.7109375" style="90" bestFit="1" customWidth="1"/>
    <col min="12035" max="12036" width="9.140625" style="90"/>
    <col min="12037" max="12037" width="16.42578125" style="90" customWidth="1"/>
    <col min="12038" max="12288" width="9.140625" style="90"/>
    <col min="12289" max="12289" width="10.42578125" style="90" customWidth="1"/>
    <col min="12290" max="12290" width="61.7109375" style="90" bestFit="1" customWidth="1"/>
    <col min="12291" max="12292" width="9.140625" style="90"/>
    <col min="12293" max="12293" width="16.42578125" style="90" customWidth="1"/>
    <col min="12294" max="12544" width="9.140625" style="90"/>
    <col min="12545" max="12545" width="10.42578125" style="90" customWidth="1"/>
    <col min="12546" max="12546" width="61.7109375" style="90" bestFit="1" customWidth="1"/>
    <col min="12547" max="12548" width="9.140625" style="90"/>
    <col min="12549" max="12549" width="16.42578125" style="90" customWidth="1"/>
    <col min="12550" max="12800" width="9.140625" style="90"/>
    <col min="12801" max="12801" width="10.42578125" style="90" customWidth="1"/>
    <col min="12802" max="12802" width="61.7109375" style="90" bestFit="1" customWidth="1"/>
    <col min="12803" max="12804" width="9.140625" style="90"/>
    <col min="12805" max="12805" width="16.42578125" style="90" customWidth="1"/>
    <col min="12806" max="13056" width="9.140625" style="90"/>
    <col min="13057" max="13057" width="10.42578125" style="90" customWidth="1"/>
    <col min="13058" max="13058" width="61.7109375" style="90" bestFit="1" customWidth="1"/>
    <col min="13059" max="13060" width="9.140625" style="90"/>
    <col min="13061" max="13061" width="16.42578125" style="90" customWidth="1"/>
    <col min="13062" max="13312" width="9.140625" style="90"/>
    <col min="13313" max="13313" width="10.42578125" style="90" customWidth="1"/>
    <col min="13314" max="13314" width="61.7109375" style="90" bestFit="1" customWidth="1"/>
    <col min="13315" max="13316" width="9.140625" style="90"/>
    <col min="13317" max="13317" width="16.42578125" style="90" customWidth="1"/>
    <col min="13318" max="13568" width="9.140625" style="90"/>
    <col min="13569" max="13569" width="10.42578125" style="90" customWidth="1"/>
    <col min="13570" max="13570" width="61.7109375" style="90" bestFit="1" customWidth="1"/>
    <col min="13571" max="13572" width="9.140625" style="90"/>
    <col min="13573" max="13573" width="16.42578125" style="90" customWidth="1"/>
    <col min="13574" max="13824" width="9.140625" style="90"/>
    <col min="13825" max="13825" width="10.42578125" style="90" customWidth="1"/>
    <col min="13826" max="13826" width="61.7109375" style="90" bestFit="1" customWidth="1"/>
    <col min="13827" max="13828" width="9.140625" style="90"/>
    <col min="13829" max="13829" width="16.42578125" style="90" customWidth="1"/>
    <col min="13830" max="14080" width="9.140625" style="90"/>
    <col min="14081" max="14081" width="10.42578125" style="90" customWidth="1"/>
    <col min="14082" max="14082" width="61.7109375" style="90" bestFit="1" customWidth="1"/>
    <col min="14083" max="14084" width="9.140625" style="90"/>
    <col min="14085" max="14085" width="16.42578125" style="90" customWidth="1"/>
    <col min="14086" max="14336" width="9.140625" style="90"/>
    <col min="14337" max="14337" width="10.42578125" style="90" customWidth="1"/>
    <col min="14338" max="14338" width="61.7109375" style="90" bestFit="1" customWidth="1"/>
    <col min="14339" max="14340" width="9.140625" style="90"/>
    <col min="14341" max="14341" width="16.42578125" style="90" customWidth="1"/>
    <col min="14342" max="14592" width="9.140625" style="90"/>
    <col min="14593" max="14593" width="10.42578125" style="90" customWidth="1"/>
    <col min="14594" max="14594" width="61.7109375" style="90" bestFit="1" customWidth="1"/>
    <col min="14595" max="14596" width="9.140625" style="90"/>
    <col min="14597" max="14597" width="16.42578125" style="90" customWidth="1"/>
    <col min="14598" max="14848" width="9.140625" style="90"/>
    <col min="14849" max="14849" width="10.42578125" style="90" customWidth="1"/>
    <col min="14850" max="14850" width="61.7109375" style="90" bestFit="1" customWidth="1"/>
    <col min="14851" max="14852" width="9.140625" style="90"/>
    <col min="14853" max="14853" width="16.42578125" style="90" customWidth="1"/>
    <col min="14854" max="15104" width="9.140625" style="90"/>
    <col min="15105" max="15105" width="10.42578125" style="90" customWidth="1"/>
    <col min="15106" max="15106" width="61.7109375" style="90" bestFit="1" customWidth="1"/>
    <col min="15107" max="15108" width="9.140625" style="90"/>
    <col min="15109" max="15109" width="16.42578125" style="90" customWidth="1"/>
    <col min="15110" max="15360" width="9.140625" style="90"/>
    <col min="15361" max="15361" width="10.42578125" style="90" customWidth="1"/>
    <col min="15362" max="15362" width="61.7109375" style="90" bestFit="1" customWidth="1"/>
    <col min="15363" max="15364" width="9.140625" style="90"/>
    <col min="15365" max="15365" width="16.42578125" style="90" customWidth="1"/>
    <col min="15366" max="15616" width="9.140625" style="90"/>
    <col min="15617" max="15617" width="10.42578125" style="90" customWidth="1"/>
    <col min="15618" max="15618" width="61.7109375" style="90" bestFit="1" customWidth="1"/>
    <col min="15619" max="15620" width="9.140625" style="90"/>
    <col min="15621" max="15621" width="16.42578125" style="90" customWidth="1"/>
    <col min="15622" max="15872" width="9.140625" style="90"/>
    <col min="15873" max="15873" width="10.42578125" style="90" customWidth="1"/>
    <col min="15874" max="15874" width="61.7109375" style="90" bestFit="1" customWidth="1"/>
    <col min="15875" max="15876" width="9.140625" style="90"/>
    <col min="15877" max="15877" width="16.42578125" style="90" customWidth="1"/>
    <col min="15878" max="16128" width="9.140625" style="90"/>
    <col min="16129" max="16129" width="10.42578125" style="90" customWidth="1"/>
    <col min="16130" max="16130" width="61.7109375" style="90" bestFit="1" customWidth="1"/>
    <col min="16131" max="16132" width="9.140625" style="90"/>
    <col min="16133" max="16133" width="16.42578125" style="90" customWidth="1"/>
    <col min="16134" max="16384" width="9.140625" style="90"/>
  </cols>
  <sheetData>
    <row r="1" spans="1:19" ht="20.25">
      <c r="A1" s="1534" t="s">
        <v>232</v>
      </c>
      <c r="B1" s="1534"/>
      <c r="C1" s="88"/>
      <c r="D1" s="88"/>
      <c r="E1" s="88"/>
      <c r="F1" s="89"/>
      <c r="G1" s="89"/>
      <c r="H1" s="89"/>
      <c r="I1" s="89"/>
    </row>
    <row r="2" spans="1:19" s="93" customFormat="1">
      <c r="A2" s="1535" t="s">
        <v>283</v>
      </c>
      <c r="B2" s="1535"/>
      <c r="C2" s="91"/>
      <c r="D2" s="91"/>
      <c r="E2" s="91"/>
      <c r="F2" s="92"/>
      <c r="G2" s="92"/>
      <c r="H2" s="92"/>
      <c r="I2" s="92"/>
    </row>
    <row r="3" spans="1:19">
      <c r="A3" s="94" t="s">
        <v>233</v>
      </c>
      <c r="B3" s="94" t="s">
        <v>234</v>
      </c>
      <c r="C3" s="95"/>
      <c r="D3" s="96"/>
    </row>
    <row r="4" spans="1:19" ht="15.75" customHeight="1">
      <c r="A4" s="96">
        <v>1</v>
      </c>
      <c r="B4" s="95" t="s">
        <v>96</v>
      </c>
      <c r="C4" s="97"/>
      <c r="D4" s="97"/>
      <c r="E4" s="98"/>
      <c r="F4" s="98"/>
      <c r="G4" s="98"/>
      <c r="H4" s="98"/>
      <c r="I4" s="98"/>
      <c r="J4" s="98"/>
      <c r="K4" s="98"/>
      <c r="L4" s="98"/>
      <c r="M4" s="98"/>
    </row>
    <row r="5" spans="1:19">
      <c r="A5" s="96">
        <v>2</v>
      </c>
      <c r="B5" s="95" t="s">
        <v>143</v>
      </c>
      <c r="C5" s="95"/>
      <c r="D5" s="95"/>
      <c r="E5" s="95"/>
    </row>
    <row r="6" spans="1:19">
      <c r="A6" s="96">
        <v>3</v>
      </c>
      <c r="B6" s="99" t="s">
        <v>162</v>
      </c>
      <c r="C6" s="95"/>
      <c r="D6" s="95"/>
      <c r="E6" s="95"/>
    </row>
    <row r="7" spans="1:19">
      <c r="A7" s="96">
        <v>4</v>
      </c>
      <c r="B7" s="95" t="s">
        <v>235</v>
      </c>
      <c r="C7" s="95"/>
      <c r="D7" s="95"/>
      <c r="E7" s="95"/>
    </row>
    <row r="8" spans="1:19">
      <c r="A8" s="96">
        <v>5</v>
      </c>
      <c r="B8" s="95" t="s">
        <v>194</v>
      </c>
      <c r="C8" s="95"/>
      <c r="D8" s="95"/>
      <c r="E8" s="95"/>
      <c r="G8" s="100"/>
      <c r="H8" s="100"/>
      <c r="I8" s="100"/>
      <c r="J8" s="100"/>
      <c r="K8" s="100"/>
      <c r="L8" s="100"/>
      <c r="M8" s="100"/>
      <c r="N8" s="100"/>
      <c r="O8" s="100"/>
      <c r="P8" s="100"/>
      <c r="Q8" s="100"/>
      <c r="R8" s="100"/>
      <c r="S8" s="100"/>
    </row>
    <row r="9" spans="1:19">
      <c r="A9" s="96">
        <v>6</v>
      </c>
      <c r="B9" s="95" t="s">
        <v>236</v>
      </c>
      <c r="C9" s="95"/>
      <c r="D9" s="95"/>
      <c r="E9" s="95"/>
    </row>
    <row r="10" spans="1:19" s="101" customFormat="1">
      <c r="A10" s="96"/>
      <c r="B10" s="101" t="s">
        <v>237</v>
      </c>
      <c r="C10" s="94"/>
      <c r="D10" s="94"/>
      <c r="E10" s="94"/>
      <c r="J10" s="90"/>
    </row>
    <row r="11" spans="1:19">
      <c r="A11" s="96">
        <v>7</v>
      </c>
      <c r="B11" s="90" t="s">
        <v>238</v>
      </c>
      <c r="C11" s="95"/>
      <c r="D11" s="95"/>
      <c r="E11" s="95"/>
      <c r="G11" s="96"/>
      <c r="I11" s="95"/>
      <c r="J11" s="95"/>
      <c r="K11" s="95"/>
    </row>
    <row r="12" spans="1:19">
      <c r="A12" s="96">
        <v>8</v>
      </c>
      <c r="B12" s="95" t="s">
        <v>239</v>
      </c>
      <c r="C12" s="95"/>
      <c r="D12" s="95"/>
      <c r="E12" s="95"/>
      <c r="G12" s="96"/>
      <c r="H12" s="95"/>
      <c r="I12" s="95"/>
      <c r="J12" s="95"/>
      <c r="K12" s="95"/>
    </row>
    <row r="13" spans="1:19">
      <c r="A13" s="96">
        <v>9</v>
      </c>
      <c r="B13" s="95" t="s">
        <v>240</v>
      </c>
      <c r="C13" s="95"/>
      <c r="D13" s="95"/>
      <c r="E13" s="95"/>
      <c r="G13" s="96"/>
      <c r="H13" s="95"/>
      <c r="I13" s="95"/>
      <c r="J13" s="95"/>
      <c r="K13" s="95"/>
    </row>
    <row r="14" spans="1:19">
      <c r="A14" s="96">
        <v>10</v>
      </c>
      <c r="B14" s="95" t="s">
        <v>241</v>
      </c>
      <c r="C14" s="95"/>
      <c r="D14" s="95"/>
      <c r="E14" s="95"/>
      <c r="G14" s="96"/>
      <c r="H14" s="95"/>
      <c r="I14" s="95"/>
      <c r="J14" s="95"/>
      <c r="K14" s="95"/>
    </row>
    <row r="15" spans="1:19">
      <c r="A15" s="96">
        <v>11</v>
      </c>
      <c r="B15" s="95" t="s">
        <v>242</v>
      </c>
      <c r="C15" s="95"/>
      <c r="D15" s="95"/>
      <c r="E15" s="95"/>
      <c r="G15" s="96"/>
      <c r="H15" s="95"/>
      <c r="I15" s="95"/>
      <c r="J15" s="95"/>
      <c r="K15" s="95"/>
    </row>
    <row r="16" spans="1:19">
      <c r="A16" s="96">
        <v>12</v>
      </c>
      <c r="B16" s="95" t="s">
        <v>243</v>
      </c>
      <c r="C16" s="95"/>
      <c r="D16" s="95"/>
      <c r="E16" s="95"/>
      <c r="G16" s="96"/>
      <c r="H16" s="95"/>
      <c r="I16" s="95"/>
      <c r="J16" s="95"/>
      <c r="K16" s="95"/>
    </row>
    <row r="17" spans="1:11">
      <c r="A17" s="96">
        <v>13</v>
      </c>
      <c r="B17" s="95" t="s">
        <v>244</v>
      </c>
      <c r="C17" s="95"/>
      <c r="D17" s="95"/>
      <c r="E17" s="95"/>
      <c r="G17" s="96"/>
      <c r="H17" s="95"/>
      <c r="I17" s="95"/>
      <c r="J17" s="95"/>
      <c r="K17" s="95"/>
    </row>
    <row r="18" spans="1:11">
      <c r="A18" s="96">
        <v>14</v>
      </c>
      <c r="B18" s="102" t="s">
        <v>245</v>
      </c>
      <c r="C18" s="95"/>
      <c r="D18" s="95"/>
      <c r="E18" s="95"/>
      <c r="G18" s="96"/>
      <c r="H18" s="102"/>
      <c r="I18" s="95"/>
      <c r="J18" s="95"/>
      <c r="K18" s="95"/>
    </row>
    <row r="19" spans="1:11">
      <c r="A19" s="96">
        <v>15</v>
      </c>
      <c r="B19" s="95" t="s">
        <v>246</v>
      </c>
      <c r="C19" s="95"/>
      <c r="D19" s="95"/>
      <c r="E19" s="95"/>
      <c r="G19" s="96"/>
      <c r="H19" s="95"/>
      <c r="I19" s="95"/>
      <c r="J19" s="95"/>
      <c r="K19" s="95"/>
    </row>
    <row r="20" spans="1:11">
      <c r="A20" s="96">
        <v>16</v>
      </c>
      <c r="B20" s="95" t="s">
        <v>247</v>
      </c>
      <c r="C20" s="95"/>
      <c r="D20" s="95"/>
      <c r="E20" s="95"/>
      <c r="G20" s="96"/>
      <c r="H20" s="95"/>
      <c r="I20" s="95"/>
      <c r="J20" s="95"/>
      <c r="K20" s="95"/>
    </row>
    <row r="21" spans="1:11">
      <c r="A21" s="96">
        <v>17</v>
      </c>
      <c r="B21" s="95" t="s">
        <v>248</v>
      </c>
      <c r="C21" s="95"/>
      <c r="D21" s="95"/>
      <c r="E21" s="95"/>
      <c r="G21" s="96"/>
      <c r="H21" s="95"/>
      <c r="I21" s="95"/>
      <c r="J21" s="95"/>
      <c r="K21" s="95"/>
    </row>
    <row r="22" spans="1:11">
      <c r="A22" s="96">
        <v>18</v>
      </c>
      <c r="B22" s="95" t="s">
        <v>249</v>
      </c>
      <c r="C22" s="95"/>
      <c r="D22" s="95"/>
      <c r="E22" s="95"/>
      <c r="G22" s="96"/>
      <c r="H22" s="95"/>
      <c r="I22" s="95"/>
      <c r="J22" s="95"/>
      <c r="K22" s="95"/>
    </row>
    <row r="23" spans="1:11">
      <c r="A23" s="96">
        <v>19</v>
      </c>
      <c r="B23" s="95" t="s">
        <v>250</v>
      </c>
      <c r="C23" s="95"/>
      <c r="D23" s="95"/>
      <c r="E23" s="95"/>
      <c r="G23" s="96"/>
      <c r="H23" s="95"/>
      <c r="I23" s="95"/>
      <c r="J23" s="95"/>
      <c r="K23" s="95"/>
    </row>
    <row r="24" spans="1:11">
      <c r="A24" s="96">
        <v>20</v>
      </c>
      <c r="B24" s="102" t="s">
        <v>251</v>
      </c>
      <c r="C24" s="95"/>
      <c r="D24" s="95"/>
      <c r="E24" s="95"/>
      <c r="G24" s="96"/>
      <c r="H24" s="102"/>
      <c r="I24" s="95"/>
      <c r="J24" s="95"/>
      <c r="K24" s="95"/>
    </row>
    <row r="25" spans="1:11">
      <c r="A25" s="96">
        <v>21</v>
      </c>
      <c r="B25" s="102" t="s">
        <v>252</v>
      </c>
      <c r="C25" s="95"/>
      <c r="D25" s="95"/>
      <c r="E25" s="95"/>
      <c r="G25" s="96"/>
      <c r="H25" s="102"/>
      <c r="I25" s="95"/>
      <c r="J25" s="95"/>
      <c r="K25" s="95"/>
    </row>
    <row r="26" spans="1:11">
      <c r="A26" s="96"/>
      <c r="B26" s="94" t="s">
        <v>253</v>
      </c>
      <c r="C26" s="95"/>
      <c r="D26" s="95"/>
      <c r="E26" s="95"/>
      <c r="G26" s="96"/>
      <c r="H26" s="102"/>
      <c r="I26" s="95"/>
      <c r="J26" s="95"/>
      <c r="K26" s="95"/>
    </row>
    <row r="27" spans="1:11">
      <c r="A27" s="96">
        <v>22</v>
      </c>
      <c r="B27" s="95" t="s">
        <v>254</v>
      </c>
      <c r="C27" s="95"/>
      <c r="D27" s="95"/>
      <c r="E27" s="95"/>
      <c r="J27" s="101"/>
    </row>
    <row r="28" spans="1:11">
      <c r="A28" s="96">
        <v>23</v>
      </c>
      <c r="B28" s="90" t="s">
        <v>48</v>
      </c>
      <c r="C28" s="95"/>
      <c r="D28" s="95"/>
      <c r="E28" s="95"/>
      <c r="H28" s="95"/>
      <c r="I28" s="95"/>
      <c r="J28" s="95"/>
      <c r="K28" s="95"/>
    </row>
    <row r="29" spans="1:11">
      <c r="A29" s="96">
        <v>24</v>
      </c>
      <c r="B29" s="95" t="s">
        <v>255</v>
      </c>
      <c r="C29" s="95"/>
      <c r="D29" s="95"/>
      <c r="E29" s="95"/>
      <c r="H29" s="95"/>
      <c r="I29" s="95"/>
      <c r="J29" s="95"/>
      <c r="K29" s="95"/>
    </row>
    <row r="30" spans="1:11">
      <c r="A30" s="96"/>
      <c r="B30" s="103" t="s">
        <v>256</v>
      </c>
      <c r="C30" s="95"/>
      <c r="D30" s="95"/>
      <c r="E30" s="95"/>
      <c r="J30" s="95"/>
    </row>
    <row r="31" spans="1:11">
      <c r="A31" s="96">
        <v>25</v>
      </c>
      <c r="B31" s="95" t="s">
        <v>257</v>
      </c>
      <c r="J31" s="95"/>
    </row>
    <row r="32" spans="1:11">
      <c r="A32" s="96">
        <v>26</v>
      </c>
      <c r="B32" s="95" t="s">
        <v>258</v>
      </c>
      <c r="C32" s="95"/>
      <c r="D32" s="95"/>
      <c r="E32" s="95"/>
      <c r="J32" s="95"/>
    </row>
    <row r="33" spans="1:10">
      <c r="A33" s="96">
        <v>27</v>
      </c>
      <c r="B33" s="90" t="s">
        <v>259</v>
      </c>
      <c r="C33" s="95"/>
      <c r="D33" s="95"/>
      <c r="E33" s="95"/>
      <c r="J33" s="94"/>
    </row>
    <row r="34" spans="1:10">
      <c r="A34" s="96">
        <v>28</v>
      </c>
      <c r="B34" s="90" t="s">
        <v>260</v>
      </c>
      <c r="C34" s="95"/>
      <c r="D34" s="95"/>
      <c r="E34" s="95"/>
      <c r="J34" s="95"/>
    </row>
    <row r="35" spans="1:10">
      <c r="A35" s="96">
        <v>29</v>
      </c>
      <c r="B35" s="90" t="s">
        <v>261</v>
      </c>
      <c r="C35" s="95"/>
      <c r="D35" s="95"/>
      <c r="E35" s="95"/>
      <c r="J35" s="95"/>
    </row>
    <row r="36" spans="1:10">
      <c r="A36" s="96">
        <v>30</v>
      </c>
      <c r="B36" s="90" t="s">
        <v>262</v>
      </c>
      <c r="C36" s="95"/>
      <c r="D36" s="95"/>
      <c r="E36" s="95"/>
      <c r="F36" s="90" t="s">
        <v>141</v>
      </c>
      <c r="J36" s="95"/>
    </row>
    <row r="37" spans="1:10">
      <c r="A37" s="96">
        <v>31</v>
      </c>
      <c r="B37" s="90" t="s">
        <v>263</v>
      </c>
      <c r="C37" s="95"/>
      <c r="D37" s="95"/>
      <c r="E37" s="95"/>
      <c r="J37" s="94"/>
    </row>
    <row r="38" spans="1:10">
      <c r="A38" s="96">
        <v>32</v>
      </c>
      <c r="B38" s="90" t="s">
        <v>264</v>
      </c>
      <c r="C38" s="95"/>
      <c r="D38" s="95"/>
      <c r="E38" s="95"/>
      <c r="J38" s="94"/>
    </row>
    <row r="39" spans="1:10">
      <c r="A39" s="96">
        <v>33</v>
      </c>
      <c r="B39" s="90" t="s">
        <v>265</v>
      </c>
      <c r="C39" s="95"/>
      <c r="D39" s="95"/>
      <c r="E39" s="95"/>
      <c r="J39" s="94"/>
    </row>
    <row r="40" spans="1:10">
      <c r="A40" s="96">
        <v>34</v>
      </c>
      <c r="B40" s="95" t="s">
        <v>266</v>
      </c>
      <c r="C40" s="95"/>
      <c r="D40" s="95"/>
      <c r="E40" s="95"/>
      <c r="J40" s="94"/>
    </row>
    <row r="41" spans="1:10">
      <c r="A41" s="96">
        <v>35</v>
      </c>
      <c r="B41" s="90" t="s">
        <v>267</v>
      </c>
      <c r="C41" s="95"/>
      <c r="D41" s="95"/>
      <c r="E41" s="95"/>
      <c r="J41" s="94"/>
    </row>
    <row r="42" spans="1:10">
      <c r="A42" s="96"/>
      <c r="B42" s="101" t="s">
        <v>268</v>
      </c>
      <c r="C42" s="95"/>
      <c r="D42" s="95"/>
      <c r="E42" s="95"/>
      <c r="J42" s="95"/>
    </row>
    <row r="43" spans="1:10">
      <c r="A43" s="96">
        <v>36</v>
      </c>
      <c r="B43" s="90" t="s">
        <v>268</v>
      </c>
      <c r="C43" s="95"/>
      <c r="D43" s="95"/>
      <c r="E43" s="95"/>
      <c r="J43" s="95"/>
    </row>
    <row r="44" spans="1:10">
      <c r="A44" s="96">
        <v>37</v>
      </c>
      <c r="B44" s="90" t="s">
        <v>269</v>
      </c>
      <c r="C44" s="95"/>
      <c r="D44" s="95"/>
      <c r="E44" s="95"/>
    </row>
    <row r="45" spans="1:10">
      <c r="A45" s="96"/>
      <c r="B45" s="101" t="s">
        <v>270</v>
      </c>
      <c r="J45" s="102"/>
    </row>
    <row r="46" spans="1:10">
      <c r="A46" s="96">
        <v>38</v>
      </c>
      <c r="B46" s="90" t="s">
        <v>271</v>
      </c>
      <c r="C46" s="95"/>
      <c r="D46" s="95"/>
      <c r="E46" s="95"/>
      <c r="J46" s="102"/>
    </row>
    <row r="47" spans="1:10">
      <c r="A47" s="96">
        <v>39</v>
      </c>
      <c r="B47" s="90" t="s">
        <v>272</v>
      </c>
    </row>
    <row r="48" spans="1:10">
      <c r="A48" s="96">
        <v>40</v>
      </c>
      <c r="B48" s="90" t="s">
        <v>273</v>
      </c>
    </row>
    <row r="49" spans="1:7">
      <c r="A49" s="95"/>
      <c r="B49" s="101" t="s">
        <v>274</v>
      </c>
      <c r="C49" s="95"/>
      <c r="D49" s="95"/>
      <c r="E49" s="95"/>
    </row>
    <row r="50" spans="1:7">
      <c r="A50" s="96">
        <v>41</v>
      </c>
      <c r="B50" s="90" t="s">
        <v>275</v>
      </c>
      <c r="C50" s="95"/>
      <c r="D50" s="95"/>
      <c r="E50" s="95"/>
    </row>
    <row r="51" spans="1:7">
      <c r="A51" s="96">
        <v>42</v>
      </c>
      <c r="B51" s="90" t="s">
        <v>276</v>
      </c>
      <c r="C51" s="95"/>
      <c r="D51" s="95"/>
      <c r="E51" s="95"/>
    </row>
    <row r="52" spans="1:7">
      <c r="A52" s="96">
        <v>43</v>
      </c>
      <c r="B52" s="90" t="s">
        <v>277</v>
      </c>
      <c r="C52" s="95"/>
      <c r="D52" s="95"/>
      <c r="E52" s="95"/>
    </row>
    <row r="53" spans="1:7">
      <c r="A53" s="96">
        <v>44</v>
      </c>
      <c r="B53" s="90" t="s">
        <v>278</v>
      </c>
      <c r="C53" s="95"/>
      <c r="D53" s="95"/>
      <c r="E53" s="95"/>
      <c r="G53" s="90" t="s">
        <v>279</v>
      </c>
    </row>
    <row r="54" spans="1:7">
      <c r="A54" s="96">
        <v>45</v>
      </c>
      <c r="B54" s="90" t="s">
        <v>280</v>
      </c>
      <c r="C54" s="95"/>
      <c r="D54" s="95"/>
      <c r="E54" s="95"/>
    </row>
    <row r="55" spans="1:7">
      <c r="A55" s="96">
        <v>46</v>
      </c>
      <c r="B55" s="90" t="s">
        <v>281</v>
      </c>
      <c r="C55" s="95"/>
      <c r="D55" s="95"/>
      <c r="E55" s="95"/>
    </row>
    <row r="56" spans="1:7">
      <c r="A56" s="95"/>
      <c r="B56" s="95"/>
      <c r="C56" s="95"/>
      <c r="D56" s="95"/>
      <c r="E56" s="95"/>
    </row>
    <row r="57" spans="1:7">
      <c r="A57" s="95"/>
      <c r="B57" s="95"/>
      <c r="C57" s="95"/>
      <c r="D57" s="95"/>
      <c r="E57" s="95"/>
    </row>
    <row r="58" spans="1:7">
      <c r="A58" s="95"/>
      <c r="B58" s="95"/>
      <c r="C58" s="95"/>
      <c r="D58" s="95"/>
      <c r="E58" s="95"/>
    </row>
    <row r="59" spans="1:7">
      <c r="A59" s="95"/>
      <c r="B59" s="95"/>
      <c r="C59" s="95"/>
      <c r="D59" s="95"/>
      <c r="E59" s="95"/>
    </row>
    <row r="60" spans="1:7">
      <c r="A60" s="95"/>
      <c r="B60" s="95"/>
      <c r="C60" s="95"/>
      <c r="D60" s="95"/>
      <c r="E60" s="95"/>
    </row>
    <row r="61" spans="1:7">
      <c r="A61" s="95"/>
      <c r="B61" s="95"/>
      <c r="C61" s="95"/>
      <c r="D61" s="95"/>
      <c r="E61" s="95"/>
    </row>
    <row r="62" spans="1:7">
      <c r="A62" s="95"/>
      <c r="B62" s="95"/>
      <c r="C62" s="95"/>
      <c r="D62" s="95"/>
      <c r="E62" s="95"/>
    </row>
    <row r="63" spans="1:7">
      <c r="A63" s="95"/>
      <c r="B63" s="95"/>
      <c r="C63" s="95"/>
      <c r="D63" s="95"/>
      <c r="E63" s="95"/>
    </row>
    <row r="64" spans="1:7">
      <c r="A64" s="95"/>
      <c r="B64" s="95"/>
      <c r="C64" s="95"/>
      <c r="D64" s="95"/>
      <c r="E64" s="95"/>
    </row>
    <row r="65" spans="1:5">
      <c r="A65" s="95"/>
      <c r="B65" s="95"/>
      <c r="C65" s="95"/>
      <c r="D65" s="95"/>
      <c r="E65" s="95"/>
    </row>
    <row r="66" spans="1:5">
      <c r="A66" s="95"/>
      <c r="B66" s="95"/>
      <c r="C66" s="95"/>
      <c r="D66" s="95"/>
      <c r="E66" s="95"/>
    </row>
    <row r="67" spans="1:5">
      <c r="A67" s="95"/>
      <c r="B67" s="95"/>
      <c r="C67" s="95"/>
      <c r="D67" s="95"/>
      <c r="E67" s="95"/>
    </row>
    <row r="68" spans="1:5">
      <c r="A68" s="95"/>
      <c r="B68" s="95"/>
      <c r="C68" s="95"/>
      <c r="D68" s="95"/>
      <c r="E68" s="95"/>
    </row>
    <row r="69" spans="1:5">
      <c r="A69" s="95"/>
      <c r="B69" s="95"/>
      <c r="C69" s="95"/>
      <c r="D69" s="95"/>
      <c r="E69" s="95"/>
    </row>
    <row r="70" spans="1:5">
      <c r="A70" s="95"/>
      <c r="B70" s="95"/>
      <c r="C70" s="95"/>
      <c r="D70" s="95"/>
      <c r="E70" s="95"/>
    </row>
    <row r="71" spans="1:5">
      <c r="A71" s="95"/>
      <c r="B71" s="95"/>
      <c r="C71" s="95"/>
      <c r="D71" s="95"/>
      <c r="E71" s="95"/>
    </row>
    <row r="72" spans="1:5">
      <c r="A72" s="95"/>
      <c r="B72" s="95"/>
      <c r="C72" s="95"/>
      <c r="D72" s="95"/>
      <c r="E72" s="95"/>
    </row>
    <row r="73" spans="1:5">
      <c r="A73" s="95"/>
      <c r="B73" s="95"/>
      <c r="C73" s="95"/>
      <c r="D73" s="95"/>
      <c r="E73" s="95"/>
    </row>
    <row r="74" spans="1:5">
      <c r="A74" s="95"/>
      <c r="B74" s="95"/>
      <c r="C74" s="95"/>
      <c r="D74" s="95"/>
      <c r="E74" s="95"/>
    </row>
    <row r="75" spans="1:5">
      <c r="A75" s="95"/>
      <c r="B75" s="95"/>
      <c r="C75" s="95"/>
      <c r="D75" s="95"/>
      <c r="E75" s="95"/>
    </row>
    <row r="76" spans="1:5">
      <c r="A76" s="95"/>
      <c r="B76" s="95"/>
      <c r="C76" s="95"/>
      <c r="D76" s="95"/>
      <c r="E76" s="95"/>
    </row>
    <row r="77" spans="1:5">
      <c r="A77" s="95"/>
      <c r="B77" s="95"/>
      <c r="C77" s="95"/>
      <c r="D77" s="95"/>
      <c r="E77" s="95"/>
    </row>
    <row r="78" spans="1:5">
      <c r="A78" s="95"/>
      <c r="B78" s="95"/>
      <c r="C78" s="95"/>
      <c r="D78" s="95"/>
      <c r="E78" s="95"/>
    </row>
    <row r="79" spans="1:5">
      <c r="A79" s="95"/>
      <c r="B79" s="95"/>
      <c r="C79" s="95"/>
      <c r="D79" s="95"/>
      <c r="E79" s="95"/>
    </row>
    <row r="80" spans="1:5">
      <c r="A80" s="95"/>
      <c r="B80" s="95"/>
      <c r="C80" s="95"/>
      <c r="D80" s="95"/>
      <c r="E80" s="95"/>
    </row>
    <row r="81" spans="1:5">
      <c r="A81" s="95"/>
      <c r="B81" s="95"/>
      <c r="C81" s="95"/>
      <c r="D81" s="95"/>
      <c r="E81" s="95"/>
    </row>
    <row r="82" spans="1:5">
      <c r="A82" s="95"/>
      <c r="B82" s="95"/>
      <c r="C82" s="95"/>
      <c r="D82" s="95"/>
      <c r="E82" s="95"/>
    </row>
    <row r="83" spans="1:5">
      <c r="A83" s="95"/>
      <c r="B83" s="95"/>
      <c r="C83" s="95"/>
      <c r="D83" s="95"/>
      <c r="E83" s="95"/>
    </row>
    <row r="84" spans="1:5">
      <c r="A84" s="95"/>
      <c r="B84" s="95"/>
      <c r="C84" s="95"/>
      <c r="D84" s="95"/>
      <c r="E84" s="95"/>
    </row>
    <row r="85" spans="1:5">
      <c r="A85" s="95"/>
      <c r="B85" s="95"/>
      <c r="C85" s="95"/>
      <c r="D85" s="95"/>
      <c r="E85" s="95"/>
    </row>
    <row r="86" spans="1:5">
      <c r="A86" s="95"/>
      <c r="B86" s="95"/>
      <c r="C86" s="95"/>
      <c r="D86" s="95"/>
      <c r="E86" s="95"/>
    </row>
    <row r="87" spans="1:5">
      <c r="A87" s="95"/>
      <c r="B87" s="95"/>
      <c r="C87" s="95"/>
      <c r="D87" s="95"/>
      <c r="E87" s="95"/>
    </row>
    <row r="88" spans="1:5">
      <c r="A88" s="95"/>
      <c r="B88" s="95"/>
      <c r="C88" s="95"/>
      <c r="D88" s="95"/>
      <c r="E88" s="95"/>
    </row>
    <row r="89" spans="1:5">
      <c r="A89" s="95"/>
      <c r="B89" s="95"/>
      <c r="C89" s="95"/>
      <c r="D89" s="95"/>
      <c r="E89" s="95"/>
    </row>
    <row r="90" spans="1:5">
      <c r="A90" s="95"/>
      <c r="B90" s="95"/>
      <c r="C90" s="95"/>
      <c r="D90" s="95"/>
      <c r="E90" s="95"/>
    </row>
    <row r="91" spans="1:5">
      <c r="A91" s="95"/>
      <c r="B91" s="95"/>
      <c r="C91" s="95"/>
      <c r="D91" s="95"/>
      <c r="E91" s="95"/>
    </row>
    <row r="92" spans="1:5">
      <c r="A92" s="95"/>
      <c r="B92" s="95"/>
      <c r="C92" s="95"/>
      <c r="D92" s="95"/>
      <c r="E92" s="95"/>
    </row>
    <row r="93" spans="1:5">
      <c r="A93" s="95"/>
      <c r="B93" s="95"/>
      <c r="C93" s="95"/>
      <c r="D93" s="95"/>
      <c r="E93" s="95"/>
    </row>
    <row r="94" spans="1:5">
      <c r="A94" s="95"/>
      <c r="B94" s="95"/>
      <c r="C94" s="95"/>
      <c r="D94" s="95"/>
      <c r="E94" s="95"/>
    </row>
    <row r="95" spans="1:5">
      <c r="A95" s="95"/>
      <c r="B95" s="95"/>
      <c r="C95" s="95"/>
      <c r="D95" s="95"/>
      <c r="E95" s="95"/>
    </row>
    <row r="96" spans="1:5">
      <c r="A96" s="95"/>
      <c r="B96" s="95"/>
      <c r="C96" s="95"/>
      <c r="D96" s="95"/>
      <c r="E96" s="95"/>
    </row>
    <row r="97" spans="1:5">
      <c r="A97" s="95"/>
      <c r="B97" s="95"/>
      <c r="C97" s="95"/>
      <c r="D97" s="95"/>
      <c r="E97" s="95"/>
    </row>
    <row r="98" spans="1:5">
      <c r="A98" s="95"/>
      <c r="B98" s="95"/>
      <c r="C98" s="95"/>
      <c r="D98" s="95"/>
      <c r="E98" s="95"/>
    </row>
    <row r="99" spans="1:5">
      <c r="A99" s="95"/>
      <c r="B99" s="95"/>
      <c r="C99" s="95"/>
      <c r="D99" s="95"/>
      <c r="E99" s="95"/>
    </row>
    <row r="100" spans="1:5">
      <c r="A100" s="95"/>
      <c r="B100" s="95"/>
      <c r="C100" s="95"/>
      <c r="D100" s="95"/>
      <c r="E100" s="95"/>
    </row>
    <row r="101" spans="1:5">
      <c r="A101" s="95"/>
      <c r="B101" s="95"/>
      <c r="C101" s="95"/>
      <c r="D101" s="95"/>
      <c r="E101" s="95"/>
    </row>
    <row r="102" spans="1:5">
      <c r="A102" s="95"/>
      <c r="B102" s="95"/>
      <c r="C102" s="95"/>
      <c r="D102" s="95"/>
      <c r="E102" s="95"/>
    </row>
    <row r="103" spans="1:5">
      <c r="A103" s="95"/>
      <c r="B103" s="95"/>
      <c r="C103" s="95"/>
      <c r="D103" s="95"/>
      <c r="E103" s="95"/>
    </row>
    <row r="104" spans="1:5">
      <c r="A104" s="95"/>
      <c r="B104" s="95"/>
      <c r="C104" s="95"/>
      <c r="D104" s="95"/>
      <c r="E104" s="95"/>
    </row>
    <row r="105" spans="1:5">
      <c r="A105" s="95"/>
      <c r="B105" s="95"/>
      <c r="C105" s="95"/>
      <c r="D105" s="95"/>
      <c r="E105" s="95"/>
    </row>
    <row r="106" spans="1:5">
      <c r="A106" s="95"/>
      <c r="B106" s="95"/>
      <c r="C106" s="95"/>
      <c r="D106" s="95"/>
      <c r="E106" s="95"/>
    </row>
    <row r="107" spans="1:5">
      <c r="A107" s="95"/>
      <c r="B107" s="95"/>
      <c r="C107" s="95"/>
      <c r="D107" s="95"/>
      <c r="E107" s="95"/>
    </row>
    <row r="108" spans="1:5">
      <c r="A108" s="95"/>
      <c r="B108" s="95"/>
      <c r="C108" s="95"/>
      <c r="D108" s="95"/>
      <c r="E108" s="95"/>
    </row>
    <row r="109" spans="1:5">
      <c r="A109" s="95"/>
      <c r="B109" s="95"/>
      <c r="C109" s="95"/>
      <c r="D109" s="95"/>
      <c r="E109" s="95"/>
    </row>
    <row r="110" spans="1:5">
      <c r="A110" s="95"/>
      <c r="B110" s="95"/>
      <c r="C110" s="95"/>
      <c r="D110" s="95"/>
      <c r="E110" s="95"/>
    </row>
    <row r="111" spans="1:5">
      <c r="A111" s="95"/>
      <c r="B111" s="95"/>
      <c r="C111" s="95"/>
      <c r="D111" s="95"/>
      <c r="E111" s="95"/>
    </row>
    <row r="112" spans="1:5">
      <c r="A112" s="95"/>
      <c r="B112" s="95"/>
      <c r="C112" s="95"/>
      <c r="D112" s="95"/>
      <c r="E112" s="95"/>
    </row>
    <row r="113" spans="1:5">
      <c r="A113" s="95"/>
      <c r="B113" s="95"/>
      <c r="C113" s="95"/>
      <c r="D113" s="95"/>
      <c r="E113" s="95"/>
    </row>
    <row r="114" spans="1:5">
      <c r="A114" s="95"/>
      <c r="B114" s="95"/>
      <c r="C114" s="95"/>
      <c r="D114" s="95"/>
      <c r="E114" s="95"/>
    </row>
    <row r="115" spans="1:5">
      <c r="A115" s="95"/>
      <c r="B115" s="95"/>
      <c r="C115" s="95"/>
      <c r="D115" s="95"/>
      <c r="E115" s="95"/>
    </row>
    <row r="116" spans="1:5">
      <c r="A116" s="95"/>
      <c r="B116" s="95"/>
      <c r="C116" s="95"/>
      <c r="D116" s="95"/>
      <c r="E116" s="95"/>
    </row>
    <row r="117" spans="1:5">
      <c r="A117" s="95"/>
      <c r="B117" s="95"/>
      <c r="C117" s="95"/>
      <c r="D117" s="95"/>
      <c r="E117" s="95"/>
    </row>
    <row r="118" spans="1:5">
      <c r="A118" s="95"/>
      <c r="B118" s="95"/>
      <c r="C118" s="95"/>
      <c r="D118" s="95"/>
      <c r="E118" s="95"/>
    </row>
    <row r="119" spans="1:5">
      <c r="A119" s="95"/>
      <c r="B119" s="95"/>
      <c r="C119" s="95"/>
      <c r="D119" s="95"/>
      <c r="E119" s="95"/>
    </row>
    <row r="120" spans="1:5">
      <c r="A120" s="95"/>
      <c r="B120" s="95"/>
      <c r="C120" s="95"/>
      <c r="D120" s="95"/>
      <c r="E120" s="95"/>
    </row>
    <row r="121" spans="1:5">
      <c r="A121" s="95"/>
      <c r="B121" s="95"/>
      <c r="C121" s="95"/>
      <c r="D121" s="95"/>
      <c r="E121" s="95"/>
    </row>
    <row r="122" spans="1:5">
      <c r="A122" s="95"/>
      <c r="B122" s="95"/>
      <c r="C122" s="95"/>
      <c r="D122" s="95"/>
      <c r="E122" s="95"/>
    </row>
    <row r="123" spans="1:5">
      <c r="A123" s="95"/>
      <c r="B123" s="95"/>
      <c r="C123" s="95"/>
      <c r="D123" s="95"/>
      <c r="E123" s="95"/>
    </row>
    <row r="124" spans="1:5">
      <c r="A124" s="95"/>
      <c r="B124" s="95"/>
      <c r="C124" s="95"/>
      <c r="D124" s="95"/>
      <c r="E124" s="95"/>
    </row>
    <row r="125" spans="1:5">
      <c r="A125" s="95"/>
      <c r="B125" s="95"/>
      <c r="C125" s="95"/>
      <c r="D125" s="95"/>
      <c r="E125" s="95"/>
    </row>
    <row r="126" spans="1:5">
      <c r="A126" s="95"/>
      <c r="B126" s="95"/>
      <c r="C126" s="95"/>
      <c r="D126" s="95"/>
      <c r="E126" s="95"/>
    </row>
    <row r="127" spans="1:5">
      <c r="A127" s="95"/>
      <c r="B127" s="95"/>
      <c r="C127" s="95"/>
      <c r="D127" s="95"/>
      <c r="E127" s="95"/>
    </row>
    <row r="128" spans="1:5">
      <c r="A128" s="95"/>
      <c r="B128" s="95"/>
      <c r="C128" s="95"/>
      <c r="D128" s="95"/>
      <c r="E128" s="95"/>
    </row>
    <row r="129" spans="1:5">
      <c r="A129" s="95"/>
      <c r="B129" s="95"/>
      <c r="C129" s="95"/>
      <c r="D129" s="95"/>
      <c r="E129" s="95"/>
    </row>
    <row r="130" spans="1:5">
      <c r="A130" s="95"/>
      <c r="B130" s="95"/>
      <c r="C130" s="95"/>
      <c r="D130" s="95"/>
      <c r="E130" s="95"/>
    </row>
    <row r="131" spans="1:5">
      <c r="A131" s="95"/>
      <c r="B131" s="95"/>
      <c r="C131" s="95"/>
      <c r="D131" s="95"/>
      <c r="E131" s="95"/>
    </row>
    <row r="132" spans="1:5">
      <c r="A132" s="95"/>
      <c r="B132" s="95"/>
      <c r="C132" s="95"/>
      <c r="D132" s="95"/>
      <c r="E132" s="95"/>
    </row>
    <row r="133" spans="1:5">
      <c r="A133" s="95"/>
      <c r="B133" s="95"/>
      <c r="C133" s="95"/>
      <c r="D133" s="95"/>
      <c r="E133" s="95"/>
    </row>
    <row r="134" spans="1:5">
      <c r="A134" s="95"/>
      <c r="B134" s="95"/>
      <c r="C134" s="95"/>
      <c r="D134" s="95"/>
      <c r="E134" s="95"/>
    </row>
    <row r="135" spans="1:5">
      <c r="A135" s="95"/>
      <c r="B135" s="95"/>
      <c r="C135" s="95"/>
      <c r="D135" s="95"/>
      <c r="E135" s="95"/>
    </row>
    <row r="136" spans="1:5">
      <c r="A136" s="95"/>
      <c r="B136" s="95"/>
      <c r="C136" s="95"/>
      <c r="D136" s="95"/>
      <c r="E136" s="95"/>
    </row>
    <row r="137" spans="1:5">
      <c r="A137" s="95"/>
      <c r="B137" s="95"/>
      <c r="C137" s="95"/>
      <c r="D137" s="95"/>
      <c r="E137" s="95"/>
    </row>
    <row r="138" spans="1:5">
      <c r="A138" s="95"/>
      <c r="B138" s="95"/>
      <c r="C138" s="95"/>
      <c r="D138" s="95"/>
      <c r="E138" s="95"/>
    </row>
    <row r="139" spans="1:5">
      <c r="A139" s="95"/>
      <c r="B139" s="95"/>
      <c r="C139" s="95"/>
      <c r="D139" s="95"/>
      <c r="E139" s="95"/>
    </row>
    <row r="140" spans="1:5">
      <c r="A140" s="95"/>
      <c r="B140" s="95"/>
      <c r="C140" s="95"/>
      <c r="D140" s="95"/>
      <c r="E140" s="95"/>
    </row>
    <row r="141" spans="1:5">
      <c r="A141" s="95"/>
      <c r="B141" s="95"/>
      <c r="C141" s="95"/>
      <c r="D141" s="95"/>
      <c r="E141" s="95"/>
    </row>
    <row r="142" spans="1:5">
      <c r="A142" s="95"/>
      <c r="B142" s="95"/>
      <c r="C142" s="95"/>
      <c r="D142" s="95"/>
      <c r="E142" s="95"/>
    </row>
    <row r="143" spans="1:5">
      <c r="A143" s="95"/>
      <c r="B143" s="95"/>
      <c r="C143" s="95"/>
      <c r="D143" s="95"/>
      <c r="E143" s="95"/>
    </row>
    <row r="144" spans="1:5">
      <c r="A144" s="95"/>
      <c r="B144" s="95"/>
      <c r="C144" s="95"/>
      <c r="D144" s="95"/>
      <c r="E144" s="95"/>
    </row>
    <row r="145" spans="1:5">
      <c r="A145" s="95"/>
      <c r="B145" s="95"/>
      <c r="C145" s="95"/>
      <c r="D145" s="95"/>
      <c r="E145" s="95"/>
    </row>
    <row r="146" spans="1:5">
      <c r="A146" s="95"/>
      <c r="B146" s="95"/>
      <c r="C146" s="95"/>
      <c r="D146" s="95"/>
      <c r="E146" s="95"/>
    </row>
    <row r="147" spans="1:5">
      <c r="A147" s="95"/>
      <c r="B147" s="95"/>
      <c r="C147" s="95"/>
      <c r="D147" s="95"/>
      <c r="E147" s="95"/>
    </row>
    <row r="148" spans="1:5">
      <c r="A148" s="95"/>
      <c r="B148" s="95"/>
      <c r="C148" s="95"/>
      <c r="D148" s="95"/>
      <c r="E148" s="95"/>
    </row>
    <row r="149" spans="1:5">
      <c r="A149" s="95"/>
      <c r="B149" s="95"/>
      <c r="C149" s="95"/>
      <c r="D149" s="95"/>
      <c r="E149" s="95"/>
    </row>
    <row r="150" spans="1:5">
      <c r="A150" s="95"/>
      <c r="B150" s="95"/>
      <c r="C150" s="95"/>
      <c r="D150" s="95"/>
      <c r="E150" s="95"/>
    </row>
    <row r="151" spans="1:5">
      <c r="A151" s="95"/>
      <c r="B151" s="95"/>
      <c r="C151" s="95"/>
      <c r="D151" s="95"/>
      <c r="E151" s="95"/>
    </row>
    <row r="152" spans="1:5">
      <c r="A152" s="95"/>
      <c r="B152" s="95"/>
      <c r="C152" s="95"/>
      <c r="D152" s="95"/>
      <c r="E152" s="95"/>
    </row>
    <row r="153" spans="1:5">
      <c r="A153" s="95"/>
      <c r="B153" s="95"/>
      <c r="C153" s="95"/>
      <c r="D153" s="95"/>
      <c r="E153" s="95"/>
    </row>
    <row r="154" spans="1:5">
      <c r="A154" s="95"/>
      <c r="B154" s="95"/>
      <c r="C154" s="95"/>
      <c r="D154" s="95"/>
      <c r="E154" s="95"/>
    </row>
    <row r="155" spans="1:5">
      <c r="A155" s="95"/>
      <c r="B155" s="95"/>
      <c r="C155" s="95"/>
      <c r="D155" s="95"/>
      <c r="E155" s="95"/>
    </row>
    <row r="156" spans="1:5">
      <c r="A156" s="95"/>
      <c r="B156" s="95"/>
      <c r="C156" s="95"/>
      <c r="D156" s="95"/>
      <c r="E156" s="95"/>
    </row>
    <row r="157" spans="1:5">
      <c r="A157" s="95"/>
      <c r="B157" s="95"/>
      <c r="C157" s="95"/>
      <c r="D157" s="95"/>
      <c r="E157" s="95"/>
    </row>
    <row r="158" spans="1:5">
      <c r="A158" s="95"/>
      <c r="B158" s="95"/>
      <c r="C158" s="95"/>
      <c r="D158" s="95"/>
      <c r="E158" s="95"/>
    </row>
    <row r="159" spans="1:5">
      <c r="A159" s="95"/>
      <c r="B159" s="95"/>
      <c r="C159" s="95"/>
      <c r="D159" s="95"/>
      <c r="E159" s="95"/>
    </row>
    <row r="160" spans="1:5">
      <c r="A160" s="95"/>
      <c r="B160" s="95"/>
      <c r="C160" s="95"/>
      <c r="D160" s="95"/>
      <c r="E160" s="95"/>
    </row>
    <row r="161" spans="1:5">
      <c r="A161" s="95"/>
      <c r="B161" s="95"/>
      <c r="C161" s="95"/>
      <c r="D161" s="95"/>
      <c r="E161" s="95"/>
    </row>
    <row r="162" spans="1:5">
      <c r="A162" s="95"/>
      <c r="B162" s="95"/>
      <c r="C162" s="95"/>
      <c r="D162" s="95"/>
      <c r="E162" s="95"/>
    </row>
    <row r="163" spans="1:5">
      <c r="A163" s="95"/>
      <c r="B163" s="95"/>
      <c r="C163" s="95"/>
      <c r="D163" s="95"/>
      <c r="E163" s="95"/>
    </row>
    <row r="164" spans="1:5">
      <c r="A164" s="95"/>
      <c r="B164" s="95"/>
      <c r="C164" s="95"/>
      <c r="D164" s="95"/>
      <c r="E164" s="95"/>
    </row>
    <row r="165" spans="1:5">
      <c r="A165" s="95"/>
      <c r="B165" s="95"/>
      <c r="C165" s="95"/>
      <c r="D165" s="95"/>
      <c r="E165" s="95"/>
    </row>
    <row r="166" spans="1:5">
      <c r="A166" s="95"/>
      <c r="B166" s="95"/>
      <c r="C166" s="95"/>
      <c r="D166" s="95"/>
      <c r="E166" s="95"/>
    </row>
    <row r="167" spans="1:5">
      <c r="A167" s="95"/>
      <c r="B167" s="95"/>
      <c r="C167" s="95"/>
      <c r="D167" s="95"/>
      <c r="E167" s="95"/>
    </row>
    <row r="168" spans="1:5">
      <c r="A168" s="95"/>
      <c r="B168" s="95"/>
      <c r="C168" s="95"/>
      <c r="D168" s="95"/>
      <c r="E168" s="95"/>
    </row>
    <row r="169" spans="1:5">
      <c r="A169" s="95"/>
      <c r="B169" s="95"/>
      <c r="C169" s="95"/>
      <c r="D169" s="95"/>
      <c r="E169" s="95"/>
    </row>
    <row r="170" spans="1:5">
      <c r="A170" s="95"/>
      <c r="B170" s="95"/>
      <c r="C170" s="95"/>
      <c r="D170" s="95"/>
      <c r="E170" s="95"/>
    </row>
    <row r="171" spans="1:5">
      <c r="A171" s="95"/>
      <c r="B171" s="95"/>
      <c r="C171" s="95"/>
      <c r="D171" s="95"/>
      <c r="E171" s="95"/>
    </row>
    <row r="172" spans="1:5">
      <c r="A172" s="95"/>
      <c r="B172" s="95"/>
      <c r="C172" s="95"/>
      <c r="D172" s="95"/>
      <c r="E172" s="95"/>
    </row>
  </sheetData>
  <mergeCells count="2">
    <mergeCell ref="A1:B1"/>
    <mergeCell ref="A2:B2"/>
  </mergeCells>
  <printOptions horizontalCentered="1"/>
  <pageMargins left="0.81" right="0.78740157480314965" top="0.7" bottom="0.51181102362204722" header="0" footer="0"/>
  <pageSetup paperSize="9" scale="8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B1:H30"/>
  <sheetViews>
    <sheetView workbookViewId="0">
      <selection activeCell="K15" sqref="K15"/>
    </sheetView>
  </sheetViews>
  <sheetFormatPr defaultRowHeight="12.75"/>
  <cols>
    <col min="1" max="1" width="9.140625" style="634"/>
    <col min="2" max="2" width="5" style="634" customWidth="1"/>
    <col min="3" max="3" width="39.42578125" style="634" bestFit="1" customWidth="1"/>
    <col min="4" max="4" width="10.42578125" style="634" customWidth="1"/>
    <col min="5" max="5" width="11.42578125" style="634" customWidth="1"/>
    <col min="6" max="6" width="11.140625" style="634" customWidth="1"/>
    <col min="7" max="7" width="9.7109375" style="634" customWidth="1"/>
    <col min="8" max="8" width="9.5703125" style="634" customWidth="1"/>
    <col min="9" max="9" width="9.140625" style="634"/>
    <col min="10" max="10" width="7.28515625" style="634" customWidth="1"/>
    <col min="11" max="257" width="9.140625" style="634"/>
    <col min="258" max="258" width="5" style="634" customWidth="1"/>
    <col min="259" max="259" width="31.28515625" style="634" bestFit="1" customWidth="1"/>
    <col min="260" max="260" width="10.42578125" style="634" customWidth="1"/>
    <col min="261" max="261" width="11.42578125" style="634" customWidth="1"/>
    <col min="262" max="262" width="11.140625" style="634" customWidth="1"/>
    <col min="263" max="263" width="9.7109375" style="634" customWidth="1"/>
    <col min="264" max="264" width="9.5703125" style="634" customWidth="1"/>
    <col min="265" max="265" width="9.140625" style="634"/>
    <col min="266" max="266" width="7.28515625" style="634" customWidth="1"/>
    <col min="267" max="513" width="9.140625" style="634"/>
    <col min="514" max="514" width="5" style="634" customWidth="1"/>
    <col min="515" max="515" width="31.28515625" style="634" bestFit="1" customWidth="1"/>
    <col min="516" max="516" width="10.42578125" style="634" customWidth="1"/>
    <col min="517" max="517" width="11.42578125" style="634" customWidth="1"/>
    <col min="518" max="518" width="11.140625" style="634" customWidth="1"/>
    <col min="519" max="519" width="9.7109375" style="634" customWidth="1"/>
    <col min="520" max="520" width="9.5703125" style="634" customWidth="1"/>
    <col min="521" max="521" width="9.140625" style="634"/>
    <col min="522" max="522" width="7.28515625" style="634" customWidth="1"/>
    <col min="523" max="769" width="9.140625" style="634"/>
    <col min="770" max="770" width="5" style="634" customWidth="1"/>
    <col min="771" max="771" width="31.28515625" style="634" bestFit="1" customWidth="1"/>
    <col min="772" max="772" width="10.42578125" style="634" customWidth="1"/>
    <col min="773" max="773" width="11.42578125" style="634" customWidth="1"/>
    <col min="774" max="774" width="11.140625" style="634" customWidth="1"/>
    <col min="775" max="775" width="9.7109375" style="634" customWidth="1"/>
    <col min="776" max="776" width="9.5703125" style="634" customWidth="1"/>
    <col min="777" max="777" width="9.140625" style="634"/>
    <col min="778" max="778" width="7.28515625" style="634" customWidth="1"/>
    <col min="779" max="1025" width="9.140625" style="634"/>
    <col min="1026" max="1026" width="5" style="634" customWidth="1"/>
    <col min="1027" max="1027" width="31.28515625" style="634" bestFit="1" customWidth="1"/>
    <col min="1028" max="1028" width="10.42578125" style="634" customWidth="1"/>
    <col min="1029" max="1029" width="11.42578125" style="634" customWidth="1"/>
    <col min="1030" max="1030" width="11.140625" style="634" customWidth="1"/>
    <col min="1031" max="1031" width="9.7109375" style="634" customWidth="1"/>
    <col min="1032" max="1032" width="9.5703125" style="634" customWidth="1"/>
    <col min="1033" max="1033" width="9.140625" style="634"/>
    <col min="1034" max="1034" width="7.28515625" style="634" customWidth="1"/>
    <col min="1035" max="1281" width="9.140625" style="634"/>
    <col min="1282" max="1282" width="5" style="634" customWidth="1"/>
    <col min="1283" max="1283" width="31.28515625" style="634" bestFit="1" customWidth="1"/>
    <col min="1284" max="1284" width="10.42578125" style="634" customWidth="1"/>
    <col min="1285" max="1285" width="11.42578125" style="634" customWidth="1"/>
    <col min="1286" max="1286" width="11.140625" style="634" customWidth="1"/>
    <col min="1287" max="1287" width="9.7109375" style="634" customWidth="1"/>
    <col min="1288" max="1288" width="9.5703125" style="634" customWidth="1"/>
    <col min="1289" max="1289" width="9.140625" style="634"/>
    <col min="1290" max="1290" width="7.28515625" style="634" customWidth="1"/>
    <col min="1291" max="1537" width="9.140625" style="634"/>
    <col min="1538" max="1538" width="5" style="634" customWidth="1"/>
    <col min="1539" max="1539" width="31.28515625" style="634" bestFit="1" customWidth="1"/>
    <col min="1540" max="1540" width="10.42578125" style="634" customWidth="1"/>
    <col min="1541" max="1541" width="11.42578125" style="634" customWidth="1"/>
    <col min="1542" max="1542" width="11.140625" style="634" customWidth="1"/>
    <col min="1543" max="1543" width="9.7109375" style="634" customWidth="1"/>
    <col min="1544" max="1544" width="9.5703125" style="634" customWidth="1"/>
    <col min="1545" max="1545" width="9.140625" style="634"/>
    <col min="1546" max="1546" width="7.28515625" style="634" customWidth="1"/>
    <col min="1547" max="1793" width="9.140625" style="634"/>
    <col min="1794" max="1794" width="5" style="634" customWidth="1"/>
    <col min="1795" max="1795" width="31.28515625" style="634" bestFit="1" customWidth="1"/>
    <col min="1796" max="1796" width="10.42578125" style="634" customWidth="1"/>
    <col min="1797" max="1797" width="11.42578125" style="634" customWidth="1"/>
    <col min="1798" max="1798" width="11.140625" style="634" customWidth="1"/>
    <col min="1799" max="1799" width="9.7109375" style="634" customWidth="1"/>
    <col min="1800" max="1800" width="9.5703125" style="634" customWidth="1"/>
    <col min="1801" max="1801" width="9.140625" style="634"/>
    <col min="1802" max="1802" width="7.28515625" style="634" customWidth="1"/>
    <col min="1803" max="2049" width="9.140625" style="634"/>
    <col min="2050" max="2050" width="5" style="634" customWidth="1"/>
    <col min="2051" max="2051" width="31.28515625" style="634" bestFit="1" customWidth="1"/>
    <col min="2052" max="2052" width="10.42578125" style="634" customWidth="1"/>
    <col min="2053" max="2053" width="11.42578125" style="634" customWidth="1"/>
    <col min="2054" max="2054" width="11.140625" style="634" customWidth="1"/>
    <col min="2055" max="2055" width="9.7109375" style="634" customWidth="1"/>
    <col min="2056" max="2056" width="9.5703125" style="634" customWidth="1"/>
    <col min="2057" max="2057" width="9.140625" style="634"/>
    <col min="2058" max="2058" width="7.28515625" style="634" customWidth="1"/>
    <col min="2059" max="2305" width="9.140625" style="634"/>
    <col min="2306" max="2306" width="5" style="634" customWidth="1"/>
    <col min="2307" max="2307" width="31.28515625" style="634" bestFit="1" customWidth="1"/>
    <col min="2308" max="2308" width="10.42578125" style="634" customWidth="1"/>
    <col min="2309" max="2309" width="11.42578125" style="634" customWidth="1"/>
    <col min="2310" max="2310" width="11.140625" style="634" customWidth="1"/>
    <col min="2311" max="2311" width="9.7109375" style="634" customWidth="1"/>
    <col min="2312" max="2312" width="9.5703125" style="634" customWidth="1"/>
    <col min="2313" max="2313" width="9.140625" style="634"/>
    <col min="2314" max="2314" width="7.28515625" style="634" customWidth="1"/>
    <col min="2315" max="2561" width="9.140625" style="634"/>
    <col min="2562" max="2562" width="5" style="634" customWidth="1"/>
    <col min="2563" max="2563" width="31.28515625" style="634" bestFit="1" customWidth="1"/>
    <col min="2564" max="2564" width="10.42578125" style="634" customWidth="1"/>
    <col min="2565" max="2565" width="11.42578125" style="634" customWidth="1"/>
    <col min="2566" max="2566" width="11.140625" style="634" customWidth="1"/>
    <col min="2567" max="2567" width="9.7109375" style="634" customWidth="1"/>
    <col min="2568" max="2568" width="9.5703125" style="634" customWidth="1"/>
    <col min="2569" max="2569" width="9.140625" style="634"/>
    <col min="2570" max="2570" width="7.28515625" style="634" customWidth="1"/>
    <col min="2571" max="2817" width="9.140625" style="634"/>
    <col min="2818" max="2818" width="5" style="634" customWidth="1"/>
    <col min="2819" max="2819" width="31.28515625" style="634" bestFit="1" customWidth="1"/>
    <col min="2820" max="2820" width="10.42578125" style="634" customWidth="1"/>
    <col min="2821" max="2821" width="11.42578125" style="634" customWidth="1"/>
    <col min="2822" max="2822" width="11.140625" style="634" customWidth="1"/>
    <col min="2823" max="2823" width="9.7109375" style="634" customWidth="1"/>
    <col min="2824" max="2824" width="9.5703125" style="634" customWidth="1"/>
    <col min="2825" max="2825" width="9.140625" style="634"/>
    <col min="2826" max="2826" width="7.28515625" style="634" customWidth="1"/>
    <col min="2827" max="3073" width="9.140625" style="634"/>
    <col min="3074" max="3074" width="5" style="634" customWidth="1"/>
    <col min="3075" max="3075" width="31.28515625" style="634" bestFit="1" customWidth="1"/>
    <col min="3076" max="3076" width="10.42578125" style="634" customWidth="1"/>
    <col min="3077" max="3077" width="11.42578125" style="634" customWidth="1"/>
    <col min="3078" max="3078" width="11.140625" style="634" customWidth="1"/>
    <col min="3079" max="3079" width="9.7109375" style="634" customWidth="1"/>
    <col min="3080" max="3080" width="9.5703125" style="634" customWidth="1"/>
    <col min="3081" max="3081" width="9.140625" style="634"/>
    <col min="3082" max="3082" width="7.28515625" style="634" customWidth="1"/>
    <col min="3083" max="3329" width="9.140625" style="634"/>
    <col min="3330" max="3330" width="5" style="634" customWidth="1"/>
    <col min="3331" max="3331" width="31.28515625" style="634" bestFit="1" customWidth="1"/>
    <col min="3332" max="3332" width="10.42578125" style="634" customWidth="1"/>
    <col min="3333" max="3333" width="11.42578125" style="634" customWidth="1"/>
    <col min="3334" max="3334" width="11.140625" style="634" customWidth="1"/>
    <col min="3335" max="3335" width="9.7109375" style="634" customWidth="1"/>
    <col min="3336" max="3336" width="9.5703125" style="634" customWidth="1"/>
    <col min="3337" max="3337" width="9.140625" style="634"/>
    <col min="3338" max="3338" width="7.28515625" style="634" customWidth="1"/>
    <col min="3339" max="3585" width="9.140625" style="634"/>
    <col min="3586" max="3586" width="5" style="634" customWidth="1"/>
    <col min="3587" max="3587" width="31.28515625" style="634" bestFit="1" customWidth="1"/>
    <col min="3588" max="3588" width="10.42578125" style="634" customWidth="1"/>
    <col min="3589" max="3589" width="11.42578125" style="634" customWidth="1"/>
    <col min="3590" max="3590" width="11.140625" style="634" customWidth="1"/>
    <col min="3591" max="3591" width="9.7109375" style="634" customWidth="1"/>
    <col min="3592" max="3592" width="9.5703125" style="634" customWidth="1"/>
    <col min="3593" max="3593" width="9.140625" style="634"/>
    <col min="3594" max="3594" width="7.28515625" style="634" customWidth="1"/>
    <col min="3595" max="3841" width="9.140625" style="634"/>
    <col min="3842" max="3842" width="5" style="634" customWidth="1"/>
    <col min="3843" max="3843" width="31.28515625" style="634" bestFit="1" customWidth="1"/>
    <col min="3844" max="3844" width="10.42578125" style="634" customWidth="1"/>
    <col min="3845" max="3845" width="11.42578125" style="634" customWidth="1"/>
    <col min="3846" max="3846" width="11.140625" style="634" customWidth="1"/>
    <col min="3847" max="3847" width="9.7109375" style="634" customWidth="1"/>
    <col min="3848" max="3848" width="9.5703125" style="634" customWidth="1"/>
    <col min="3849" max="3849" width="9.140625" style="634"/>
    <col min="3850" max="3850" width="7.28515625" style="634" customWidth="1"/>
    <col min="3851" max="4097" width="9.140625" style="634"/>
    <col min="4098" max="4098" width="5" style="634" customWidth="1"/>
    <col min="4099" max="4099" width="31.28515625" style="634" bestFit="1" customWidth="1"/>
    <col min="4100" max="4100" width="10.42578125" style="634" customWidth="1"/>
    <col min="4101" max="4101" width="11.42578125" style="634" customWidth="1"/>
    <col min="4102" max="4102" width="11.140625" style="634" customWidth="1"/>
    <col min="4103" max="4103" width="9.7109375" style="634" customWidth="1"/>
    <col min="4104" max="4104" width="9.5703125" style="634" customWidth="1"/>
    <col min="4105" max="4105" width="9.140625" style="634"/>
    <col min="4106" max="4106" width="7.28515625" style="634" customWidth="1"/>
    <col min="4107" max="4353" width="9.140625" style="634"/>
    <col min="4354" max="4354" width="5" style="634" customWidth="1"/>
    <col min="4355" max="4355" width="31.28515625" style="634" bestFit="1" customWidth="1"/>
    <col min="4356" max="4356" width="10.42578125" style="634" customWidth="1"/>
    <col min="4357" max="4357" width="11.42578125" style="634" customWidth="1"/>
    <col min="4358" max="4358" width="11.140625" style="634" customWidth="1"/>
    <col min="4359" max="4359" width="9.7109375" style="634" customWidth="1"/>
    <col min="4360" max="4360" width="9.5703125" style="634" customWidth="1"/>
    <col min="4361" max="4361" width="9.140625" style="634"/>
    <col min="4362" max="4362" width="7.28515625" style="634" customWidth="1"/>
    <col min="4363" max="4609" width="9.140625" style="634"/>
    <col min="4610" max="4610" width="5" style="634" customWidth="1"/>
    <col min="4611" max="4611" width="31.28515625" style="634" bestFit="1" customWidth="1"/>
    <col min="4612" max="4612" width="10.42578125" style="634" customWidth="1"/>
    <col min="4613" max="4613" width="11.42578125" style="634" customWidth="1"/>
    <col min="4614" max="4614" width="11.140625" style="634" customWidth="1"/>
    <col min="4615" max="4615" width="9.7109375" style="634" customWidth="1"/>
    <col min="4616" max="4616" width="9.5703125" style="634" customWidth="1"/>
    <col min="4617" max="4617" width="9.140625" style="634"/>
    <col min="4618" max="4618" width="7.28515625" style="634" customWidth="1"/>
    <col min="4619" max="4865" width="9.140625" style="634"/>
    <col min="4866" max="4866" width="5" style="634" customWidth="1"/>
    <col min="4867" max="4867" width="31.28515625" style="634" bestFit="1" customWidth="1"/>
    <col min="4868" max="4868" width="10.42578125" style="634" customWidth="1"/>
    <col min="4869" max="4869" width="11.42578125" style="634" customWidth="1"/>
    <col min="4870" max="4870" width="11.140625" style="634" customWidth="1"/>
    <col min="4871" max="4871" width="9.7109375" style="634" customWidth="1"/>
    <col min="4872" max="4872" width="9.5703125" style="634" customWidth="1"/>
    <col min="4873" max="4873" width="9.140625" style="634"/>
    <col min="4874" max="4874" width="7.28515625" style="634" customWidth="1"/>
    <col min="4875" max="5121" width="9.140625" style="634"/>
    <col min="5122" max="5122" width="5" style="634" customWidth="1"/>
    <col min="5123" max="5123" width="31.28515625" style="634" bestFit="1" customWidth="1"/>
    <col min="5124" max="5124" width="10.42578125" style="634" customWidth="1"/>
    <col min="5125" max="5125" width="11.42578125" style="634" customWidth="1"/>
    <col min="5126" max="5126" width="11.140625" style="634" customWidth="1"/>
    <col min="5127" max="5127" width="9.7109375" style="634" customWidth="1"/>
    <col min="5128" max="5128" width="9.5703125" style="634" customWidth="1"/>
    <col min="5129" max="5129" width="9.140625" style="634"/>
    <col min="5130" max="5130" width="7.28515625" style="634" customWidth="1"/>
    <col min="5131" max="5377" width="9.140625" style="634"/>
    <col min="5378" max="5378" width="5" style="634" customWidth="1"/>
    <col min="5379" max="5379" width="31.28515625" style="634" bestFit="1" customWidth="1"/>
    <col min="5380" max="5380" width="10.42578125" style="634" customWidth="1"/>
    <col min="5381" max="5381" width="11.42578125" style="634" customWidth="1"/>
    <col min="5382" max="5382" width="11.140625" style="634" customWidth="1"/>
    <col min="5383" max="5383" width="9.7109375" style="634" customWidth="1"/>
    <col min="5384" max="5384" width="9.5703125" style="634" customWidth="1"/>
    <col min="5385" max="5385" width="9.140625" style="634"/>
    <col min="5386" max="5386" width="7.28515625" style="634" customWidth="1"/>
    <col min="5387" max="5633" width="9.140625" style="634"/>
    <col min="5634" max="5634" width="5" style="634" customWidth="1"/>
    <col min="5635" max="5635" width="31.28515625" style="634" bestFit="1" customWidth="1"/>
    <col min="5636" max="5636" width="10.42578125" style="634" customWidth="1"/>
    <col min="5637" max="5637" width="11.42578125" style="634" customWidth="1"/>
    <col min="5638" max="5638" width="11.140625" style="634" customWidth="1"/>
    <col min="5639" max="5639" width="9.7109375" style="634" customWidth="1"/>
    <col min="5640" max="5640" width="9.5703125" style="634" customWidth="1"/>
    <col min="5641" max="5641" width="9.140625" style="634"/>
    <col min="5642" max="5642" width="7.28515625" style="634" customWidth="1"/>
    <col min="5643" max="5889" width="9.140625" style="634"/>
    <col min="5890" max="5890" width="5" style="634" customWidth="1"/>
    <col min="5891" max="5891" width="31.28515625" style="634" bestFit="1" customWidth="1"/>
    <col min="5892" max="5892" width="10.42578125" style="634" customWidth="1"/>
    <col min="5893" max="5893" width="11.42578125" style="634" customWidth="1"/>
    <col min="5894" max="5894" width="11.140625" style="634" customWidth="1"/>
    <col min="5895" max="5895" width="9.7109375" style="634" customWidth="1"/>
    <col min="5896" max="5896" width="9.5703125" style="634" customWidth="1"/>
    <col min="5897" max="5897" width="9.140625" style="634"/>
    <col min="5898" max="5898" width="7.28515625" style="634" customWidth="1"/>
    <col min="5899" max="6145" width="9.140625" style="634"/>
    <col min="6146" max="6146" width="5" style="634" customWidth="1"/>
    <col min="6147" max="6147" width="31.28515625" style="634" bestFit="1" customWidth="1"/>
    <col min="6148" max="6148" width="10.42578125" style="634" customWidth="1"/>
    <col min="6149" max="6149" width="11.42578125" style="634" customWidth="1"/>
    <col min="6150" max="6150" width="11.140625" style="634" customWidth="1"/>
    <col min="6151" max="6151" width="9.7109375" style="634" customWidth="1"/>
    <col min="6152" max="6152" width="9.5703125" style="634" customWidth="1"/>
    <col min="6153" max="6153" width="9.140625" style="634"/>
    <col min="6154" max="6154" width="7.28515625" style="634" customWidth="1"/>
    <col min="6155" max="6401" width="9.140625" style="634"/>
    <col min="6402" max="6402" width="5" style="634" customWidth="1"/>
    <col min="6403" max="6403" width="31.28515625" style="634" bestFit="1" customWidth="1"/>
    <col min="6404" max="6404" width="10.42578125" style="634" customWidth="1"/>
    <col min="6405" max="6405" width="11.42578125" style="634" customWidth="1"/>
    <col min="6406" max="6406" width="11.140625" style="634" customWidth="1"/>
    <col min="6407" max="6407" width="9.7109375" style="634" customWidth="1"/>
    <col min="6408" max="6408" width="9.5703125" style="634" customWidth="1"/>
    <col min="6409" max="6409" width="9.140625" style="634"/>
    <col min="6410" max="6410" width="7.28515625" style="634" customWidth="1"/>
    <col min="6411" max="6657" width="9.140625" style="634"/>
    <col min="6658" max="6658" width="5" style="634" customWidth="1"/>
    <col min="6659" max="6659" width="31.28515625" style="634" bestFit="1" customWidth="1"/>
    <col min="6660" max="6660" width="10.42578125" style="634" customWidth="1"/>
    <col min="6661" max="6661" width="11.42578125" style="634" customWidth="1"/>
    <col min="6662" max="6662" width="11.140625" style="634" customWidth="1"/>
    <col min="6663" max="6663" width="9.7109375" style="634" customWidth="1"/>
    <col min="6664" max="6664" width="9.5703125" style="634" customWidth="1"/>
    <col min="6665" max="6665" width="9.140625" style="634"/>
    <col min="6666" max="6666" width="7.28515625" style="634" customWidth="1"/>
    <col min="6667" max="6913" width="9.140625" style="634"/>
    <col min="6914" max="6914" width="5" style="634" customWidth="1"/>
    <col min="6915" max="6915" width="31.28515625" style="634" bestFit="1" customWidth="1"/>
    <col min="6916" max="6916" width="10.42578125" style="634" customWidth="1"/>
    <col min="6917" max="6917" width="11.42578125" style="634" customWidth="1"/>
    <col min="6918" max="6918" width="11.140625" style="634" customWidth="1"/>
    <col min="6919" max="6919" width="9.7109375" style="634" customWidth="1"/>
    <col min="6920" max="6920" width="9.5703125" style="634" customWidth="1"/>
    <col min="6921" max="6921" width="9.140625" style="634"/>
    <col min="6922" max="6922" width="7.28515625" style="634" customWidth="1"/>
    <col min="6923" max="7169" width="9.140625" style="634"/>
    <col min="7170" max="7170" width="5" style="634" customWidth="1"/>
    <col min="7171" max="7171" width="31.28515625" style="634" bestFit="1" customWidth="1"/>
    <col min="7172" max="7172" width="10.42578125" style="634" customWidth="1"/>
    <col min="7173" max="7173" width="11.42578125" style="634" customWidth="1"/>
    <col min="7174" max="7174" width="11.140625" style="634" customWidth="1"/>
    <col min="7175" max="7175" width="9.7109375" style="634" customWidth="1"/>
    <col min="7176" max="7176" width="9.5703125" style="634" customWidth="1"/>
    <col min="7177" max="7177" width="9.140625" style="634"/>
    <col min="7178" max="7178" width="7.28515625" style="634" customWidth="1"/>
    <col min="7179" max="7425" width="9.140625" style="634"/>
    <col min="7426" max="7426" width="5" style="634" customWidth="1"/>
    <col min="7427" max="7427" width="31.28515625" style="634" bestFit="1" customWidth="1"/>
    <col min="7428" max="7428" width="10.42578125" style="634" customWidth="1"/>
    <col min="7429" max="7429" width="11.42578125" style="634" customWidth="1"/>
    <col min="7430" max="7430" width="11.140625" style="634" customWidth="1"/>
    <col min="7431" max="7431" width="9.7109375" style="634" customWidth="1"/>
    <col min="7432" max="7432" width="9.5703125" style="634" customWidth="1"/>
    <col min="7433" max="7433" width="9.140625" style="634"/>
    <col min="7434" max="7434" width="7.28515625" style="634" customWidth="1"/>
    <col min="7435" max="7681" width="9.140625" style="634"/>
    <col min="7682" max="7682" width="5" style="634" customWidth="1"/>
    <col min="7683" max="7683" width="31.28515625" style="634" bestFit="1" customWidth="1"/>
    <col min="7684" max="7684" width="10.42578125" style="634" customWidth="1"/>
    <col min="7685" max="7685" width="11.42578125" style="634" customWidth="1"/>
    <col min="7686" max="7686" width="11.140625" style="634" customWidth="1"/>
    <col min="7687" max="7687" width="9.7109375" style="634" customWidth="1"/>
    <col min="7688" max="7688" width="9.5703125" style="634" customWidth="1"/>
    <col min="7689" max="7689" width="9.140625" style="634"/>
    <col min="7690" max="7690" width="7.28515625" style="634" customWidth="1"/>
    <col min="7691" max="7937" width="9.140625" style="634"/>
    <col min="7938" max="7938" width="5" style="634" customWidth="1"/>
    <col min="7939" max="7939" width="31.28515625" style="634" bestFit="1" customWidth="1"/>
    <col min="7940" max="7940" width="10.42578125" style="634" customWidth="1"/>
    <col min="7941" max="7941" width="11.42578125" style="634" customWidth="1"/>
    <col min="7942" max="7942" width="11.140625" style="634" customWidth="1"/>
    <col min="7943" max="7943" width="9.7109375" style="634" customWidth="1"/>
    <col min="7944" max="7944" width="9.5703125" style="634" customWidth="1"/>
    <col min="7945" max="7945" width="9.140625" style="634"/>
    <col min="7946" max="7946" width="7.28515625" style="634" customWidth="1"/>
    <col min="7947" max="8193" width="9.140625" style="634"/>
    <col min="8194" max="8194" width="5" style="634" customWidth="1"/>
    <col min="8195" max="8195" width="31.28515625" style="634" bestFit="1" customWidth="1"/>
    <col min="8196" max="8196" width="10.42578125" style="634" customWidth="1"/>
    <col min="8197" max="8197" width="11.42578125" style="634" customWidth="1"/>
    <col min="8198" max="8198" width="11.140625" style="634" customWidth="1"/>
    <col min="8199" max="8199" width="9.7109375" style="634" customWidth="1"/>
    <col min="8200" max="8200" width="9.5703125" style="634" customWidth="1"/>
    <col min="8201" max="8201" width="9.140625" style="634"/>
    <col min="8202" max="8202" width="7.28515625" style="634" customWidth="1"/>
    <col min="8203" max="8449" width="9.140625" style="634"/>
    <col min="8450" max="8450" width="5" style="634" customWidth="1"/>
    <col min="8451" max="8451" width="31.28515625" style="634" bestFit="1" customWidth="1"/>
    <col min="8452" max="8452" width="10.42578125" style="634" customWidth="1"/>
    <col min="8453" max="8453" width="11.42578125" style="634" customWidth="1"/>
    <col min="8454" max="8454" width="11.140625" style="634" customWidth="1"/>
    <col min="8455" max="8455" width="9.7109375" style="634" customWidth="1"/>
    <col min="8456" max="8456" width="9.5703125" style="634" customWidth="1"/>
    <col min="8457" max="8457" width="9.140625" style="634"/>
    <col min="8458" max="8458" width="7.28515625" style="634" customWidth="1"/>
    <col min="8459" max="8705" width="9.140625" style="634"/>
    <col min="8706" max="8706" width="5" style="634" customWidth="1"/>
    <col min="8707" max="8707" width="31.28515625" style="634" bestFit="1" customWidth="1"/>
    <col min="8708" max="8708" width="10.42578125" style="634" customWidth="1"/>
    <col min="8709" max="8709" width="11.42578125" style="634" customWidth="1"/>
    <col min="8710" max="8710" width="11.140625" style="634" customWidth="1"/>
    <col min="8711" max="8711" width="9.7109375" style="634" customWidth="1"/>
    <col min="8712" max="8712" width="9.5703125" style="634" customWidth="1"/>
    <col min="8713" max="8713" width="9.140625" style="634"/>
    <col min="8714" max="8714" width="7.28515625" style="634" customWidth="1"/>
    <col min="8715" max="8961" width="9.140625" style="634"/>
    <col min="8962" max="8962" width="5" style="634" customWidth="1"/>
    <col min="8963" max="8963" width="31.28515625" style="634" bestFit="1" customWidth="1"/>
    <col min="8964" max="8964" width="10.42578125" style="634" customWidth="1"/>
    <col min="8965" max="8965" width="11.42578125" style="634" customWidth="1"/>
    <col min="8966" max="8966" width="11.140625" style="634" customWidth="1"/>
    <col min="8967" max="8967" width="9.7109375" style="634" customWidth="1"/>
    <col min="8968" max="8968" width="9.5703125" style="634" customWidth="1"/>
    <col min="8969" max="8969" width="9.140625" style="634"/>
    <col min="8970" max="8970" width="7.28515625" style="634" customWidth="1"/>
    <col min="8971" max="9217" width="9.140625" style="634"/>
    <col min="9218" max="9218" width="5" style="634" customWidth="1"/>
    <col min="9219" max="9219" width="31.28515625" style="634" bestFit="1" customWidth="1"/>
    <col min="9220" max="9220" width="10.42578125" style="634" customWidth="1"/>
    <col min="9221" max="9221" width="11.42578125" style="634" customWidth="1"/>
    <col min="9222" max="9222" width="11.140625" style="634" customWidth="1"/>
    <col min="9223" max="9223" width="9.7109375" style="634" customWidth="1"/>
    <col min="9224" max="9224" width="9.5703125" style="634" customWidth="1"/>
    <col min="9225" max="9225" width="9.140625" style="634"/>
    <col min="9226" max="9226" width="7.28515625" style="634" customWidth="1"/>
    <col min="9227" max="9473" width="9.140625" style="634"/>
    <col min="9474" max="9474" width="5" style="634" customWidth="1"/>
    <col min="9475" max="9475" width="31.28515625" style="634" bestFit="1" customWidth="1"/>
    <col min="9476" max="9476" width="10.42578125" style="634" customWidth="1"/>
    <col min="9477" max="9477" width="11.42578125" style="634" customWidth="1"/>
    <col min="9478" max="9478" width="11.140625" style="634" customWidth="1"/>
    <col min="9479" max="9479" width="9.7109375" style="634" customWidth="1"/>
    <col min="9480" max="9480" width="9.5703125" style="634" customWidth="1"/>
    <col min="9481" max="9481" width="9.140625" style="634"/>
    <col min="9482" max="9482" width="7.28515625" style="634" customWidth="1"/>
    <col min="9483" max="9729" width="9.140625" style="634"/>
    <col min="9730" max="9730" width="5" style="634" customWidth="1"/>
    <col min="9731" max="9731" width="31.28515625" style="634" bestFit="1" customWidth="1"/>
    <col min="9732" max="9732" width="10.42578125" style="634" customWidth="1"/>
    <col min="9733" max="9733" width="11.42578125" style="634" customWidth="1"/>
    <col min="9734" max="9734" width="11.140625" style="634" customWidth="1"/>
    <col min="9735" max="9735" width="9.7109375" style="634" customWidth="1"/>
    <col min="9736" max="9736" width="9.5703125" style="634" customWidth="1"/>
    <col min="9737" max="9737" width="9.140625" style="634"/>
    <col min="9738" max="9738" width="7.28515625" style="634" customWidth="1"/>
    <col min="9739" max="9985" width="9.140625" style="634"/>
    <col min="9986" max="9986" width="5" style="634" customWidth="1"/>
    <col min="9987" max="9987" width="31.28515625" style="634" bestFit="1" customWidth="1"/>
    <col min="9988" max="9988" width="10.42578125" style="634" customWidth="1"/>
    <col min="9989" max="9989" width="11.42578125" style="634" customWidth="1"/>
    <col min="9990" max="9990" width="11.140625" style="634" customWidth="1"/>
    <col min="9991" max="9991" width="9.7109375" style="634" customWidth="1"/>
    <col min="9992" max="9992" width="9.5703125" style="634" customWidth="1"/>
    <col min="9993" max="9993" width="9.140625" style="634"/>
    <col min="9994" max="9994" width="7.28515625" style="634" customWidth="1"/>
    <col min="9995" max="10241" width="9.140625" style="634"/>
    <col min="10242" max="10242" width="5" style="634" customWidth="1"/>
    <col min="10243" max="10243" width="31.28515625" style="634" bestFit="1" customWidth="1"/>
    <col min="10244" max="10244" width="10.42578125" style="634" customWidth="1"/>
    <col min="10245" max="10245" width="11.42578125" style="634" customWidth="1"/>
    <col min="10246" max="10246" width="11.140625" style="634" customWidth="1"/>
    <col min="10247" max="10247" width="9.7109375" style="634" customWidth="1"/>
    <col min="10248" max="10248" width="9.5703125" style="634" customWidth="1"/>
    <col min="10249" max="10249" width="9.140625" style="634"/>
    <col min="10250" max="10250" width="7.28515625" style="634" customWidth="1"/>
    <col min="10251" max="10497" width="9.140625" style="634"/>
    <col min="10498" max="10498" width="5" style="634" customWidth="1"/>
    <col min="10499" max="10499" width="31.28515625" style="634" bestFit="1" customWidth="1"/>
    <col min="10500" max="10500" width="10.42578125" style="634" customWidth="1"/>
    <col min="10501" max="10501" width="11.42578125" style="634" customWidth="1"/>
    <col min="10502" max="10502" width="11.140625" style="634" customWidth="1"/>
    <col min="10503" max="10503" width="9.7109375" style="634" customWidth="1"/>
    <col min="10504" max="10504" width="9.5703125" style="634" customWidth="1"/>
    <col min="10505" max="10505" width="9.140625" style="634"/>
    <col min="10506" max="10506" width="7.28515625" style="634" customWidth="1"/>
    <col min="10507" max="10753" width="9.140625" style="634"/>
    <col min="10754" max="10754" width="5" style="634" customWidth="1"/>
    <col min="10755" max="10755" width="31.28515625" style="634" bestFit="1" customWidth="1"/>
    <col min="10756" max="10756" width="10.42578125" style="634" customWidth="1"/>
    <col min="10757" max="10757" width="11.42578125" style="634" customWidth="1"/>
    <col min="10758" max="10758" width="11.140625" style="634" customWidth="1"/>
    <col min="10759" max="10759" width="9.7109375" style="634" customWidth="1"/>
    <col min="10760" max="10760" width="9.5703125" style="634" customWidth="1"/>
    <col min="10761" max="10761" width="9.140625" style="634"/>
    <col min="10762" max="10762" width="7.28515625" style="634" customWidth="1"/>
    <col min="10763" max="11009" width="9.140625" style="634"/>
    <col min="11010" max="11010" width="5" style="634" customWidth="1"/>
    <col min="11011" max="11011" width="31.28515625" style="634" bestFit="1" customWidth="1"/>
    <col min="11012" max="11012" width="10.42578125" style="634" customWidth="1"/>
    <col min="11013" max="11013" width="11.42578125" style="634" customWidth="1"/>
    <col min="11014" max="11014" width="11.140625" style="634" customWidth="1"/>
    <col min="11015" max="11015" width="9.7109375" style="634" customWidth="1"/>
    <col min="11016" max="11016" width="9.5703125" style="634" customWidth="1"/>
    <col min="11017" max="11017" width="9.140625" style="634"/>
    <col min="11018" max="11018" width="7.28515625" style="634" customWidth="1"/>
    <col min="11019" max="11265" width="9.140625" style="634"/>
    <col min="11266" max="11266" width="5" style="634" customWidth="1"/>
    <col min="11267" max="11267" width="31.28515625" style="634" bestFit="1" customWidth="1"/>
    <col min="11268" max="11268" width="10.42578125" style="634" customWidth="1"/>
    <col min="11269" max="11269" width="11.42578125" style="634" customWidth="1"/>
    <col min="11270" max="11270" width="11.140625" style="634" customWidth="1"/>
    <col min="11271" max="11271" width="9.7109375" style="634" customWidth="1"/>
    <col min="11272" max="11272" width="9.5703125" style="634" customWidth="1"/>
    <col min="11273" max="11273" width="9.140625" style="634"/>
    <col min="11274" max="11274" width="7.28515625" style="634" customWidth="1"/>
    <col min="11275" max="11521" width="9.140625" style="634"/>
    <col min="11522" max="11522" width="5" style="634" customWidth="1"/>
    <col min="11523" max="11523" width="31.28515625" style="634" bestFit="1" customWidth="1"/>
    <col min="11524" max="11524" width="10.42578125" style="634" customWidth="1"/>
    <col min="11525" max="11525" width="11.42578125" style="634" customWidth="1"/>
    <col min="11526" max="11526" width="11.140625" style="634" customWidth="1"/>
    <col min="11527" max="11527" width="9.7109375" style="634" customWidth="1"/>
    <col min="11528" max="11528" width="9.5703125" style="634" customWidth="1"/>
    <col min="11529" max="11529" width="9.140625" style="634"/>
    <col min="11530" max="11530" width="7.28515625" style="634" customWidth="1"/>
    <col min="11531" max="11777" width="9.140625" style="634"/>
    <col min="11778" max="11778" width="5" style="634" customWidth="1"/>
    <col min="11779" max="11779" width="31.28515625" style="634" bestFit="1" customWidth="1"/>
    <col min="11780" max="11780" width="10.42578125" style="634" customWidth="1"/>
    <col min="11781" max="11781" width="11.42578125" style="634" customWidth="1"/>
    <col min="11782" max="11782" width="11.140625" style="634" customWidth="1"/>
    <col min="11783" max="11783" width="9.7109375" style="634" customWidth="1"/>
    <col min="11784" max="11784" width="9.5703125" style="634" customWidth="1"/>
    <col min="11785" max="11785" width="9.140625" style="634"/>
    <col min="11786" max="11786" width="7.28515625" style="634" customWidth="1"/>
    <col min="11787" max="12033" width="9.140625" style="634"/>
    <col min="12034" max="12034" width="5" style="634" customWidth="1"/>
    <col min="12035" max="12035" width="31.28515625" style="634" bestFit="1" customWidth="1"/>
    <col min="12036" max="12036" width="10.42578125" style="634" customWidth="1"/>
    <col min="12037" max="12037" width="11.42578125" style="634" customWidth="1"/>
    <col min="12038" max="12038" width="11.140625" style="634" customWidth="1"/>
    <col min="12039" max="12039" width="9.7109375" style="634" customWidth="1"/>
    <col min="12040" max="12040" width="9.5703125" style="634" customWidth="1"/>
    <col min="12041" max="12041" width="9.140625" style="634"/>
    <col min="12042" max="12042" width="7.28515625" style="634" customWidth="1"/>
    <col min="12043" max="12289" width="9.140625" style="634"/>
    <col min="12290" max="12290" width="5" style="634" customWidth="1"/>
    <col min="12291" max="12291" width="31.28515625" style="634" bestFit="1" customWidth="1"/>
    <col min="12292" max="12292" width="10.42578125" style="634" customWidth="1"/>
    <col min="12293" max="12293" width="11.42578125" style="634" customWidth="1"/>
    <col min="12294" max="12294" width="11.140625" style="634" customWidth="1"/>
    <col min="12295" max="12295" width="9.7109375" style="634" customWidth="1"/>
    <col min="12296" max="12296" width="9.5703125" style="634" customWidth="1"/>
    <col min="12297" max="12297" width="9.140625" style="634"/>
    <col min="12298" max="12298" width="7.28515625" style="634" customWidth="1"/>
    <col min="12299" max="12545" width="9.140625" style="634"/>
    <col min="12546" max="12546" width="5" style="634" customWidth="1"/>
    <col min="12547" max="12547" width="31.28515625" style="634" bestFit="1" customWidth="1"/>
    <col min="12548" max="12548" width="10.42578125" style="634" customWidth="1"/>
    <col min="12549" max="12549" width="11.42578125" style="634" customWidth="1"/>
    <col min="12550" max="12550" width="11.140625" style="634" customWidth="1"/>
    <col min="12551" max="12551" width="9.7109375" style="634" customWidth="1"/>
    <col min="12552" max="12552" width="9.5703125" style="634" customWidth="1"/>
    <col min="12553" max="12553" width="9.140625" style="634"/>
    <col min="12554" max="12554" width="7.28515625" style="634" customWidth="1"/>
    <col min="12555" max="12801" width="9.140625" style="634"/>
    <col min="12802" max="12802" width="5" style="634" customWidth="1"/>
    <col min="12803" max="12803" width="31.28515625" style="634" bestFit="1" customWidth="1"/>
    <col min="12804" max="12804" width="10.42578125" style="634" customWidth="1"/>
    <col min="12805" max="12805" width="11.42578125" style="634" customWidth="1"/>
    <col min="12806" max="12806" width="11.140625" style="634" customWidth="1"/>
    <col min="12807" max="12807" width="9.7109375" style="634" customWidth="1"/>
    <col min="12808" max="12808" width="9.5703125" style="634" customWidth="1"/>
    <col min="12809" max="12809" width="9.140625" style="634"/>
    <col min="12810" max="12810" width="7.28515625" style="634" customWidth="1"/>
    <col min="12811" max="13057" width="9.140625" style="634"/>
    <col min="13058" max="13058" width="5" style="634" customWidth="1"/>
    <col min="13059" max="13059" width="31.28515625" style="634" bestFit="1" customWidth="1"/>
    <col min="13060" max="13060" width="10.42578125" style="634" customWidth="1"/>
    <col min="13061" max="13061" width="11.42578125" style="634" customWidth="1"/>
    <col min="13062" max="13062" width="11.140625" style="634" customWidth="1"/>
    <col min="13063" max="13063" width="9.7109375" style="634" customWidth="1"/>
    <col min="13064" max="13064" width="9.5703125" style="634" customWidth="1"/>
    <col min="13065" max="13065" width="9.140625" style="634"/>
    <col min="13066" max="13066" width="7.28515625" style="634" customWidth="1"/>
    <col min="13067" max="13313" width="9.140625" style="634"/>
    <col min="13314" max="13314" width="5" style="634" customWidth="1"/>
    <col min="13315" max="13315" width="31.28515625" style="634" bestFit="1" customWidth="1"/>
    <col min="13316" max="13316" width="10.42578125" style="634" customWidth="1"/>
    <col min="13317" max="13317" width="11.42578125" style="634" customWidth="1"/>
    <col min="13318" max="13318" width="11.140625" style="634" customWidth="1"/>
    <col min="13319" max="13319" width="9.7109375" style="634" customWidth="1"/>
    <col min="13320" max="13320" width="9.5703125" style="634" customWidth="1"/>
    <col min="13321" max="13321" width="9.140625" style="634"/>
    <col min="13322" max="13322" width="7.28515625" style="634" customWidth="1"/>
    <col min="13323" max="13569" width="9.140625" style="634"/>
    <col min="13570" max="13570" width="5" style="634" customWidth="1"/>
    <col min="13571" max="13571" width="31.28515625" style="634" bestFit="1" customWidth="1"/>
    <col min="13572" max="13572" width="10.42578125" style="634" customWidth="1"/>
    <col min="13573" max="13573" width="11.42578125" style="634" customWidth="1"/>
    <col min="13574" max="13574" width="11.140625" style="634" customWidth="1"/>
    <col min="13575" max="13575" width="9.7109375" style="634" customWidth="1"/>
    <col min="13576" max="13576" width="9.5703125" style="634" customWidth="1"/>
    <col min="13577" max="13577" width="9.140625" style="634"/>
    <col min="13578" max="13578" width="7.28515625" style="634" customWidth="1"/>
    <col min="13579" max="13825" width="9.140625" style="634"/>
    <col min="13826" max="13826" width="5" style="634" customWidth="1"/>
    <col min="13827" max="13827" width="31.28515625" style="634" bestFit="1" customWidth="1"/>
    <col min="13828" max="13828" width="10.42578125" style="634" customWidth="1"/>
    <col min="13829" max="13829" width="11.42578125" style="634" customWidth="1"/>
    <col min="13830" max="13830" width="11.140625" style="634" customWidth="1"/>
    <col min="13831" max="13831" width="9.7109375" style="634" customWidth="1"/>
    <col min="13832" max="13832" width="9.5703125" style="634" customWidth="1"/>
    <col min="13833" max="13833" width="9.140625" style="634"/>
    <col min="13834" max="13834" width="7.28515625" style="634" customWidth="1"/>
    <col min="13835" max="14081" width="9.140625" style="634"/>
    <col min="14082" max="14082" width="5" style="634" customWidth="1"/>
    <col min="14083" max="14083" width="31.28515625" style="634" bestFit="1" customWidth="1"/>
    <col min="14084" max="14084" width="10.42578125" style="634" customWidth="1"/>
    <col min="14085" max="14085" width="11.42578125" style="634" customWidth="1"/>
    <col min="14086" max="14086" width="11.140625" style="634" customWidth="1"/>
    <col min="14087" max="14087" width="9.7109375" style="634" customWidth="1"/>
    <col min="14088" max="14088" width="9.5703125" style="634" customWidth="1"/>
    <col min="14089" max="14089" width="9.140625" style="634"/>
    <col min="14090" max="14090" width="7.28515625" style="634" customWidth="1"/>
    <col min="14091" max="14337" width="9.140625" style="634"/>
    <col min="14338" max="14338" width="5" style="634" customWidth="1"/>
    <col min="14339" max="14339" width="31.28515625" style="634" bestFit="1" customWidth="1"/>
    <col min="14340" max="14340" width="10.42578125" style="634" customWidth="1"/>
    <col min="14341" max="14341" width="11.42578125" style="634" customWidth="1"/>
    <col min="14342" max="14342" width="11.140625" style="634" customWidth="1"/>
    <col min="14343" max="14343" width="9.7109375" style="634" customWidth="1"/>
    <col min="14344" max="14344" width="9.5703125" style="634" customWidth="1"/>
    <col min="14345" max="14345" width="9.140625" style="634"/>
    <col min="14346" max="14346" width="7.28515625" style="634" customWidth="1"/>
    <col min="14347" max="14593" width="9.140625" style="634"/>
    <col min="14594" max="14594" width="5" style="634" customWidth="1"/>
    <col min="14595" max="14595" width="31.28515625" style="634" bestFit="1" customWidth="1"/>
    <col min="14596" max="14596" width="10.42578125" style="634" customWidth="1"/>
    <col min="14597" max="14597" width="11.42578125" style="634" customWidth="1"/>
    <col min="14598" max="14598" width="11.140625" style="634" customWidth="1"/>
    <col min="14599" max="14599" width="9.7109375" style="634" customWidth="1"/>
    <col min="14600" max="14600" width="9.5703125" style="634" customWidth="1"/>
    <col min="14601" max="14601" width="9.140625" style="634"/>
    <col min="14602" max="14602" width="7.28515625" style="634" customWidth="1"/>
    <col min="14603" max="14849" width="9.140625" style="634"/>
    <col min="14850" max="14850" width="5" style="634" customWidth="1"/>
    <col min="14851" max="14851" width="31.28515625" style="634" bestFit="1" customWidth="1"/>
    <col min="14852" max="14852" width="10.42578125" style="634" customWidth="1"/>
    <col min="14853" max="14853" width="11.42578125" style="634" customWidth="1"/>
    <col min="14854" max="14854" width="11.140625" style="634" customWidth="1"/>
    <col min="14855" max="14855" width="9.7109375" style="634" customWidth="1"/>
    <col min="14856" max="14856" width="9.5703125" style="634" customWidth="1"/>
    <col min="14857" max="14857" width="9.140625" style="634"/>
    <col min="14858" max="14858" width="7.28515625" style="634" customWidth="1"/>
    <col min="14859" max="15105" width="9.140625" style="634"/>
    <col min="15106" max="15106" width="5" style="634" customWidth="1"/>
    <col min="15107" max="15107" width="31.28515625" style="634" bestFit="1" customWidth="1"/>
    <col min="15108" max="15108" width="10.42578125" style="634" customWidth="1"/>
    <col min="15109" max="15109" width="11.42578125" style="634" customWidth="1"/>
    <col min="15110" max="15110" width="11.140625" style="634" customWidth="1"/>
    <col min="15111" max="15111" width="9.7109375" style="634" customWidth="1"/>
    <col min="15112" max="15112" width="9.5703125" style="634" customWidth="1"/>
    <col min="15113" max="15113" width="9.140625" style="634"/>
    <col min="15114" max="15114" width="7.28515625" style="634" customWidth="1"/>
    <col min="15115" max="15361" width="9.140625" style="634"/>
    <col min="15362" max="15362" width="5" style="634" customWidth="1"/>
    <col min="15363" max="15363" width="31.28515625" style="634" bestFit="1" customWidth="1"/>
    <col min="15364" max="15364" width="10.42578125" style="634" customWidth="1"/>
    <col min="15365" max="15365" width="11.42578125" style="634" customWidth="1"/>
    <col min="15366" max="15366" width="11.140625" style="634" customWidth="1"/>
    <col min="15367" max="15367" width="9.7109375" style="634" customWidth="1"/>
    <col min="15368" max="15368" width="9.5703125" style="634" customWidth="1"/>
    <col min="15369" max="15369" width="9.140625" style="634"/>
    <col min="15370" max="15370" width="7.28515625" style="634" customWidth="1"/>
    <col min="15371" max="15617" width="9.140625" style="634"/>
    <col min="15618" max="15618" width="5" style="634" customWidth="1"/>
    <col min="15619" max="15619" width="31.28515625" style="634" bestFit="1" customWidth="1"/>
    <col min="15620" max="15620" width="10.42578125" style="634" customWidth="1"/>
    <col min="15621" max="15621" width="11.42578125" style="634" customWidth="1"/>
    <col min="15622" max="15622" width="11.140625" style="634" customWidth="1"/>
    <col min="15623" max="15623" width="9.7109375" style="634" customWidth="1"/>
    <col min="15624" max="15624" width="9.5703125" style="634" customWidth="1"/>
    <col min="15625" max="15625" width="9.140625" style="634"/>
    <col min="15626" max="15626" width="7.28515625" style="634" customWidth="1"/>
    <col min="15627" max="15873" width="9.140625" style="634"/>
    <col min="15874" max="15874" width="5" style="634" customWidth="1"/>
    <col min="15875" max="15875" width="31.28515625" style="634" bestFit="1" customWidth="1"/>
    <col min="15876" max="15876" width="10.42578125" style="634" customWidth="1"/>
    <col min="15877" max="15877" width="11.42578125" style="634" customWidth="1"/>
    <col min="15878" max="15878" width="11.140625" style="634" customWidth="1"/>
    <col min="15879" max="15879" width="9.7109375" style="634" customWidth="1"/>
    <col min="15880" max="15880" width="9.5703125" style="634" customWidth="1"/>
    <col min="15881" max="15881" width="9.140625" style="634"/>
    <col min="15882" max="15882" width="7.28515625" style="634" customWidth="1"/>
    <col min="15883" max="16129" width="9.140625" style="634"/>
    <col min="16130" max="16130" width="5" style="634" customWidth="1"/>
    <col min="16131" max="16131" width="31.28515625" style="634" bestFit="1" customWidth="1"/>
    <col min="16132" max="16132" width="10.42578125" style="634" customWidth="1"/>
    <col min="16133" max="16133" width="11.42578125" style="634" customWidth="1"/>
    <col min="16134" max="16134" width="11.140625" style="634" customWidth="1"/>
    <col min="16135" max="16135" width="9.7109375" style="634" customWidth="1"/>
    <col min="16136" max="16136" width="9.5703125" style="634" customWidth="1"/>
    <col min="16137" max="16137" width="9.140625" style="634"/>
    <col min="16138" max="16138" width="7.28515625" style="634" customWidth="1"/>
    <col min="16139" max="16384" width="9.140625" style="634"/>
  </cols>
  <sheetData>
    <row r="1" spans="2:8" ht="15" customHeight="1">
      <c r="B1" s="1610" t="s">
        <v>855</v>
      </c>
      <c r="C1" s="1611"/>
      <c r="D1" s="1611"/>
      <c r="E1" s="1611"/>
      <c r="F1" s="1611"/>
      <c r="G1" s="1612"/>
      <c r="H1" s="1612"/>
    </row>
    <row r="2" spans="2:8" ht="15" customHeight="1">
      <c r="B2" s="1623" t="s">
        <v>856</v>
      </c>
      <c r="C2" s="1624"/>
      <c r="D2" s="1624"/>
      <c r="E2" s="1624"/>
      <c r="F2" s="1624"/>
      <c r="G2" s="1625"/>
      <c r="H2" s="1625"/>
    </row>
    <row r="3" spans="2:8" ht="15" customHeight="1" thickBot="1">
      <c r="B3" s="1626" t="s">
        <v>69</v>
      </c>
      <c r="C3" s="1627"/>
      <c r="D3" s="1627"/>
      <c r="E3" s="1627"/>
      <c r="F3" s="1627"/>
      <c r="G3" s="1628"/>
      <c r="H3" s="1628"/>
    </row>
    <row r="4" spans="2:8" ht="21" customHeight="1" thickTop="1">
      <c r="B4" s="1345"/>
      <c r="C4" s="1346"/>
      <c r="D4" s="1629" t="str">
        <f>'X-India'!D4:F4</f>
        <v>Five  Months</v>
      </c>
      <c r="E4" s="1629"/>
      <c r="F4" s="1629"/>
      <c r="G4" s="1630" t="s">
        <v>6</v>
      </c>
      <c r="H4" s="1631"/>
    </row>
    <row r="5" spans="2:8" ht="21" customHeight="1">
      <c r="B5" s="1347"/>
      <c r="C5" s="1348"/>
      <c r="D5" s="1349" t="s">
        <v>7</v>
      </c>
      <c r="E5" s="1350" t="s">
        <v>1247</v>
      </c>
      <c r="F5" s="1350" t="s">
        <v>1245</v>
      </c>
      <c r="G5" s="1350" t="s">
        <v>8</v>
      </c>
      <c r="H5" s="1351" t="s">
        <v>52</v>
      </c>
    </row>
    <row r="6" spans="2:8" ht="21" customHeight="1">
      <c r="B6" s="1229"/>
      <c r="C6" s="1230" t="s">
        <v>857</v>
      </c>
      <c r="D6" s="1230">
        <v>352.962245</v>
      </c>
      <c r="E6" s="1230">
        <v>404.62492999999995</v>
      </c>
      <c r="F6" s="1230">
        <v>448.39826900000008</v>
      </c>
      <c r="G6" s="1230">
        <v>14.636887013227138</v>
      </c>
      <c r="H6" s="1231">
        <v>10.81825062039556</v>
      </c>
    </row>
    <row r="7" spans="2:8" ht="21" customHeight="1">
      <c r="B7" s="1232">
        <v>1</v>
      </c>
      <c r="C7" s="1233" t="s">
        <v>858</v>
      </c>
      <c r="D7" s="1234">
        <v>7.2338E-2</v>
      </c>
      <c r="E7" s="1234">
        <v>4.5754929999999998</v>
      </c>
      <c r="F7" s="1234">
        <v>5.0827170000000006</v>
      </c>
      <c r="G7" s="1234" t="s">
        <v>644</v>
      </c>
      <c r="H7" s="1235">
        <v>11.085668801154341</v>
      </c>
    </row>
    <row r="8" spans="2:8" ht="21" customHeight="1">
      <c r="B8" s="1232">
        <v>2</v>
      </c>
      <c r="C8" s="1233" t="s">
        <v>859</v>
      </c>
      <c r="D8" s="1234">
        <v>0</v>
      </c>
      <c r="E8" s="1234">
        <v>0</v>
      </c>
      <c r="F8" s="1234">
        <v>0</v>
      </c>
      <c r="G8" s="1234" t="s">
        <v>644</v>
      </c>
      <c r="H8" s="1235" t="s">
        <v>644</v>
      </c>
    </row>
    <row r="9" spans="2:8" ht="21" customHeight="1">
      <c r="B9" s="1232">
        <v>3</v>
      </c>
      <c r="C9" s="1233" t="s">
        <v>860</v>
      </c>
      <c r="D9" s="1234">
        <v>142.39418899999998</v>
      </c>
      <c r="E9" s="1234">
        <v>164.39615800000001</v>
      </c>
      <c r="F9" s="1234">
        <v>128.05536900000001</v>
      </c>
      <c r="G9" s="1234">
        <v>15.451451463373985</v>
      </c>
      <c r="H9" s="1235">
        <v>-22.105619402614025</v>
      </c>
    </row>
    <row r="10" spans="2:8" ht="21" customHeight="1">
      <c r="B10" s="1232">
        <v>4</v>
      </c>
      <c r="C10" s="1233" t="s">
        <v>817</v>
      </c>
      <c r="D10" s="1234">
        <v>0</v>
      </c>
      <c r="E10" s="1234">
        <v>0</v>
      </c>
      <c r="F10" s="1234">
        <v>0</v>
      </c>
      <c r="G10" s="1234" t="s">
        <v>644</v>
      </c>
      <c r="H10" s="1235" t="s">
        <v>644</v>
      </c>
    </row>
    <row r="11" spans="2:8" ht="21" customHeight="1">
      <c r="B11" s="1232">
        <v>5</v>
      </c>
      <c r="C11" s="1233" t="s">
        <v>861</v>
      </c>
      <c r="D11" s="1234">
        <v>6.5081559999999996</v>
      </c>
      <c r="E11" s="1234">
        <v>0</v>
      </c>
      <c r="F11" s="1234">
        <v>0</v>
      </c>
      <c r="G11" s="1234">
        <v>-100</v>
      </c>
      <c r="H11" s="1235" t="s">
        <v>644</v>
      </c>
    </row>
    <row r="12" spans="2:8" ht="21" customHeight="1">
      <c r="B12" s="1232">
        <v>6</v>
      </c>
      <c r="C12" s="1233" t="s">
        <v>862</v>
      </c>
      <c r="D12" s="1234">
        <v>0</v>
      </c>
      <c r="E12" s="1234">
        <v>0</v>
      </c>
      <c r="F12" s="1234">
        <v>0</v>
      </c>
      <c r="G12" s="1234" t="s">
        <v>644</v>
      </c>
      <c r="H12" s="1235" t="s">
        <v>644</v>
      </c>
    </row>
    <row r="13" spans="2:8" ht="21" customHeight="1">
      <c r="B13" s="1232">
        <v>7</v>
      </c>
      <c r="C13" s="1233" t="s">
        <v>863</v>
      </c>
      <c r="D13" s="1234">
        <v>0</v>
      </c>
      <c r="E13" s="1234">
        <v>0</v>
      </c>
      <c r="F13" s="1234">
        <v>6.0000000000000001E-3</v>
      </c>
      <c r="G13" s="1234" t="s">
        <v>644</v>
      </c>
      <c r="H13" s="1235" t="s">
        <v>644</v>
      </c>
    </row>
    <row r="14" spans="2:8" ht="21" customHeight="1">
      <c r="B14" s="1232">
        <v>8</v>
      </c>
      <c r="C14" s="1233" t="s">
        <v>828</v>
      </c>
      <c r="D14" s="1234">
        <v>0</v>
      </c>
      <c r="E14" s="1234">
        <v>5.0886560000000003</v>
      </c>
      <c r="F14" s="1234">
        <v>20.925932</v>
      </c>
      <c r="G14" s="1234" t="s">
        <v>644</v>
      </c>
      <c r="H14" s="1235">
        <v>311.22709021792787</v>
      </c>
    </row>
    <row r="15" spans="2:8" ht="21" customHeight="1">
      <c r="B15" s="1232">
        <v>9</v>
      </c>
      <c r="C15" s="1233" t="s">
        <v>864</v>
      </c>
      <c r="D15" s="1234">
        <v>27.107727000000001</v>
      </c>
      <c r="E15" s="1234">
        <v>22.474336000000001</v>
      </c>
      <c r="F15" s="1234">
        <v>45.129007000000001</v>
      </c>
      <c r="G15" s="1234">
        <v>-17.092510190913458</v>
      </c>
      <c r="H15" s="1235">
        <v>100.80240412886948</v>
      </c>
    </row>
    <row r="16" spans="2:8" ht="21" customHeight="1">
      <c r="B16" s="1232">
        <v>10</v>
      </c>
      <c r="C16" s="1233" t="s">
        <v>832</v>
      </c>
      <c r="D16" s="1234">
        <v>19.064897999999999</v>
      </c>
      <c r="E16" s="1234">
        <v>15.450158000000002</v>
      </c>
      <c r="F16" s="1234">
        <v>19.843871</v>
      </c>
      <c r="G16" s="1234">
        <v>-18.960185362649185</v>
      </c>
      <c r="H16" s="1235">
        <v>28.437981022588872</v>
      </c>
    </row>
    <row r="17" spans="2:8" ht="21" customHeight="1">
      <c r="B17" s="1232">
        <v>11</v>
      </c>
      <c r="C17" s="1233" t="s">
        <v>865</v>
      </c>
      <c r="D17" s="1234">
        <v>3.3495010000000001</v>
      </c>
      <c r="E17" s="1234">
        <v>25.19332</v>
      </c>
      <c r="F17" s="1234">
        <v>42.857622999999997</v>
      </c>
      <c r="G17" s="1234">
        <v>652.15143987119268</v>
      </c>
      <c r="H17" s="1235">
        <v>70.115026522903662</v>
      </c>
    </row>
    <row r="18" spans="2:8" ht="21" customHeight="1">
      <c r="B18" s="1232">
        <v>12</v>
      </c>
      <c r="C18" s="1233" t="s">
        <v>866</v>
      </c>
      <c r="D18" s="1234">
        <v>0</v>
      </c>
      <c r="E18" s="1234">
        <v>0.83458899999999991</v>
      </c>
      <c r="F18" s="1234">
        <v>4.2540999999999995E-2</v>
      </c>
      <c r="G18" s="1234" t="s">
        <v>644</v>
      </c>
      <c r="H18" s="1235">
        <v>-94.902760520447785</v>
      </c>
    </row>
    <row r="19" spans="2:8" ht="21" customHeight="1">
      <c r="B19" s="1232">
        <v>13</v>
      </c>
      <c r="C19" s="1233" t="s">
        <v>867</v>
      </c>
      <c r="D19" s="1234">
        <v>0</v>
      </c>
      <c r="E19" s="1234">
        <v>0</v>
      </c>
      <c r="F19" s="1234">
        <v>0</v>
      </c>
      <c r="G19" s="1234" t="s">
        <v>644</v>
      </c>
      <c r="H19" s="1235" t="s">
        <v>644</v>
      </c>
    </row>
    <row r="20" spans="2:8" ht="21" customHeight="1">
      <c r="B20" s="1232">
        <v>14</v>
      </c>
      <c r="C20" s="1233" t="s">
        <v>868</v>
      </c>
      <c r="D20" s="1234">
        <v>0</v>
      </c>
      <c r="E20" s="1234">
        <v>1.3745940000000001</v>
      </c>
      <c r="F20" s="1234">
        <v>0.75120199999999993</v>
      </c>
      <c r="G20" s="1234" t="s">
        <v>644</v>
      </c>
      <c r="H20" s="1235">
        <v>-45.350990910770747</v>
      </c>
    </row>
    <row r="21" spans="2:8" ht="21" customHeight="1">
      <c r="B21" s="1232">
        <v>15</v>
      </c>
      <c r="C21" s="1233" t="s">
        <v>869</v>
      </c>
      <c r="D21" s="1234">
        <v>56.188275999999995</v>
      </c>
      <c r="E21" s="1234">
        <v>67.762557000000001</v>
      </c>
      <c r="F21" s="1234">
        <v>48.297380000000004</v>
      </c>
      <c r="G21" s="1234">
        <v>20.599103272006445</v>
      </c>
      <c r="H21" s="1235">
        <v>-28.725564473607449</v>
      </c>
    </row>
    <row r="22" spans="2:8" ht="21" customHeight="1">
      <c r="B22" s="1232">
        <v>16</v>
      </c>
      <c r="C22" s="1233" t="s">
        <v>870</v>
      </c>
      <c r="D22" s="1234">
        <v>7.6077630000000003</v>
      </c>
      <c r="E22" s="1234">
        <v>3.0039420000000003</v>
      </c>
      <c r="F22" s="1234">
        <v>21.087918000000002</v>
      </c>
      <c r="G22" s="1234">
        <v>-60.514779443050472</v>
      </c>
      <c r="H22" s="1235">
        <v>602.00816127608323</v>
      </c>
    </row>
    <row r="23" spans="2:8" ht="21" customHeight="1">
      <c r="B23" s="1232">
        <v>17</v>
      </c>
      <c r="C23" s="1233" t="s">
        <v>871</v>
      </c>
      <c r="D23" s="1234">
        <v>0</v>
      </c>
      <c r="E23" s="1234">
        <v>0</v>
      </c>
      <c r="F23" s="1234">
        <v>0</v>
      </c>
      <c r="G23" s="1234" t="s">
        <v>644</v>
      </c>
      <c r="H23" s="1235" t="s">
        <v>644</v>
      </c>
    </row>
    <row r="24" spans="2:8" ht="21" customHeight="1">
      <c r="B24" s="1232">
        <v>18</v>
      </c>
      <c r="C24" s="1233" t="s">
        <v>872</v>
      </c>
      <c r="D24" s="1234">
        <v>0</v>
      </c>
      <c r="E24" s="1234">
        <v>1.4427000000000001</v>
      </c>
      <c r="F24" s="1234">
        <v>6.3188949999999995</v>
      </c>
      <c r="G24" s="1234" t="s">
        <v>644</v>
      </c>
      <c r="H24" s="1235">
        <v>337.99091980314682</v>
      </c>
    </row>
    <row r="25" spans="2:8" ht="21" customHeight="1">
      <c r="B25" s="1232">
        <v>19</v>
      </c>
      <c r="C25" s="1233" t="s">
        <v>873</v>
      </c>
      <c r="D25" s="1234">
        <v>90.669396999999989</v>
      </c>
      <c r="E25" s="1234">
        <v>93.028426999999994</v>
      </c>
      <c r="F25" s="1234">
        <v>109.999814</v>
      </c>
      <c r="G25" s="1234">
        <v>2.6017929732123406</v>
      </c>
      <c r="H25" s="1235">
        <v>18.243226879456969</v>
      </c>
    </row>
    <row r="26" spans="2:8" ht="21" customHeight="1">
      <c r="B26" s="1352"/>
      <c r="C26" s="1230" t="s">
        <v>874</v>
      </c>
      <c r="D26" s="1353">
        <v>126.15435200000002</v>
      </c>
      <c r="E26" s="1353">
        <v>339.62012600000008</v>
      </c>
      <c r="F26" s="1353">
        <v>879.56864199999995</v>
      </c>
      <c r="G26" s="1353">
        <v>169.20999602138187</v>
      </c>
      <c r="H26" s="1354">
        <v>158.98601839633017</v>
      </c>
    </row>
    <row r="27" spans="2:8" ht="21" customHeight="1" thickBot="1">
      <c r="B27" s="1355"/>
      <c r="C27" s="1356" t="s">
        <v>875</v>
      </c>
      <c r="D27" s="1236">
        <v>479.11659699999996</v>
      </c>
      <c r="E27" s="1236">
        <v>744.24505600000009</v>
      </c>
      <c r="F27" s="1236">
        <v>1327.966911</v>
      </c>
      <c r="G27" s="1236">
        <v>55.336938995665861</v>
      </c>
      <c r="H27" s="1237">
        <v>78.43140512578691</v>
      </c>
    </row>
    <row r="28" spans="2:8" ht="15" customHeight="1" thickTop="1">
      <c r="B28" s="1357" t="s">
        <v>1093</v>
      </c>
      <c r="C28" s="1358"/>
      <c r="D28" s="1358"/>
      <c r="E28" s="1358"/>
      <c r="F28" s="1358"/>
      <c r="G28" s="1358"/>
      <c r="H28" s="1358"/>
    </row>
    <row r="29" spans="2:8" ht="15" customHeight="1">
      <c r="B29" s="1323"/>
      <c r="C29" s="1323"/>
      <c r="D29" s="1323"/>
      <c r="E29" s="1323"/>
      <c r="F29" s="1323"/>
      <c r="G29" s="1323"/>
      <c r="H29" s="1323"/>
    </row>
    <row r="30" spans="2:8">
      <c r="D30" s="654"/>
      <c r="E30" s="654"/>
      <c r="F30" s="654"/>
      <c r="G30" s="654"/>
    </row>
  </sheetData>
  <mergeCells count="5">
    <mergeCell ref="B1:H1"/>
    <mergeCell ref="B2:H2"/>
    <mergeCell ref="B3:H3"/>
    <mergeCell ref="D4:F4"/>
    <mergeCell ref="G4:H4"/>
  </mergeCells>
  <printOptions horizontalCentered="1"/>
  <pageMargins left="0.7" right="0.7" top="0.75" bottom="0.75" header="0.3" footer="0.3"/>
  <pageSetup scale="93"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J15" sqref="J15"/>
    </sheetView>
  </sheetViews>
  <sheetFormatPr defaultRowHeight="15.75"/>
  <cols>
    <col min="1" max="1" width="4" style="128" customWidth="1"/>
    <col min="2" max="2" width="6" style="128" customWidth="1"/>
    <col min="3" max="3" width="31.85546875" style="128" bestFit="1" customWidth="1"/>
    <col min="4" max="8" width="10.7109375" style="128" customWidth="1"/>
    <col min="9" max="256" width="9.140625" style="128"/>
    <col min="257" max="257" width="4" style="128" customWidth="1"/>
    <col min="258" max="258" width="6" style="128" customWidth="1"/>
    <col min="259" max="259" width="26.28515625" style="128" customWidth="1"/>
    <col min="260" max="264" width="10.7109375" style="128" customWidth="1"/>
    <col min="265" max="512" width="9.140625" style="128"/>
    <col min="513" max="513" width="4" style="128" customWidth="1"/>
    <col min="514" max="514" width="6" style="128" customWidth="1"/>
    <col min="515" max="515" width="26.28515625" style="128" customWidth="1"/>
    <col min="516" max="520" width="10.7109375" style="128" customWidth="1"/>
    <col min="521" max="768" width="9.140625" style="128"/>
    <col min="769" max="769" width="4" style="128" customWidth="1"/>
    <col min="770" max="770" width="6" style="128" customWidth="1"/>
    <col min="771" max="771" width="26.28515625" style="128" customWidth="1"/>
    <col min="772" max="776" width="10.7109375" style="128" customWidth="1"/>
    <col min="777" max="1024" width="9.140625" style="128"/>
    <col min="1025" max="1025" width="4" style="128" customWidth="1"/>
    <col min="1026" max="1026" width="6" style="128" customWidth="1"/>
    <col min="1027" max="1027" width="26.28515625" style="128" customWidth="1"/>
    <col min="1028" max="1032" width="10.7109375" style="128" customWidth="1"/>
    <col min="1033" max="1280" width="9.140625" style="128"/>
    <col min="1281" max="1281" width="4" style="128" customWidth="1"/>
    <col min="1282" max="1282" width="6" style="128" customWidth="1"/>
    <col min="1283" max="1283" width="26.28515625" style="128" customWidth="1"/>
    <col min="1284" max="1288" width="10.7109375" style="128" customWidth="1"/>
    <col min="1289" max="1536" width="9.140625" style="128"/>
    <col min="1537" max="1537" width="4" style="128" customWidth="1"/>
    <col min="1538" max="1538" width="6" style="128" customWidth="1"/>
    <col min="1539" max="1539" width="26.28515625" style="128" customWidth="1"/>
    <col min="1540" max="1544" width="10.7109375" style="128" customWidth="1"/>
    <col min="1545" max="1792" width="9.140625" style="128"/>
    <col min="1793" max="1793" width="4" style="128" customWidth="1"/>
    <col min="1794" max="1794" width="6" style="128" customWidth="1"/>
    <col min="1795" max="1795" width="26.28515625" style="128" customWidth="1"/>
    <col min="1796" max="1800" width="10.7109375" style="128" customWidth="1"/>
    <col min="1801" max="2048" width="9.140625" style="128"/>
    <col min="2049" max="2049" width="4" style="128" customWidth="1"/>
    <col min="2050" max="2050" width="6" style="128" customWidth="1"/>
    <col min="2051" max="2051" width="26.28515625" style="128" customWidth="1"/>
    <col min="2052" max="2056" width="10.7109375" style="128" customWidth="1"/>
    <col min="2057" max="2304" width="9.140625" style="128"/>
    <col min="2305" max="2305" width="4" style="128" customWidth="1"/>
    <col min="2306" max="2306" width="6" style="128" customWidth="1"/>
    <col min="2307" max="2307" width="26.28515625" style="128" customWidth="1"/>
    <col min="2308" max="2312" width="10.7109375" style="128" customWidth="1"/>
    <col min="2313" max="2560" width="9.140625" style="128"/>
    <col min="2561" max="2561" width="4" style="128" customWidth="1"/>
    <col min="2562" max="2562" width="6" style="128" customWidth="1"/>
    <col min="2563" max="2563" width="26.28515625" style="128" customWidth="1"/>
    <col min="2564" max="2568" width="10.7109375" style="128" customWidth="1"/>
    <col min="2569" max="2816" width="9.140625" style="128"/>
    <col min="2817" max="2817" width="4" style="128" customWidth="1"/>
    <col min="2818" max="2818" width="6" style="128" customWidth="1"/>
    <col min="2819" max="2819" width="26.28515625" style="128" customWidth="1"/>
    <col min="2820" max="2824" width="10.7109375" style="128" customWidth="1"/>
    <col min="2825" max="3072" width="9.140625" style="128"/>
    <col min="3073" max="3073" width="4" style="128" customWidth="1"/>
    <col min="3074" max="3074" width="6" style="128" customWidth="1"/>
    <col min="3075" max="3075" width="26.28515625" style="128" customWidth="1"/>
    <col min="3076" max="3080" width="10.7109375" style="128" customWidth="1"/>
    <col min="3081" max="3328" width="9.140625" style="128"/>
    <col min="3329" max="3329" width="4" style="128" customWidth="1"/>
    <col min="3330" max="3330" width="6" style="128" customWidth="1"/>
    <col min="3331" max="3331" width="26.28515625" style="128" customWidth="1"/>
    <col min="3332" max="3336" width="10.7109375" style="128" customWidth="1"/>
    <col min="3337" max="3584" width="9.140625" style="128"/>
    <col min="3585" max="3585" width="4" style="128" customWidth="1"/>
    <col min="3586" max="3586" width="6" style="128" customWidth="1"/>
    <col min="3587" max="3587" width="26.28515625" style="128" customWidth="1"/>
    <col min="3588" max="3592" width="10.7109375" style="128" customWidth="1"/>
    <col min="3593" max="3840" width="9.140625" style="128"/>
    <col min="3841" max="3841" width="4" style="128" customWidth="1"/>
    <col min="3842" max="3842" width="6" style="128" customWidth="1"/>
    <col min="3843" max="3843" width="26.28515625" style="128" customWidth="1"/>
    <col min="3844" max="3848" width="10.7109375" style="128" customWidth="1"/>
    <col min="3849" max="4096" width="9.140625" style="128"/>
    <col min="4097" max="4097" width="4" style="128" customWidth="1"/>
    <col min="4098" max="4098" width="6" style="128" customWidth="1"/>
    <col min="4099" max="4099" width="26.28515625" style="128" customWidth="1"/>
    <col min="4100" max="4104" width="10.7109375" style="128" customWidth="1"/>
    <col min="4105" max="4352" width="9.140625" style="128"/>
    <col min="4353" max="4353" width="4" style="128" customWidth="1"/>
    <col min="4354" max="4354" width="6" style="128" customWidth="1"/>
    <col min="4355" max="4355" width="26.28515625" style="128" customWidth="1"/>
    <col min="4356" max="4360" width="10.7109375" style="128" customWidth="1"/>
    <col min="4361" max="4608" width="9.140625" style="128"/>
    <col min="4609" max="4609" width="4" style="128" customWidth="1"/>
    <col min="4610" max="4610" width="6" style="128" customWidth="1"/>
    <col min="4611" max="4611" width="26.28515625" style="128" customWidth="1"/>
    <col min="4612" max="4616" width="10.7109375" style="128" customWidth="1"/>
    <col min="4617" max="4864" width="9.140625" style="128"/>
    <col min="4865" max="4865" width="4" style="128" customWidth="1"/>
    <col min="4866" max="4866" width="6" style="128" customWidth="1"/>
    <col min="4867" max="4867" width="26.28515625" style="128" customWidth="1"/>
    <col min="4868" max="4872" width="10.7109375" style="128" customWidth="1"/>
    <col min="4873" max="5120" width="9.140625" style="128"/>
    <col min="5121" max="5121" width="4" style="128" customWidth="1"/>
    <col min="5122" max="5122" width="6" style="128" customWidth="1"/>
    <col min="5123" max="5123" width="26.28515625" style="128" customWidth="1"/>
    <col min="5124" max="5128" width="10.7109375" style="128" customWidth="1"/>
    <col min="5129" max="5376" width="9.140625" style="128"/>
    <col min="5377" max="5377" width="4" style="128" customWidth="1"/>
    <col min="5378" max="5378" width="6" style="128" customWidth="1"/>
    <col min="5379" max="5379" width="26.28515625" style="128" customWidth="1"/>
    <col min="5380" max="5384" width="10.7109375" style="128" customWidth="1"/>
    <col min="5385" max="5632" width="9.140625" style="128"/>
    <col min="5633" max="5633" width="4" style="128" customWidth="1"/>
    <col min="5634" max="5634" width="6" style="128" customWidth="1"/>
    <col min="5635" max="5635" width="26.28515625" style="128" customWidth="1"/>
    <col min="5636" max="5640" width="10.7109375" style="128" customWidth="1"/>
    <col min="5641" max="5888" width="9.140625" style="128"/>
    <col min="5889" max="5889" width="4" style="128" customWidth="1"/>
    <col min="5890" max="5890" width="6" style="128" customWidth="1"/>
    <col min="5891" max="5891" width="26.28515625" style="128" customWidth="1"/>
    <col min="5892" max="5896" width="10.7109375" style="128" customWidth="1"/>
    <col min="5897" max="6144" width="9.140625" style="128"/>
    <col min="6145" max="6145" width="4" style="128" customWidth="1"/>
    <col min="6146" max="6146" width="6" style="128" customWidth="1"/>
    <col min="6147" max="6147" width="26.28515625" style="128" customWidth="1"/>
    <col min="6148" max="6152" width="10.7109375" style="128" customWidth="1"/>
    <col min="6153" max="6400" width="9.140625" style="128"/>
    <col min="6401" max="6401" width="4" style="128" customWidth="1"/>
    <col min="6402" max="6402" width="6" style="128" customWidth="1"/>
    <col min="6403" max="6403" width="26.28515625" style="128" customWidth="1"/>
    <col min="6404" max="6408" width="10.7109375" style="128" customWidth="1"/>
    <col min="6409" max="6656" width="9.140625" style="128"/>
    <col min="6657" max="6657" width="4" style="128" customWidth="1"/>
    <col min="6658" max="6658" width="6" style="128" customWidth="1"/>
    <col min="6659" max="6659" width="26.28515625" style="128" customWidth="1"/>
    <col min="6660" max="6664" width="10.7109375" style="128" customWidth="1"/>
    <col min="6665" max="6912" width="9.140625" style="128"/>
    <col min="6913" max="6913" width="4" style="128" customWidth="1"/>
    <col min="6914" max="6914" width="6" style="128" customWidth="1"/>
    <col min="6915" max="6915" width="26.28515625" style="128" customWidth="1"/>
    <col min="6916" max="6920" width="10.7109375" style="128" customWidth="1"/>
    <col min="6921" max="7168" width="9.140625" style="128"/>
    <col min="7169" max="7169" width="4" style="128" customWidth="1"/>
    <col min="7170" max="7170" width="6" style="128" customWidth="1"/>
    <col min="7171" max="7171" width="26.28515625" style="128" customWidth="1"/>
    <col min="7172" max="7176" width="10.7109375" style="128" customWidth="1"/>
    <col min="7177" max="7424" width="9.140625" style="128"/>
    <col min="7425" max="7425" width="4" style="128" customWidth="1"/>
    <col min="7426" max="7426" width="6" style="128" customWidth="1"/>
    <col min="7427" max="7427" width="26.28515625" style="128" customWidth="1"/>
    <col min="7428" max="7432" width="10.7109375" style="128" customWidth="1"/>
    <col min="7433" max="7680" width="9.140625" style="128"/>
    <col min="7681" max="7681" width="4" style="128" customWidth="1"/>
    <col min="7682" max="7682" width="6" style="128" customWidth="1"/>
    <col min="7683" max="7683" width="26.28515625" style="128" customWidth="1"/>
    <col min="7684" max="7688" width="10.7109375" style="128" customWidth="1"/>
    <col min="7689" max="7936" width="9.140625" style="128"/>
    <col min="7937" max="7937" width="4" style="128" customWidth="1"/>
    <col min="7938" max="7938" width="6" style="128" customWidth="1"/>
    <col min="7939" max="7939" width="26.28515625" style="128" customWidth="1"/>
    <col min="7940" max="7944" width="10.7109375" style="128" customWidth="1"/>
    <col min="7945" max="8192" width="9.140625" style="128"/>
    <col min="8193" max="8193" width="4" style="128" customWidth="1"/>
    <col min="8194" max="8194" width="6" style="128" customWidth="1"/>
    <col min="8195" max="8195" width="26.28515625" style="128" customWidth="1"/>
    <col min="8196" max="8200" width="10.7109375" style="128" customWidth="1"/>
    <col min="8201" max="8448" width="9.140625" style="128"/>
    <col min="8449" max="8449" width="4" style="128" customWidth="1"/>
    <col min="8450" max="8450" width="6" style="128" customWidth="1"/>
    <col min="8451" max="8451" width="26.28515625" style="128" customWidth="1"/>
    <col min="8452" max="8456" width="10.7109375" style="128" customWidth="1"/>
    <col min="8457" max="8704" width="9.140625" style="128"/>
    <col min="8705" max="8705" width="4" style="128" customWidth="1"/>
    <col min="8706" max="8706" width="6" style="128" customWidth="1"/>
    <col min="8707" max="8707" width="26.28515625" style="128" customWidth="1"/>
    <col min="8708" max="8712" width="10.7109375" style="128" customWidth="1"/>
    <col min="8713" max="8960" width="9.140625" style="128"/>
    <col min="8961" max="8961" width="4" style="128" customWidth="1"/>
    <col min="8962" max="8962" width="6" style="128" customWidth="1"/>
    <col min="8963" max="8963" width="26.28515625" style="128" customWidth="1"/>
    <col min="8964" max="8968" width="10.7109375" style="128" customWidth="1"/>
    <col min="8969" max="9216" width="9.140625" style="128"/>
    <col min="9217" max="9217" width="4" style="128" customWidth="1"/>
    <col min="9218" max="9218" width="6" style="128" customWidth="1"/>
    <col min="9219" max="9219" width="26.28515625" style="128" customWidth="1"/>
    <col min="9220" max="9224" width="10.7109375" style="128" customWidth="1"/>
    <col min="9225" max="9472" width="9.140625" style="128"/>
    <col min="9473" max="9473" width="4" style="128" customWidth="1"/>
    <col min="9474" max="9474" width="6" style="128" customWidth="1"/>
    <col min="9475" max="9475" width="26.28515625" style="128" customWidth="1"/>
    <col min="9476" max="9480" width="10.7109375" style="128" customWidth="1"/>
    <col min="9481" max="9728" width="9.140625" style="128"/>
    <col min="9729" max="9729" width="4" style="128" customWidth="1"/>
    <col min="9730" max="9730" width="6" style="128" customWidth="1"/>
    <col min="9731" max="9731" width="26.28515625" style="128" customWidth="1"/>
    <col min="9732" max="9736" width="10.7109375" style="128" customWidth="1"/>
    <col min="9737" max="9984" width="9.140625" style="128"/>
    <col min="9985" max="9985" width="4" style="128" customWidth="1"/>
    <col min="9986" max="9986" width="6" style="128" customWidth="1"/>
    <col min="9987" max="9987" width="26.28515625" style="128" customWidth="1"/>
    <col min="9988" max="9992" width="10.7109375" style="128" customWidth="1"/>
    <col min="9993" max="10240" width="9.140625" style="128"/>
    <col min="10241" max="10241" width="4" style="128" customWidth="1"/>
    <col min="10242" max="10242" width="6" style="128" customWidth="1"/>
    <col min="10243" max="10243" width="26.28515625" style="128" customWidth="1"/>
    <col min="10244" max="10248" width="10.7109375" style="128" customWidth="1"/>
    <col min="10249" max="10496" width="9.140625" style="128"/>
    <col min="10497" max="10497" width="4" style="128" customWidth="1"/>
    <col min="10498" max="10498" width="6" style="128" customWidth="1"/>
    <col min="10499" max="10499" width="26.28515625" style="128" customWidth="1"/>
    <col min="10500" max="10504" width="10.7109375" style="128" customWidth="1"/>
    <col min="10505" max="10752" width="9.140625" style="128"/>
    <col min="10753" max="10753" width="4" style="128" customWidth="1"/>
    <col min="10754" max="10754" width="6" style="128" customWidth="1"/>
    <col min="10755" max="10755" width="26.28515625" style="128" customWidth="1"/>
    <col min="10756" max="10760" width="10.7109375" style="128" customWidth="1"/>
    <col min="10761" max="11008" width="9.140625" style="128"/>
    <col min="11009" max="11009" width="4" style="128" customWidth="1"/>
    <col min="11010" max="11010" width="6" style="128" customWidth="1"/>
    <col min="11011" max="11011" width="26.28515625" style="128" customWidth="1"/>
    <col min="11012" max="11016" width="10.7109375" style="128" customWidth="1"/>
    <col min="11017" max="11264" width="9.140625" style="128"/>
    <col min="11265" max="11265" width="4" style="128" customWidth="1"/>
    <col min="11266" max="11266" width="6" style="128" customWidth="1"/>
    <col min="11267" max="11267" width="26.28515625" style="128" customWidth="1"/>
    <col min="11268" max="11272" width="10.7109375" style="128" customWidth="1"/>
    <col min="11273" max="11520" width="9.140625" style="128"/>
    <col min="11521" max="11521" width="4" style="128" customWidth="1"/>
    <col min="11522" max="11522" width="6" style="128" customWidth="1"/>
    <col min="11523" max="11523" width="26.28515625" style="128" customWidth="1"/>
    <col min="11524" max="11528" width="10.7109375" style="128" customWidth="1"/>
    <col min="11529" max="11776" width="9.140625" style="128"/>
    <col min="11777" max="11777" width="4" style="128" customWidth="1"/>
    <col min="11778" max="11778" width="6" style="128" customWidth="1"/>
    <col min="11779" max="11779" width="26.28515625" style="128" customWidth="1"/>
    <col min="11780" max="11784" width="10.7109375" style="128" customWidth="1"/>
    <col min="11785" max="12032" width="9.140625" style="128"/>
    <col min="12033" max="12033" width="4" style="128" customWidth="1"/>
    <col min="12034" max="12034" width="6" style="128" customWidth="1"/>
    <col min="12035" max="12035" width="26.28515625" style="128" customWidth="1"/>
    <col min="12036" max="12040" width="10.7109375" style="128" customWidth="1"/>
    <col min="12041" max="12288" width="9.140625" style="128"/>
    <col min="12289" max="12289" width="4" style="128" customWidth="1"/>
    <col min="12290" max="12290" width="6" style="128" customWidth="1"/>
    <col min="12291" max="12291" width="26.28515625" style="128" customWidth="1"/>
    <col min="12292" max="12296" width="10.7109375" style="128" customWidth="1"/>
    <col min="12297" max="12544" width="9.140625" style="128"/>
    <col min="12545" max="12545" width="4" style="128" customWidth="1"/>
    <col min="12546" max="12546" width="6" style="128" customWidth="1"/>
    <col min="12547" max="12547" width="26.28515625" style="128" customWidth="1"/>
    <col min="12548" max="12552" width="10.7109375" style="128" customWidth="1"/>
    <col min="12553" max="12800" width="9.140625" style="128"/>
    <col min="12801" max="12801" width="4" style="128" customWidth="1"/>
    <col min="12802" max="12802" width="6" style="128" customWidth="1"/>
    <col min="12803" max="12803" width="26.28515625" style="128" customWidth="1"/>
    <col min="12804" max="12808" width="10.7109375" style="128" customWidth="1"/>
    <col min="12809" max="13056" width="9.140625" style="128"/>
    <col min="13057" max="13057" width="4" style="128" customWidth="1"/>
    <col min="13058" max="13058" width="6" style="128" customWidth="1"/>
    <col min="13059" max="13059" width="26.28515625" style="128" customWidth="1"/>
    <col min="13060" max="13064" width="10.7109375" style="128" customWidth="1"/>
    <col min="13065" max="13312" width="9.140625" style="128"/>
    <col min="13313" max="13313" width="4" style="128" customWidth="1"/>
    <col min="13314" max="13314" width="6" style="128" customWidth="1"/>
    <col min="13315" max="13315" width="26.28515625" style="128" customWidth="1"/>
    <col min="13316" max="13320" width="10.7109375" style="128" customWidth="1"/>
    <col min="13321" max="13568" width="9.140625" style="128"/>
    <col min="13569" max="13569" width="4" style="128" customWidth="1"/>
    <col min="13570" max="13570" width="6" style="128" customWidth="1"/>
    <col min="13571" max="13571" width="26.28515625" style="128" customWidth="1"/>
    <col min="13572" max="13576" width="10.7109375" style="128" customWidth="1"/>
    <col min="13577" max="13824" width="9.140625" style="128"/>
    <col min="13825" max="13825" width="4" style="128" customWidth="1"/>
    <col min="13826" max="13826" width="6" style="128" customWidth="1"/>
    <col min="13827" max="13827" width="26.28515625" style="128" customWidth="1"/>
    <col min="13828" max="13832" width="10.7109375" style="128" customWidth="1"/>
    <col min="13833" max="14080" width="9.140625" style="128"/>
    <col min="14081" max="14081" width="4" style="128" customWidth="1"/>
    <col min="14082" max="14082" width="6" style="128" customWidth="1"/>
    <col min="14083" max="14083" width="26.28515625" style="128" customWidth="1"/>
    <col min="14084" max="14088" width="10.7109375" style="128" customWidth="1"/>
    <col min="14089" max="14336" width="9.140625" style="128"/>
    <col min="14337" max="14337" width="4" style="128" customWidth="1"/>
    <col min="14338" max="14338" width="6" style="128" customWidth="1"/>
    <col min="14339" max="14339" width="26.28515625" style="128" customWidth="1"/>
    <col min="14340" max="14344" width="10.7109375" style="128" customWidth="1"/>
    <col min="14345" max="14592" width="9.140625" style="128"/>
    <col min="14593" max="14593" width="4" style="128" customWidth="1"/>
    <col min="14594" max="14594" width="6" style="128" customWidth="1"/>
    <col min="14595" max="14595" width="26.28515625" style="128" customWidth="1"/>
    <col min="14596" max="14600" width="10.7109375" style="128" customWidth="1"/>
    <col min="14601" max="14848" width="9.140625" style="128"/>
    <col min="14849" max="14849" width="4" style="128" customWidth="1"/>
    <col min="14850" max="14850" width="6" style="128" customWidth="1"/>
    <col min="14851" max="14851" width="26.28515625" style="128" customWidth="1"/>
    <col min="14852" max="14856" width="10.7109375" style="128" customWidth="1"/>
    <col min="14857" max="15104" width="9.140625" style="128"/>
    <col min="15105" max="15105" width="4" style="128" customWidth="1"/>
    <col min="15106" max="15106" width="6" style="128" customWidth="1"/>
    <col min="15107" max="15107" width="26.28515625" style="128" customWidth="1"/>
    <col min="15108" max="15112" width="10.7109375" style="128" customWidth="1"/>
    <col min="15113" max="15360" width="9.140625" style="128"/>
    <col min="15361" max="15361" width="4" style="128" customWidth="1"/>
    <col min="15362" max="15362" width="6" style="128" customWidth="1"/>
    <col min="15363" max="15363" width="26.28515625" style="128" customWidth="1"/>
    <col min="15364" max="15368" width="10.7109375" style="128" customWidth="1"/>
    <col min="15369" max="15616" width="9.140625" style="128"/>
    <col min="15617" max="15617" width="4" style="128" customWidth="1"/>
    <col min="15618" max="15618" width="6" style="128" customWidth="1"/>
    <col min="15619" max="15619" width="26.28515625" style="128" customWidth="1"/>
    <col min="15620" max="15624" width="10.7109375" style="128" customWidth="1"/>
    <col min="15625" max="15872" width="9.140625" style="128"/>
    <col min="15873" max="15873" width="4" style="128" customWidth="1"/>
    <col min="15874" max="15874" width="6" style="128" customWidth="1"/>
    <col min="15875" max="15875" width="26.28515625" style="128" customWidth="1"/>
    <col min="15876" max="15880" width="10.7109375" style="128" customWidth="1"/>
    <col min="15881" max="16128" width="9.140625" style="128"/>
    <col min="16129" max="16129" width="4" style="128" customWidth="1"/>
    <col min="16130" max="16130" width="6" style="128" customWidth="1"/>
    <col min="16131" max="16131" width="26.28515625" style="128" customWidth="1"/>
    <col min="16132" max="16136" width="10.7109375" style="128" customWidth="1"/>
    <col min="16137" max="16384" width="9.140625" style="128"/>
  </cols>
  <sheetData>
    <row r="1" spans="2:8" ht="15" customHeight="1">
      <c r="B1" s="1632" t="s">
        <v>876</v>
      </c>
      <c r="C1" s="1632"/>
      <c r="D1" s="1632"/>
      <c r="E1" s="1632"/>
      <c r="F1" s="1632"/>
      <c r="G1" s="1632"/>
      <c r="H1" s="1632"/>
    </row>
    <row r="2" spans="2:8" ht="15" customHeight="1">
      <c r="B2" s="1633" t="s">
        <v>877</v>
      </c>
      <c r="C2" s="1633"/>
      <c r="D2" s="1633"/>
      <c r="E2" s="1633"/>
      <c r="F2" s="1633"/>
      <c r="G2" s="1633"/>
      <c r="H2" s="1633"/>
    </row>
    <row r="3" spans="2:8" ht="15" customHeight="1" thickBot="1">
      <c r="B3" s="1634" t="s">
        <v>69</v>
      </c>
      <c r="C3" s="1634"/>
      <c r="D3" s="1634"/>
      <c r="E3" s="1634"/>
      <c r="F3" s="1634"/>
      <c r="G3" s="1634"/>
      <c r="H3" s="1634"/>
    </row>
    <row r="4" spans="2:8" ht="25.5" customHeight="1" thickTop="1">
      <c r="B4" s="1329"/>
      <c r="C4" s="1330"/>
      <c r="D4" s="1635" t="str">
        <f>'X-China'!D4:F4</f>
        <v>Five  Months</v>
      </c>
      <c r="E4" s="1635"/>
      <c r="F4" s="1635"/>
      <c r="G4" s="1636" t="s">
        <v>6</v>
      </c>
      <c r="H4" s="1637"/>
    </row>
    <row r="5" spans="2:8" ht="25.5" customHeight="1">
      <c r="B5" s="1331"/>
      <c r="C5" s="1332"/>
      <c r="D5" s="1333" t="s">
        <v>7</v>
      </c>
      <c r="E5" s="1334" t="s">
        <v>1247</v>
      </c>
      <c r="F5" s="1334" t="s">
        <v>1245</v>
      </c>
      <c r="G5" s="1334" t="s">
        <v>8</v>
      </c>
      <c r="H5" s="1335" t="s">
        <v>52</v>
      </c>
    </row>
    <row r="6" spans="2:8" ht="25.5" customHeight="1">
      <c r="B6" s="1215"/>
      <c r="C6" s="1216" t="s">
        <v>800</v>
      </c>
      <c r="D6" s="1217">
        <v>7525.7612470000004</v>
      </c>
      <c r="E6" s="1217">
        <v>7188.0953279999994</v>
      </c>
      <c r="F6" s="1217">
        <v>6841.4018080000005</v>
      </c>
      <c r="G6" s="1217">
        <v>-4.4868008420358052</v>
      </c>
      <c r="H6" s="1218">
        <v>-4.8231625233114812</v>
      </c>
    </row>
    <row r="7" spans="2:8" ht="25.5" customHeight="1">
      <c r="B7" s="1219">
        <v>1</v>
      </c>
      <c r="C7" s="1220" t="s">
        <v>878</v>
      </c>
      <c r="D7" s="1221">
        <v>37.517654999999998</v>
      </c>
      <c r="E7" s="1221">
        <v>67.451495999999992</v>
      </c>
      <c r="F7" s="1221">
        <v>32.456790999999996</v>
      </c>
      <c r="G7" s="1221">
        <v>79.786012745199542</v>
      </c>
      <c r="H7" s="1222">
        <v>-51.881288148153153</v>
      </c>
    </row>
    <row r="8" spans="2:8" ht="25.5" customHeight="1">
      <c r="B8" s="1219">
        <v>2</v>
      </c>
      <c r="C8" s="1220" t="s">
        <v>817</v>
      </c>
      <c r="D8" s="1221">
        <v>78.569924</v>
      </c>
      <c r="E8" s="1221">
        <v>77.700117000000006</v>
      </c>
      <c r="F8" s="1221">
        <v>80.861011000000005</v>
      </c>
      <c r="G8" s="1221">
        <v>-1.1070482898774259</v>
      </c>
      <c r="H8" s="1222">
        <v>4.0680685204116145</v>
      </c>
    </row>
    <row r="9" spans="2:8" ht="25.5" customHeight="1">
      <c r="B9" s="1219">
        <v>3</v>
      </c>
      <c r="C9" s="1220" t="s">
        <v>863</v>
      </c>
      <c r="D9" s="1221">
        <v>106.577156</v>
      </c>
      <c r="E9" s="1221">
        <v>136.316599</v>
      </c>
      <c r="F9" s="1221">
        <v>110.06621</v>
      </c>
      <c r="G9" s="1221">
        <v>27.904143923675349</v>
      </c>
      <c r="H9" s="1222">
        <v>-19.256927764167585</v>
      </c>
    </row>
    <row r="10" spans="2:8" ht="25.5" customHeight="1">
      <c r="B10" s="1219">
        <v>4</v>
      </c>
      <c r="C10" s="1220" t="s">
        <v>879</v>
      </c>
      <c r="D10" s="1221">
        <v>0</v>
      </c>
      <c r="E10" s="1221">
        <v>0</v>
      </c>
      <c r="F10" s="1221">
        <v>0</v>
      </c>
      <c r="G10" s="1221" t="s">
        <v>644</v>
      </c>
      <c r="H10" s="1222" t="s">
        <v>644</v>
      </c>
    </row>
    <row r="11" spans="2:8" ht="25.5" customHeight="1">
      <c r="B11" s="1219">
        <v>5</v>
      </c>
      <c r="C11" s="1220" t="s">
        <v>832</v>
      </c>
      <c r="D11" s="1221">
        <v>1329.131153</v>
      </c>
      <c r="E11" s="1221">
        <v>1233.812547</v>
      </c>
      <c r="F11" s="1221">
        <v>1094.706803</v>
      </c>
      <c r="G11" s="1221">
        <v>-7.1714973939821647</v>
      </c>
      <c r="H11" s="1222">
        <v>-11.274463397072253</v>
      </c>
    </row>
    <row r="12" spans="2:8" ht="25.5" customHeight="1">
      <c r="B12" s="1219">
        <v>6</v>
      </c>
      <c r="C12" s="1220" t="s">
        <v>835</v>
      </c>
      <c r="D12" s="1221">
        <v>252.98555400000001</v>
      </c>
      <c r="E12" s="1221">
        <v>367.86836299999999</v>
      </c>
      <c r="F12" s="1221">
        <v>280.86522200000002</v>
      </c>
      <c r="G12" s="1221">
        <v>45.410817805035606</v>
      </c>
      <c r="H12" s="1222">
        <v>-23.650617924977681</v>
      </c>
    </row>
    <row r="13" spans="2:8" ht="25.5" customHeight="1">
      <c r="B13" s="1219">
        <v>7</v>
      </c>
      <c r="C13" s="1220" t="s">
        <v>865</v>
      </c>
      <c r="D13" s="1221">
        <v>1941.3782180000003</v>
      </c>
      <c r="E13" s="1221">
        <v>1646.6247739999999</v>
      </c>
      <c r="F13" s="1221">
        <v>1832.2127959999998</v>
      </c>
      <c r="G13" s="1221">
        <v>-15.182690382899949</v>
      </c>
      <c r="H13" s="1222">
        <v>11.270814391378764</v>
      </c>
    </row>
    <row r="14" spans="2:8" ht="25.5" customHeight="1">
      <c r="B14" s="1219">
        <v>8</v>
      </c>
      <c r="C14" s="1220" t="s">
        <v>866</v>
      </c>
      <c r="D14" s="1221">
        <v>89.613018999999994</v>
      </c>
      <c r="E14" s="1221">
        <v>110.490133</v>
      </c>
      <c r="F14" s="1221">
        <v>123.277928</v>
      </c>
      <c r="G14" s="1221">
        <v>23.296965366159597</v>
      </c>
      <c r="H14" s="1222">
        <v>11.573698621577378</v>
      </c>
    </row>
    <row r="15" spans="2:8" ht="25.5" customHeight="1">
      <c r="B15" s="1219">
        <v>9</v>
      </c>
      <c r="C15" s="1220" t="s">
        <v>880</v>
      </c>
      <c r="D15" s="1221">
        <v>66.994225</v>
      </c>
      <c r="E15" s="1221">
        <v>121.03796699999999</v>
      </c>
      <c r="F15" s="1221">
        <v>132.95001600000001</v>
      </c>
      <c r="G15" s="1221">
        <v>80.66925470068503</v>
      </c>
      <c r="H15" s="1222">
        <v>9.8415805348085712</v>
      </c>
    </row>
    <row r="16" spans="2:8" ht="25.5" customHeight="1">
      <c r="B16" s="1219">
        <v>10</v>
      </c>
      <c r="C16" s="1220" t="s">
        <v>869</v>
      </c>
      <c r="D16" s="1221">
        <v>153.164568</v>
      </c>
      <c r="E16" s="1221">
        <v>156.711906</v>
      </c>
      <c r="F16" s="1221">
        <v>204.79589300000001</v>
      </c>
      <c r="G16" s="1221">
        <v>2.316030428133999</v>
      </c>
      <c r="H16" s="1222">
        <v>30.683046507008868</v>
      </c>
    </row>
    <row r="17" spans="2:8" ht="25.5" customHeight="1">
      <c r="B17" s="1219">
        <v>11</v>
      </c>
      <c r="C17" s="1220" t="s">
        <v>870</v>
      </c>
      <c r="D17" s="1221">
        <v>92.469707</v>
      </c>
      <c r="E17" s="1221">
        <v>122.68159900000001</v>
      </c>
      <c r="F17" s="1221">
        <v>167.65977999999998</v>
      </c>
      <c r="G17" s="1221">
        <v>32.672204747009772</v>
      </c>
      <c r="H17" s="1222">
        <v>36.662532414498429</v>
      </c>
    </row>
    <row r="18" spans="2:8" ht="25.5" customHeight="1">
      <c r="B18" s="1219">
        <v>12</v>
      </c>
      <c r="C18" s="1220" t="s">
        <v>881</v>
      </c>
      <c r="D18" s="1221">
        <v>3377.3600680000004</v>
      </c>
      <c r="E18" s="1221">
        <v>3147.3998269999997</v>
      </c>
      <c r="F18" s="1221">
        <v>2781.5493580000002</v>
      </c>
      <c r="G18" s="1221">
        <v>-6.8088754639708355</v>
      </c>
      <c r="H18" s="1222">
        <v>-11.623895568066942</v>
      </c>
    </row>
    <row r="19" spans="2:8" ht="25.5" customHeight="1">
      <c r="B19" s="1215"/>
      <c r="C19" s="1216" t="s">
        <v>852</v>
      </c>
      <c r="D19" s="1223">
        <v>4288.4411959999979</v>
      </c>
      <c r="E19" s="1223">
        <v>5681.7723489999989</v>
      </c>
      <c r="F19" s="1223">
        <v>7566.887357999999</v>
      </c>
      <c r="G19" s="1223">
        <v>32.49038728337041</v>
      </c>
      <c r="H19" s="1224">
        <v>33.178291793612317</v>
      </c>
    </row>
    <row r="20" spans="2:8" ht="25.5" customHeight="1" thickBot="1">
      <c r="B20" s="1225"/>
      <c r="C20" s="1226" t="s">
        <v>882</v>
      </c>
      <c r="D20" s="1226">
        <v>11814.202442999998</v>
      </c>
      <c r="E20" s="1226">
        <v>12869.867677000002</v>
      </c>
      <c r="F20" s="1226">
        <v>14408.289165999999</v>
      </c>
      <c r="G20" s="1226">
        <v>8.9355607294971691</v>
      </c>
      <c r="H20" s="1227">
        <v>11.953669824821446</v>
      </c>
    </row>
    <row r="21" spans="2:8" ht="25.5" customHeight="1" thickTop="1">
      <c r="B21" s="128" t="s">
        <v>1093</v>
      </c>
    </row>
    <row r="23" spans="2:8">
      <c r="D23" s="1228"/>
      <c r="E23" s="1175"/>
    </row>
    <row r="24" spans="2:8">
      <c r="D24" s="1214"/>
      <c r="E24" s="1214"/>
      <c r="F24" s="1214"/>
      <c r="G24" s="1214"/>
    </row>
  </sheetData>
  <mergeCells count="5">
    <mergeCell ref="B1:H1"/>
    <mergeCell ref="B2:H2"/>
    <mergeCell ref="B3:H3"/>
    <mergeCell ref="D4:F4"/>
    <mergeCell ref="G4:H4"/>
  </mergeCells>
  <printOptions horizontalCentered="1"/>
  <pageMargins left="0.75" right="0.75" top="1" bottom="1" header="0.5" footer="0.5"/>
  <pageSetup scale="9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S58"/>
  <sheetViews>
    <sheetView workbookViewId="0">
      <selection activeCell="E24" sqref="E24"/>
    </sheetView>
  </sheetViews>
  <sheetFormatPr defaultRowHeight="12.75"/>
  <cols>
    <col min="1" max="1" width="9.140625" style="634"/>
    <col min="2" max="2" width="6.140625" style="634" customWidth="1"/>
    <col min="3" max="3" width="36.42578125" style="634" bestFit="1" customWidth="1"/>
    <col min="4" max="6" width="11.7109375" style="634" customWidth="1"/>
    <col min="7" max="7" width="9" style="634" customWidth="1"/>
    <col min="8" max="16" width="8.42578125" style="634" customWidth="1"/>
    <col min="17" max="257" width="9.140625" style="634"/>
    <col min="258" max="258" width="6.140625" style="634" customWidth="1"/>
    <col min="259" max="259" width="29.42578125" style="634" bestFit="1" customWidth="1"/>
    <col min="260" max="262" width="11.7109375" style="634" customWidth="1"/>
    <col min="263" max="263" width="9" style="634" customWidth="1"/>
    <col min="264" max="272" width="8.42578125" style="634" customWidth="1"/>
    <col min="273" max="513" width="9.140625" style="634"/>
    <col min="514" max="514" width="6.140625" style="634" customWidth="1"/>
    <col min="515" max="515" width="29.42578125" style="634" bestFit="1" customWidth="1"/>
    <col min="516" max="518" width="11.7109375" style="634" customWidth="1"/>
    <col min="519" max="519" width="9" style="634" customWidth="1"/>
    <col min="520" max="528" width="8.42578125" style="634" customWidth="1"/>
    <col min="529" max="769" width="9.140625" style="634"/>
    <col min="770" max="770" width="6.140625" style="634" customWidth="1"/>
    <col min="771" max="771" width="29.42578125" style="634" bestFit="1" customWidth="1"/>
    <col min="772" max="774" width="11.7109375" style="634" customWidth="1"/>
    <col min="775" max="775" width="9" style="634" customWidth="1"/>
    <col min="776" max="784" width="8.42578125" style="634" customWidth="1"/>
    <col min="785" max="1025" width="9.140625" style="634"/>
    <col min="1026" max="1026" width="6.140625" style="634" customWidth="1"/>
    <col min="1027" max="1027" width="29.42578125" style="634" bestFit="1" customWidth="1"/>
    <col min="1028" max="1030" width="11.7109375" style="634" customWidth="1"/>
    <col min="1031" max="1031" width="9" style="634" customWidth="1"/>
    <col min="1032" max="1040" width="8.42578125" style="634" customWidth="1"/>
    <col min="1041" max="1281" width="9.140625" style="634"/>
    <col min="1282" max="1282" width="6.140625" style="634" customWidth="1"/>
    <col min="1283" max="1283" width="29.42578125" style="634" bestFit="1" customWidth="1"/>
    <col min="1284" max="1286" width="11.7109375" style="634" customWidth="1"/>
    <col min="1287" max="1287" width="9" style="634" customWidth="1"/>
    <col min="1288" max="1296" width="8.42578125" style="634" customWidth="1"/>
    <col min="1297" max="1537" width="9.140625" style="634"/>
    <col min="1538" max="1538" width="6.140625" style="634" customWidth="1"/>
    <col min="1539" max="1539" width="29.42578125" style="634" bestFit="1" customWidth="1"/>
    <col min="1540" max="1542" width="11.7109375" style="634" customWidth="1"/>
    <col min="1543" max="1543" width="9" style="634" customWidth="1"/>
    <col min="1544" max="1552" width="8.42578125" style="634" customWidth="1"/>
    <col min="1553" max="1793" width="9.140625" style="634"/>
    <col min="1794" max="1794" width="6.140625" style="634" customWidth="1"/>
    <col min="1795" max="1795" width="29.42578125" style="634" bestFit="1" customWidth="1"/>
    <col min="1796" max="1798" width="11.7109375" style="634" customWidth="1"/>
    <col min="1799" max="1799" width="9" style="634" customWidth="1"/>
    <col min="1800" max="1808" width="8.42578125" style="634" customWidth="1"/>
    <col min="1809" max="2049" width="9.140625" style="634"/>
    <col min="2050" max="2050" width="6.140625" style="634" customWidth="1"/>
    <col min="2051" max="2051" width="29.42578125" style="634" bestFit="1" customWidth="1"/>
    <col min="2052" max="2054" width="11.7109375" style="634" customWidth="1"/>
    <col min="2055" max="2055" width="9" style="634" customWidth="1"/>
    <col min="2056" max="2064" width="8.42578125" style="634" customWidth="1"/>
    <col min="2065" max="2305" width="9.140625" style="634"/>
    <col min="2306" max="2306" width="6.140625" style="634" customWidth="1"/>
    <col min="2307" max="2307" width="29.42578125" style="634" bestFit="1" customWidth="1"/>
    <col min="2308" max="2310" width="11.7109375" style="634" customWidth="1"/>
    <col min="2311" max="2311" width="9" style="634" customWidth="1"/>
    <col min="2312" max="2320" width="8.42578125" style="634" customWidth="1"/>
    <col min="2321" max="2561" width="9.140625" style="634"/>
    <col min="2562" max="2562" width="6.140625" style="634" customWidth="1"/>
    <col min="2563" max="2563" width="29.42578125" style="634" bestFit="1" customWidth="1"/>
    <col min="2564" max="2566" width="11.7109375" style="634" customWidth="1"/>
    <col min="2567" max="2567" width="9" style="634" customWidth="1"/>
    <col min="2568" max="2576" width="8.42578125" style="634" customWidth="1"/>
    <col min="2577" max="2817" width="9.140625" style="634"/>
    <col min="2818" max="2818" width="6.140625" style="634" customWidth="1"/>
    <col min="2819" max="2819" width="29.42578125" style="634" bestFit="1" customWidth="1"/>
    <col min="2820" max="2822" width="11.7109375" style="634" customWidth="1"/>
    <col min="2823" max="2823" width="9" style="634" customWidth="1"/>
    <col min="2824" max="2832" width="8.42578125" style="634" customWidth="1"/>
    <col min="2833" max="3073" width="9.140625" style="634"/>
    <col min="3074" max="3074" width="6.140625" style="634" customWidth="1"/>
    <col min="3075" max="3075" width="29.42578125" style="634" bestFit="1" customWidth="1"/>
    <col min="3076" max="3078" width="11.7109375" style="634" customWidth="1"/>
    <col min="3079" max="3079" width="9" style="634" customWidth="1"/>
    <col min="3080" max="3088" width="8.42578125" style="634" customWidth="1"/>
    <col min="3089" max="3329" width="9.140625" style="634"/>
    <col min="3330" max="3330" width="6.140625" style="634" customWidth="1"/>
    <col min="3331" max="3331" width="29.42578125" style="634" bestFit="1" customWidth="1"/>
    <col min="3332" max="3334" width="11.7109375" style="634" customWidth="1"/>
    <col min="3335" max="3335" width="9" style="634" customWidth="1"/>
    <col min="3336" max="3344" width="8.42578125" style="634" customWidth="1"/>
    <col min="3345" max="3585" width="9.140625" style="634"/>
    <col min="3586" max="3586" width="6.140625" style="634" customWidth="1"/>
    <col min="3587" max="3587" width="29.42578125" style="634" bestFit="1" customWidth="1"/>
    <col min="3588" max="3590" width="11.7109375" style="634" customWidth="1"/>
    <col min="3591" max="3591" width="9" style="634" customWidth="1"/>
    <col min="3592" max="3600" width="8.42578125" style="634" customWidth="1"/>
    <col min="3601" max="3841" width="9.140625" style="634"/>
    <col min="3842" max="3842" width="6.140625" style="634" customWidth="1"/>
    <col min="3843" max="3843" width="29.42578125" style="634" bestFit="1" customWidth="1"/>
    <col min="3844" max="3846" width="11.7109375" style="634" customWidth="1"/>
    <col min="3847" max="3847" width="9" style="634" customWidth="1"/>
    <col min="3848" max="3856" width="8.42578125" style="634" customWidth="1"/>
    <col min="3857" max="4097" width="9.140625" style="634"/>
    <col min="4098" max="4098" width="6.140625" style="634" customWidth="1"/>
    <col min="4099" max="4099" width="29.42578125" style="634" bestFit="1" customWidth="1"/>
    <col min="4100" max="4102" width="11.7109375" style="634" customWidth="1"/>
    <col min="4103" max="4103" width="9" style="634" customWidth="1"/>
    <col min="4104" max="4112" width="8.42578125" style="634" customWidth="1"/>
    <col min="4113" max="4353" width="9.140625" style="634"/>
    <col min="4354" max="4354" width="6.140625" style="634" customWidth="1"/>
    <col min="4355" max="4355" width="29.42578125" style="634" bestFit="1" customWidth="1"/>
    <col min="4356" max="4358" width="11.7109375" style="634" customWidth="1"/>
    <col min="4359" max="4359" width="9" style="634" customWidth="1"/>
    <col min="4360" max="4368" width="8.42578125" style="634" customWidth="1"/>
    <col min="4369" max="4609" width="9.140625" style="634"/>
    <col min="4610" max="4610" width="6.140625" style="634" customWidth="1"/>
    <col min="4611" max="4611" width="29.42578125" style="634" bestFit="1" customWidth="1"/>
    <col min="4612" max="4614" width="11.7109375" style="634" customWidth="1"/>
    <col min="4615" max="4615" width="9" style="634" customWidth="1"/>
    <col min="4616" max="4624" width="8.42578125" style="634" customWidth="1"/>
    <col min="4625" max="4865" width="9.140625" style="634"/>
    <col min="4866" max="4866" width="6.140625" style="634" customWidth="1"/>
    <col min="4867" max="4867" width="29.42578125" style="634" bestFit="1" customWidth="1"/>
    <col min="4868" max="4870" width="11.7109375" style="634" customWidth="1"/>
    <col min="4871" max="4871" width="9" style="634" customWidth="1"/>
    <col min="4872" max="4880" width="8.42578125" style="634" customWidth="1"/>
    <col min="4881" max="5121" width="9.140625" style="634"/>
    <col min="5122" max="5122" width="6.140625" style="634" customWidth="1"/>
    <col min="5123" max="5123" width="29.42578125" style="634" bestFit="1" customWidth="1"/>
    <col min="5124" max="5126" width="11.7109375" style="634" customWidth="1"/>
    <col min="5127" max="5127" width="9" style="634" customWidth="1"/>
    <col min="5128" max="5136" width="8.42578125" style="634" customWidth="1"/>
    <col min="5137" max="5377" width="9.140625" style="634"/>
    <col min="5378" max="5378" width="6.140625" style="634" customWidth="1"/>
    <col min="5379" max="5379" width="29.42578125" style="634" bestFit="1" customWidth="1"/>
    <col min="5380" max="5382" width="11.7109375" style="634" customWidth="1"/>
    <col min="5383" max="5383" width="9" style="634" customWidth="1"/>
    <col min="5384" max="5392" width="8.42578125" style="634" customWidth="1"/>
    <col min="5393" max="5633" width="9.140625" style="634"/>
    <col min="5634" max="5634" width="6.140625" style="634" customWidth="1"/>
    <col min="5635" max="5635" width="29.42578125" style="634" bestFit="1" customWidth="1"/>
    <col min="5636" max="5638" width="11.7109375" style="634" customWidth="1"/>
    <col min="5639" max="5639" width="9" style="634" customWidth="1"/>
    <col min="5640" max="5648" width="8.42578125" style="634" customWidth="1"/>
    <col min="5649" max="5889" width="9.140625" style="634"/>
    <col min="5890" max="5890" width="6.140625" style="634" customWidth="1"/>
    <col min="5891" max="5891" width="29.42578125" style="634" bestFit="1" customWidth="1"/>
    <col min="5892" max="5894" width="11.7109375" style="634" customWidth="1"/>
    <col min="5895" max="5895" width="9" style="634" customWidth="1"/>
    <col min="5896" max="5904" width="8.42578125" style="634" customWidth="1"/>
    <col min="5905" max="6145" width="9.140625" style="634"/>
    <col min="6146" max="6146" width="6.140625" style="634" customWidth="1"/>
    <col min="6147" max="6147" width="29.42578125" style="634" bestFit="1" customWidth="1"/>
    <col min="6148" max="6150" width="11.7109375" style="634" customWidth="1"/>
    <col min="6151" max="6151" width="9" style="634" customWidth="1"/>
    <col min="6152" max="6160" width="8.42578125" style="634" customWidth="1"/>
    <col min="6161" max="6401" width="9.140625" style="634"/>
    <col min="6402" max="6402" width="6.140625" style="634" customWidth="1"/>
    <col min="6403" max="6403" width="29.42578125" style="634" bestFit="1" customWidth="1"/>
    <col min="6404" max="6406" width="11.7109375" style="634" customWidth="1"/>
    <col min="6407" max="6407" width="9" style="634" customWidth="1"/>
    <col min="6408" max="6416" width="8.42578125" style="634" customWidth="1"/>
    <col min="6417" max="6657" width="9.140625" style="634"/>
    <col min="6658" max="6658" width="6.140625" style="634" customWidth="1"/>
    <col min="6659" max="6659" width="29.42578125" style="634" bestFit="1" customWidth="1"/>
    <col min="6660" max="6662" width="11.7109375" style="634" customWidth="1"/>
    <col min="6663" max="6663" width="9" style="634" customWidth="1"/>
    <col min="6664" max="6672" width="8.42578125" style="634" customWidth="1"/>
    <col min="6673" max="6913" width="9.140625" style="634"/>
    <col min="6914" max="6914" width="6.140625" style="634" customWidth="1"/>
    <col min="6915" max="6915" width="29.42578125" style="634" bestFit="1" customWidth="1"/>
    <col min="6916" max="6918" width="11.7109375" style="634" customWidth="1"/>
    <col min="6919" max="6919" width="9" style="634" customWidth="1"/>
    <col min="6920" max="6928" width="8.42578125" style="634" customWidth="1"/>
    <col min="6929" max="7169" width="9.140625" style="634"/>
    <col min="7170" max="7170" width="6.140625" style="634" customWidth="1"/>
    <col min="7171" max="7171" width="29.42578125" style="634" bestFit="1" customWidth="1"/>
    <col min="7172" max="7174" width="11.7109375" style="634" customWidth="1"/>
    <col min="7175" max="7175" width="9" style="634" customWidth="1"/>
    <col min="7176" max="7184" width="8.42578125" style="634" customWidth="1"/>
    <col min="7185" max="7425" width="9.140625" style="634"/>
    <col min="7426" max="7426" width="6.140625" style="634" customWidth="1"/>
    <col min="7427" max="7427" width="29.42578125" style="634" bestFit="1" customWidth="1"/>
    <col min="7428" max="7430" width="11.7109375" style="634" customWidth="1"/>
    <col min="7431" max="7431" width="9" style="634" customWidth="1"/>
    <col min="7432" max="7440" width="8.42578125" style="634" customWidth="1"/>
    <col min="7441" max="7681" width="9.140625" style="634"/>
    <col min="7682" max="7682" width="6.140625" style="634" customWidth="1"/>
    <col min="7683" max="7683" width="29.42578125" style="634" bestFit="1" customWidth="1"/>
    <col min="7684" max="7686" width="11.7109375" style="634" customWidth="1"/>
    <col min="7687" max="7687" width="9" style="634" customWidth="1"/>
    <col min="7688" max="7696" width="8.42578125" style="634" customWidth="1"/>
    <col min="7697" max="7937" width="9.140625" style="634"/>
    <col min="7938" max="7938" width="6.140625" style="634" customWidth="1"/>
    <col min="7939" max="7939" width="29.42578125" style="634" bestFit="1" customWidth="1"/>
    <col min="7940" max="7942" width="11.7109375" style="634" customWidth="1"/>
    <col min="7943" max="7943" width="9" style="634" customWidth="1"/>
    <col min="7944" max="7952" width="8.42578125" style="634" customWidth="1"/>
    <col min="7953" max="8193" width="9.140625" style="634"/>
    <col min="8194" max="8194" width="6.140625" style="634" customWidth="1"/>
    <col min="8195" max="8195" width="29.42578125" style="634" bestFit="1" customWidth="1"/>
    <col min="8196" max="8198" width="11.7109375" style="634" customWidth="1"/>
    <col min="8199" max="8199" width="9" style="634" customWidth="1"/>
    <col min="8200" max="8208" width="8.42578125" style="634" customWidth="1"/>
    <col min="8209" max="8449" width="9.140625" style="634"/>
    <col min="8450" max="8450" width="6.140625" style="634" customWidth="1"/>
    <col min="8451" max="8451" width="29.42578125" style="634" bestFit="1" customWidth="1"/>
    <col min="8452" max="8454" width="11.7109375" style="634" customWidth="1"/>
    <col min="8455" max="8455" width="9" style="634" customWidth="1"/>
    <col min="8456" max="8464" width="8.42578125" style="634" customWidth="1"/>
    <col min="8465" max="8705" width="9.140625" style="634"/>
    <col min="8706" max="8706" width="6.140625" style="634" customWidth="1"/>
    <col min="8707" max="8707" width="29.42578125" style="634" bestFit="1" customWidth="1"/>
    <col min="8708" max="8710" width="11.7109375" style="634" customWidth="1"/>
    <col min="8711" max="8711" width="9" style="634" customWidth="1"/>
    <col min="8712" max="8720" width="8.42578125" style="634" customWidth="1"/>
    <col min="8721" max="8961" width="9.140625" style="634"/>
    <col min="8962" max="8962" width="6.140625" style="634" customWidth="1"/>
    <col min="8963" max="8963" width="29.42578125" style="634" bestFit="1" customWidth="1"/>
    <col min="8964" max="8966" width="11.7109375" style="634" customWidth="1"/>
    <col min="8967" max="8967" width="9" style="634" customWidth="1"/>
    <col min="8968" max="8976" width="8.42578125" style="634" customWidth="1"/>
    <col min="8977" max="9217" width="9.140625" style="634"/>
    <col min="9218" max="9218" width="6.140625" style="634" customWidth="1"/>
    <col min="9219" max="9219" width="29.42578125" style="634" bestFit="1" customWidth="1"/>
    <col min="9220" max="9222" width="11.7109375" style="634" customWidth="1"/>
    <col min="9223" max="9223" width="9" style="634" customWidth="1"/>
    <col min="9224" max="9232" width="8.42578125" style="634" customWidth="1"/>
    <col min="9233" max="9473" width="9.140625" style="634"/>
    <col min="9474" max="9474" width="6.140625" style="634" customWidth="1"/>
    <col min="9475" max="9475" width="29.42578125" style="634" bestFit="1" customWidth="1"/>
    <col min="9476" max="9478" width="11.7109375" style="634" customWidth="1"/>
    <col min="9479" max="9479" width="9" style="634" customWidth="1"/>
    <col min="9480" max="9488" width="8.42578125" style="634" customWidth="1"/>
    <col min="9489" max="9729" width="9.140625" style="634"/>
    <col min="9730" max="9730" width="6.140625" style="634" customWidth="1"/>
    <col min="9731" max="9731" width="29.42578125" style="634" bestFit="1" customWidth="1"/>
    <col min="9732" max="9734" width="11.7109375" style="634" customWidth="1"/>
    <col min="9735" max="9735" width="9" style="634" customWidth="1"/>
    <col min="9736" max="9744" width="8.42578125" style="634" customWidth="1"/>
    <col min="9745" max="9985" width="9.140625" style="634"/>
    <col min="9986" max="9986" width="6.140625" style="634" customWidth="1"/>
    <col min="9987" max="9987" width="29.42578125" style="634" bestFit="1" customWidth="1"/>
    <col min="9988" max="9990" width="11.7109375" style="634" customWidth="1"/>
    <col min="9991" max="9991" width="9" style="634" customWidth="1"/>
    <col min="9992" max="10000" width="8.42578125" style="634" customWidth="1"/>
    <col min="10001" max="10241" width="9.140625" style="634"/>
    <col min="10242" max="10242" width="6.140625" style="634" customWidth="1"/>
    <col min="10243" max="10243" width="29.42578125" style="634" bestFit="1" customWidth="1"/>
    <col min="10244" max="10246" width="11.7109375" style="634" customWidth="1"/>
    <col min="10247" max="10247" width="9" style="634" customWidth="1"/>
    <col min="10248" max="10256" width="8.42578125" style="634" customWidth="1"/>
    <col min="10257" max="10497" width="9.140625" style="634"/>
    <col min="10498" max="10498" width="6.140625" style="634" customWidth="1"/>
    <col min="10499" max="10499" width="29.42578125" style="634" bestFit="1" customWidth="1"/>
    <col min="10500" max="10502" width="11.7109375" style="634" customWidth="1"/>
    <col min="10503" max="10503" width="9" style="634" customWidth="1"/>
    <col min="10504" max="10512" width="8.42578125" style="634" customWidth="1"/>
    <col min="10513" max="10753" width="9.140625" style="634"/>
    <col min="10754" max="10754" width="6.140625" style="634" customWidth="1"/>
    <col min="10755" max="10755" width="29.42578125" style="634" bestFit="1" customWidth="1"/>
    <col min="10756" max="10758" width="11.7109375" style="634" customWidth="1"/>
    <col min="10759" max="10759" width="9" style="634" customWidth="1"/>
    <col min="10760" max="10768" width="8.42578125" style="634" customWidth="1"/>
    <col min="10769" max="11009" width="9.140625" style="634"/>
    <col min="11010" max="11010" width="6.140625" style="634" customWidth="1"/>
    <col min="11011" max="11011" width="29.42578125" style="634" bestFit="1" customWidth="1"/>
    <col min="11012" max="11014" width="11.7109375" style="634" customWidth="1"/>
    <col min="11015" max="11015" width="9" style="634" customWidth="1"/>
    <col min="11016" max="11024" width="8.42578125" style="634" customWidth="1"/>
    <col min="11025" max="11265" width="9.140625" style="634"/>
    <col min="11266" max="11266" width="6.140625" style="634" customWidth="1"/>
    <col min="11267" max="11267" width="29.42578125" style="634" bestFit="1" customWidth="1"/>
    <col min="11268" max="11270" width="11.7109375" style="634" customWidth="1"/>
    <col min="11271" max="11271" width="9" style="634" customWidth="1"/>
    <col min="11272" max="11280" width="8.42578125" style="634" customWidth="1"/>
    <col min="11281" max="11521" width="9.140625" style="634"/>
    <col min="11522" max="11522" width="6.140625" style="634" customWidth="1"/>
    <col min="11523" max="11523" width="29.42578125" style="634" bestFit="1" customWidth="1"/>
    <col min="11524" max="11526" width="11.7109375" style="634" customWidth="1"/>
    <col min="11527" max="11527" width="9" style="634" customWidth="1"/>
    <col min="11528" max="11536" width="8.42578125" style="634" customWidth="1"/>
    <col min="11537" max="11777" width="9.140625" style="634"/>
    <col min="11778" max="11778" width="6.140625" style="634" customWidth="1"/>
    <col min="11779" max="11779" width="29.42578125" style="634" bestFit="1" customWidth="1"/>
    <col min="11780" max="11782" width="11.7109375" style="634" customWidth="1"/>
    <col min="11783" max="11783" width="9" style="634" customWidth="1"/>
    <col min="11784" max="11792" width="8.42578125" style="634" customWidth="1"/>
    <col min="11793" max="12033" width="9.140625" style="634"/>
    <col min="12034" max="12034" width="6.140625" style="634" customWidth="1"/>
    <col min="12035" max="12035" width="29.42578125" style="634" bestFit="1" customWidth="1"/>
    <col min="12036" max="12038" width="11.7109375" style="634" customWidth="1"/>
    <col min="12039" max="12039" width="9" style="634" customWidth="1"/>
    <col min="12040" max="12048" width="8.42578125" style="634" customWidth="1"/>
    <col min="12049" max="12289" width="9.140625" style="634"/>
    <col min="12290" max="12290" width="6.140625" style="634" customWidth="1"/>
    <col min="12291" max="12291" width="29.42578125" style="634" bestFit="1" customWidth="1"/>
    <col min="12292" max="12294" width="11.7109375" style="634" customWidth="1"/>
    <col min="12295" max="12295" width="9" style="634" customWidth="1"/>
    <col min="12296" max="12304" width="8.42578125" style="634" customWidth="1"/>
    <col min="12305" max="12545" width="9.140625" style="634"/>
    <col min="12546" max="12546" width="6.140625" style="634" customWidth="1"/>
    <col min="12547" max="12547" width="29.42578125" style="634" bestFit="1" customWidth="1"/>
    <col min="12548" max="12550" width="11.7109375" style="634" customWidth="1"/>
    <col min="12551" max="12551" width="9" style="634" customWidth="1"/>
    <col min="12552" max="12560" width="8.42578125" style="634" customWidth="1"/>
    <col min="12561" max="12801" width="9.140625" style="634"/>
    <col min="12802" max="12802" width="6.140625" style="634" customWidth="1"/>
    <col min="12803" max="12803" width="29.42578125" style="634" bestFit="1" customWidth="1"/>
    <col min="12804" max="12806" width="11.7109375" style="634" customWidth="1"/>
    <col min="12807" max="12807" width="9" style="634" customWidth="1"/>
    <col min="12808" max="12816" width="8.42578125" style="634" customWidth="1"/>
    <col min="12817" max="13057" width="9.140625" style="634"/>
    <col min="13058" max="13058" width="6.140625" style="634" customWidth="1"/>
    <col min="13059" max="13059" width="29.42578125" style="634" bestFit="1" customWidth="1"/>
    <col min="13060" max="13062" width="11.7109375" style="634" customWidth="1"/>
    <col min="13063" max="13063" width="9" style="634" customWidth="1"/>
    <col min="13064" max="13072" width="8.42578125" style="634" customWidth="1"/>
    <col min="13073" max="13313" width="9.140625" style="634"/>
    <col min="13314" max="13314" width="6.140625" style="634" customWidth="1"/>
    <col min="13315" max="13315" width="29.42578125" style="634" bestFit="1" customWidth="1"/>
    <col min="13316" max="13318" width="11.7109375" style="634" customWidth="1"/>
    <col min="13319" max="13319" width="9" style="634" customWidth="1"/>
    <col min="13320" max="13328" width="8.42578125" style="634" customWidth="1"/>
    <col min="13329" max="13569" width="9.140625" style="634"/>
    <col min="13570" max="13570" width="6.140625" style="634" customWidth="1"/>
    <col min="13571" max="13571" width="29.42578125" style="634" bestFit="1" customWidth="1"/>
    <col min="13572" max="13574" width="11.7109375" style="634" customWidth="1"/>
    <col min="13575" max="13575" width="9" style="634" customWidth="1"/>
    <col min="13576" max="13584" width="8.42578125" style="634" customWidth="1"/>
    <col min="13585" max="13825" width="9.140625" style="634"/>
    <col min="13826" max="13826" width="6.140625" style="634" customWidth="1"/>
    <col min="13827" max="13827" width="29.42578125" style="634" bestFit="1" customWidth="1"/>
    <col min="13828" max="13830" width="11.7109375" style="634" customWidth="1"/>
    <col min="13831" max="13831" width="9" style="634" customWidth="1"/>
    <col min="13832" max="13840" width="8.42578125" style="634" customWidth="1"/>
    <col min="13841" max="14081" width="9.140625" style="634"/>
    <col min="14082" max="14082" width="6.140625" style="634" customWidth="1"/>
    <col min="14083" max="14083" width="29.42578125" style="634" bestFit="1" customWidth="1"/>
    <col min="14084" max="14086" width="11.7109375" style="634" customWidth="1"/>
    <col min="14087" max="14087" width="9" style="634" customWidth="1"/>
    <col min="14088" max="14096" width="8.42578125" style="634" customWidth="1"/>
    <col min="14097" max="14337" width="9.140625" style="634"/>
    <col min="14338" max="14338" width="6.140625" style="634" customWidth="1"/>
    <col min="14339" max="14339" width="29.42578125" style="634" bestFit="1" customWidth="1"/>
    <col min="14340" max="14342" width="11.7109375" style="634" customWidth="1"/>
    <col min="14343" max="14343" width="9" style="634" customWidth="1"/>
    <col min="14344" max="14352" width="8.42578125" style="634" customWidth="1"/>
    <col min="14353" max="14593" width="9.140625" style="634"/>
    <col min="14594" max="14594" width="6.140625" style="634" customWidth="1"/>
    <col min="14595" max="14595" width="29.42578125" style="634" bestFit="1" customWidth="1"/>
    <col min="14596" max="14598" width="11.7109375" style="634" customWidth="1"/>
    <col min="14599" max="14599" width="9" style="634" customWidth="1"/>
    <col min="14600" max="14608" width="8.42578125" style="634" customWidth="1"/>
    <col min="14609" max="14849" width="9.140625" style="634"/>
    <col min="14850" max="14850" width="6.140625" style="634" customWidth="1"/>
    <col min="14851" max="14851" width="29.42578125" style="634" bestFit="1" customWidth="1"/>
    <col min="14852" max="14854" width="11.7109375" style="634" customWidth="1"/>
    <col min="14855" max="14855" width="9" style="634" customWidth="1"/>
    <col min="14856" max="14864" width="8.42578125" style="634" customWidth="1"/>
    <col min="14865" max="15105" width="9.140625" style="634"/>
    <col min="15106" max="15106" width="6.140625" style="634" customWidth="1"/>
    <col min="15107" max="15107" width="29.42578125" style="634" bestFit="1" customWidth="1"/>
    <col min="15108" max="15110" width="11.7109375" style="634" customWidth="1"/>
    <col min="15111" max="15111" width="9" style="634" customWidth="1"/>
    <col min="15112" max="15120" width="8.42578125" style="634" customWidth="1"/>
    <col min="15121" max="15361" width="9.140625" style="634"/>
    <col min="15362" max="15362" width="6.140625" style="634" customWidth="1"/>
    <col min="15363" max="15363" width="29.42578125" style="634" bestFit="1" customWidth="1"/>
    <col min="15364" max="15366" width="11.7109375" style="634" customWidth="1"/>
    <col min="15367" max="15367" width="9" style="634" customWidth="1"/>
    <col min="15368" max="15376" width="8.42578125" style="634" customWidth="1"/>
    <col min="15377" max="15617" width="9.140625" style="634"/>
    <col min="15618" max="15618" width="6.140625" style="634" customWidth="1"/>
    <col min="15619" max="15619" width="29.42578125" style="634" bestFit="1" customWidth="1"/>
    <col min="15620" max="15622" width="11.7109375" style="634" customWidth="1"/>
    <col min="15623" max="15623" width="9" style="634" customWidth="1"/>
    <col min="15624" max="15632" width="8.42578125" style="634" customWidth="1"/>
    <col min="15633" max="15873" width="9.140625" style="634"/>
    <col min="15874" max="15874" width="6.140625" style="634" customWidth="1"/>
    <col min="15875" max="15875" width="29.42578125" style="634" bestFit="1" customWidth="1"/>
    <col min="15876" max="15878" width="11.7109375" style="634" customWidth="1"/>
    <col min="15879" max="15879" width="9" style="634" customWidth="1"/>
    <col min="15880" max="15888" width="8.42578125" style="634" customWidth="1"/>
    <col min="15889" max="16129" width="9.140625" style="634"/>
    <col min="16130" max="16130" width="6.140625" style="634" customWidth="1"/>
    <col min="16131" max="16131" width="29.42578125" style="634" bestFit="1" customWidth="1"/>
    <col min="16132" max="16134" width="11.7109375" style="634" customWidth="1"/>
    <col min="16135" max="16135" width="9" style="634" customWidth="1"/>
    <col min="16136" max="16144" width="8.42578125" style="634" customWidth="1"/>
    <col min="16145" max="16384" width="9.140625" style="634"/>
  </cols>
  <sheetData>
    <row r="1" spans="1:19" ht="15.75">
      <c r="A1" s="128"/>
      <c r="B1" s="1632" t="s">
        <v>883</v>
      </c>
      <c r="C1" s="1632"/>
      <c r="D1" s="1632"/>
      <c r="E1" s="1632"/>
      <c r="F1" s="1632"/>
      <c r="G1" s="1632"/>
      <c r="H1" s="1632"/>
      <c r="I1" s="1293"/>
      <c r="J1" s="1293"/>
      <c r="K1" s="1293"/>
      <c r="L1" s="1293"/>
      <c r="M1" s="1293"/>
      <c r="N1" s="1293"/>
      <c r="O1" s="1293"/>
      <c r="P1" s="1293"/>
    </row>
    <row r="2" spans="1:19" ht="15" customHeight="1">
      <c r="A2" s="128"/>
      <c r="B2" s="1638" t="s">
        <v>242</v>
      </c>
      <c r="C2" s="1638"/>
      <c r="D2" s="1638"/>
      <c r="E2" s="1638"/>
      <c r="F2" s="1638"/>
      <c r="G2" s="1638"/>
      <c r="H2" s="1638"/>
      <c r="I2" s="1324"/>
      <c r="J2" s="1324"/>
      <c r="K2" s="1324"/>
      <c r="L2" s="1324"/>
      <c r="M2" s="1324"/>
      <c r="N2" s="1324"/>
      <c r="O2" s="1324"/>
      <c r="P2" s="1324"/>
    </row>
    <row r="3" spans="1:19" ht="15" customHeight="1" thickBot="1">
      <c r="A3" s="128"/>
      <c r="B3" s="1639" t="s">
        <v>69</v>
      </c>
      <c r="C3" s="1639"/>
      <c r="D3" s="1639"/>
      <c r="E3" s="1639"/>
      <c r="F3" s="1639"/>
      <c r="G3" s="1639"/>
      <c r="H3" s="1639"/>
      <c r="I3" s="1325"/>
      <c r="J3" s="1325"/>
      <c r="K3" s="1325"/>
      <c r="L3" s="1325"/>
      <c r="M3" s="1325"/>
      <c r="N3" s="1325"/>
      <c r="O3" s="1325"/>
      <c r="P3" s="1325"/>
    </row>
    <row r="4" spans="1:19" ht="15" customHeight="1" thickTop="1">
      <c r="A4" s="128"/>
      <c r="B4" s="1359"/>
      <c r="C4" s="1360"/>
      <c r="D4" s="1640" t="str">
        <f>'X-Other'!D4:F4</f>
        <v>Five  Months</v>
      </c>
      <c r="E4" s="1640"/>
      <c r="F4" s="1640"/>
      <c r="G4" s="1641" t="s">
        <v>6</v>
      </c>
      <c r="H4" s="1642"/>
      <c r="I4" s="1326"/>
      <c r="J4" s="1326"/>
      <c r="K4" s="1326"/>
      <c r="L4" s="1326"/>
      <c r="M4" s="1326"/>
      <c r="N4" s="1326"/>
      <c r="O4" s="1326"/>
      <c r="P4" s="1326"/>
    </row>
    <row r="5" spans="1:19" ht="15" customHeight="1">
      <c r="A5" s="128"/>
      <c r="B5" s="1361"/>
      <c r="C5" s="1362"/>
      <c r="D5" s="1363" t="s">
        <v>7</v>
      </c>
      <c r="E5" s="1364" t="s">
        <v>1247</v>
      </c>
      <c r="F5" s="1364" t="s">
        <v>1245</v>
      </c>
      <c r="G5" s="1364" t="s">
        <v>8</v>
      </c>
      <c r="H5" s="1365" t="s">
        <v>52</v>
      </c>
      <c r="I5" s="1327"/>
      <c r="J5" s="1327"/>
      <c r="K5" s="1327"/>
      <c r="L5" s="1327"/>
      <c r="M5" s="1327"/>
      <c r="N5" s="1327"/>
      <c r="O5" s="1327"/>
      <c r="P5" s="1327"/>
    </row>
    <row r="6" spans="1:19" ht="15" customHeight="1">
      <c r="A6" s="128"/>
      <c r="B6" s="1366"/>
      <c r="C6" s="1367" t="s">
        <v>800</v>
      </c>
      <c r="D6" s="1368">
        <v>91894.32471500001</v>
      </c>
      <c r="E6" s="1368">
        <v>197310.62292300002</v>
      </c>
      <c r="F6" s="1368">
        <v>223152.65023999999</v>
      </c>
      <c r="G6" s="1368">
        <v>114.71469923190242</v>
      </c>
      <c r="H6" s="1369">
        <v>13.097129254457201</v>
      </c>
      <c r="I6" s="656"/>
      <c r="J6" s="656"/>
      <c r="K6" s="656"/>
      <c r="L6" s="656"/>
      <c r="M6" s="656"/>
      <c r="N6" s="656"/>
      <c r="O6" s="656"/>
      <c r="P6" s="656"/>
      <c r="Q6" s="656"/>
      <c r="R6" s="656"/>
    </row>
    <row r="7" spans="1:19" ht="14.25" customHeight="1">
      <c r="A7" s="128"/>
      <c r="B7" s="1370">
        <v>1</v>
      </c>
      <c r="C7" s="1371" t="s">
        <v>884</v>
      </c>
      <c r="D7" s="1372">
        <v>2588.8315559999996</v>
      </c>
      <c r="E7" s="1372">
        <v>7531.679725</v>
      </c>
      <c r="F7" s="1372">
        <v>1919.471407</v>
      </c>
      <c r="G7" s="1372">
        <v>190.9296940368414</v>
      </c>
      <c r="H7" s="1373">
        <v>-74.514696892531504</v>
      </c>
      <c r="I7" s="657"/>
      <c r="J7" s="657"/>
      <c r="K7" s="657"/>
      <c r="L7" s="657"/>
      <c r="M7" s="657"/>
      <c r="N7" s="657"/>
      <c r="O7" s="657"/>
      <c r="P7" s="656"/>
      <c r="Q7" s="656"/>
      <c r="R7" s="656"/>
    </row>
    <row r="8" spans="1:19" ht="15" customHeight="1">
      <c r="A8" s="128"/>
      <c r="B8" s="1370">
        <v>2</v>
      </c>
      <c r="C8" s="1371" t="s">
        <v>885</v>
      </c>
      <c r="D8" s="1372">
        <v>656.737619</v>
      </c>
      <c r="E8" s="1372">
        <v>1171.6924039999999</v>
      </c>
      <c r="F8" s="1372">
        <v>1609.980168</v>
      </c>
      <c r="G8" s="1372">
        <v>78.411038153122746</v>
      </c>
      <c r="H8" s="1373">
        <v>37.406384346586606</v>
      </c>
      <c r="I8" s="657"/>
      <c r="J8" s="657"/>
      <c r="K8" s="657"/>
      <c r="L8" s="657"/>
      <c r="M8" s="657"/>
      <c r="N8" s="657"/>
      <c r="O8" s="657"/>
      <c r="P8" s="656"/>
      <c r="Q8" s="656"/>
      <c r="R8" s="656"/>
    </row>
    <row r="9" spans="1:19" ht="15" customHeight="1">
      <c r="A9" s="128"/>
      <c r="B9" s="1370">
        <v>3</v>
      </c>
      <c r="C9" s="1371" t="s">
        <v>886</v>
      </c>
      <c r="D9" s="1372">
        <v>1025.861382</v>
      </c>
      <c r="E9" s="1372">
        <v>2520.9532140000001</v>
      </c>
      <c r="F9" s="1372">
        <v>2656.8216310000003</v>
      </c>
      <c r="G9" s="1372">
        <v>145.74014172218835</v>
      </c>
      <c r="H9" s="1373">
        <v>5.3895651948422199</v>
      </c>
      <c r="I9" s="657"/>
      <c r="J9" s="657"/>
      <c r="K9" s="657"/>
      <c r="L9" s="657"/>
      <c r="M9" s="657"/>
      <c r="N9" s="657"/>
      <c r="O9" s="657"/>
      <c r="P9" s="656"/>
      <c r="Q9" s="656"/>
      <c r="R9" s="656"/>
    </row>
    <row r="10" spans="1:19" ht="15" customHeight="1">
      <c r="A10" s="128"/>
      <c r="B10" s="1370">
        <v>4</v>
      </c>
      <c r="C10" s="1371" t="s">
        <v>887</v>
      </c>
      <c r="D10" s="1372">
        <v>9.9390340000000013</v>
      </c>
      <c r="E10" s="1372">
        <v>223.63711999999998</v>
      </c>
      <c r="F10" s="1372">
        <v>563.91974900000002</v>
      </c>
      <c r="G10" s="1374" t="s">
        <v>644</v>
      </c>
      <c r="H10" s="1373">
        <v>152.15838452936617</v>
      </c>
      <c r="I10" s="657"/>
      <c r="J10" s="657"/>
      <c r="K10" s="657"/>
      <c r="L10" s="657"/>
      <c r="M10" s="657"/>
      <c r="N10" s="657"/>
      <c r="O10" s="657"/>
      <c r="P10" s="656"/>
      <c r="Q10" s="656"/>
      <c r="R10" s="656"/>
    </row>
    <row r="11" spans="1:19" ht="15" customHeight="1">
      <c r="A11" s="128"/>
      <c r="B11" s="1370">
        <v>5</v>
      </c>
      <c r="C11" s="1371" t="s">
        <v>888</v>
      </c>
      <c r="D11" s="1372">
        <v>360.14713899999998</v>
      </c>
      <c r="E11" s="1372">
        <v>713.18429500000002</v>
      </c>
      <c r="F11" s="1372">
        <v>393.16726299999999</v>
      </c>
      <c r="G11" s="1372">
        <v>98.02581161140364</v>
      </c>
      <c r="H11" s="1373">
        <v>-44.871575866655903</v>
      </c>
      <c r="I11" s="657"/>
      <c r="J11" s="657"/>
      <c r="K11" s="657"/>
      <c r="L11" s="657"/>
      <c r="M11" s="657"/>
      <c r="N11" s="657"/>
      <c r="O11" s="657"/>
      <c r="P11" s="656"/>
      <c r="Q11" s="656"/>
      <c r="R11" s="656"/>
    </row>
    <row r="12" spans="1:19" ht="15" customHeight="1">
      <c r="A12" s="128"/>
      <c r="B12" s="1370">
        <v>6</v>
      </c>
      <c r="C12" s="1371" t="s">
        <v>889</v>
      </c>
      <c r="D12" s="1372">
        <v>1466.2144990000002</v>
      </c>
      <c r="E12" s="1372">
        <v>6333.3350600000003</v>
      </c>
      <c r="F12" s="1372">
        <v>8957.2976680000011</v>
      </c>
      <c r="G12" s="1372">
        <v>331.95146851429405</v>
      </c>
      <c r="H12" s="1373">
        <v>41.43097725197569</v>
      </c>
      <c r="I12" s="657"/>
      <c r="J12" s="657"/>
      <c r="K12" s="657"/>
      <c r="L12" s="657"/>
      <c r="M12" s="657"/>
      <c r="N12" s="657"/>
      <c r="O12" s="657"/>
      <c r="P12" s="656"/>
      <c r="Q12" s="656"/>
      <c r="R12" s="656"/>
    </row>
    <row r="13" spans="1:19" ht="15" customHeight="1">
      <c r="A13" s="128"/>
      <c r="B13" s="1370">
        <v>7</v>
      </c>
      <c r="C13" s="1371" t="s">
        <v>890</v>
      </c>
      <c r="D13" s="1372">
        <v>1199.7565649999999</v>
      </c>
      <c r="E13" s="1372">
        <v>139.928302</v>
      </c>
      <c r="F13" s="1372">
        <v>914.3785949999999</v>
      </c>
      <c r="G13" s="1372">
        <v>-88.336942169597549</v>
      </c>
      <c r="H13" s="1373">
        <v>553.46222453267524</v>
      </c>
      <c r="I13" s="657"/>
      <c r="J13" s="657"/>
      <c r="K13" s="657"/>
      <c r="L13" s="657"/>
      <c r="M13" s="657"/>
      <c r="N13" s="657"/>
      <c r="O13" s="657"/>
      <c r="P13" s="656"/>
      <c r="Q13" s="656"/>
      <c r="R13" s="656"/>
    </row>
    <row r="14" spans="1:19" ht="15" customHeight="1">
      <c r="A14" s="128"/>
      <c r="B14" s="1370">
        <v>8</v>
      </c>
      <c r="C14" s="1371" t="s">
        <v>808</v>
      </c>
      <c r="D14" s="1372">
        <v>783.93838899999992</v>
      </c>
      <c r="E14" s="1372">
        <v>1512.165338</v>
      </c>
      <c r="F14" s="1372">
        <v>2066.1273329999999</v>
      </c>
      <c r="G14" s="1372">
        <v>92.89339050342133</v>
      </c>
      <c r="H14" s="1373">
        <v>36.633692168389047</v>
      </c>
      <c r="I14" s="657"/>
      <c r="J14" s="657"/>
      <c r="K14" s="657"/>
      <c r="L14" s="657"/>
      <c r="M14" s="657"/>
      <c r="N14" s="657"/>
      <c r="O14" s="657"/>
      <c r="P14" s="656"/>
      <c r="Q14" s="656"/>
      <c r="R14" s="656"/>
      <c r="S14" s="654"/>
    </row>
    <row r="15" spans="1:19" ht="15" customHeight="1">
      <c r="A15" s="128"/>
      <c r="B15" s="1370">
        <v>9</v>
      </c>
      <c r="C15" s="1371" t="s">
        <v>891</v>
      </c>
      <c r="D15" s="1372">
        <v>1123.9967590000001</v>
      </c>
      <c r="E15" s="1372">
        <v>1549.066104</v>
      </c>
      <c r="F15" s="1372">
        <v>1643.1262029999998</v>
      </c>
      <c r="G15" s="1372">
        <v>37.817666429765922</v>
      </c>
      <c r="H15" s="1373">
        <v>6.0720519774538815</v>
      </c>
      <c r="I15" s="657"/>
      <c r="J15" s="657"/>
      <c r="K15" s="657"/>
      <c r="L15" s="657"/>
      <c r="M15" s="657"/>
      <c r="N15" s="657"/>
      <c r="O15" s="657"/>
      <c r="P15" s="656"/>
      <c r="Q15" s="656"/>
      <c r="R15" s="656"/>
    </row>
    <row r="16" spans="1:19" ht="15" customHeight="1">
      <c r="A16" s="128"/>
      <c r="B16" s="1370">
        <v>10</v>
      </c>
      <c r="C16" s="1371" t="s">
        <v>892</v>
      </c>
      <c r="D16" s="1372">
        <v>3192.5194809999998</v>
      </c>
      <c r="E16" s="1372">
        <v>2211.6380960000001</v>
      </c>
      <c r="F16" s="1372">
        <v>3054.1090039999999</v>
      </c>
      <c r="G16" s="1372">
        <v>-30.724366470984094</v>
      </c>
      <c r="H16" s="1373">
        <v>38.092620556848999</v>
      </c>
      <c r="I16" s="657"/>
      <c r="J16" s="657"/>
      <c r="K16" s="657"/>
      <c r="L16" s="657"/>
      <c r="M16" s="657"/>
      <c r="N16" s="657"/>
      <c r="O16" s="657"/>
      <c r="P16" s="656"/>
      <c r="Q16" s="656"/>
      <c r="R16" s="656"/>
    </row>
    <row r="17" spans="1:19" ht="15" customHeight="1">
      <c r="A17" s="128"/>
      <c r="B17" s="1370">
        <v>11</v>
      </c>
      <c r="C17" s="1371" t="s">
        <v>893</v>
      </c>
      <c r="D17" s="1372">
        <v>77.225846000000004</v>
      </c>
      <c r="E17" s="1372">
        <v>148.12151900000001</v>
      </c>
      <c r="F17" s="1372">
        <v>200.09461000000002</v>
      </c>
      <c r="G17" s="1372">
        <v>91.803038324759825</v>
      </c>
      <c r="H17" s="1373">
        <v>35.088143404740549</v>
      </c>
      <c r="I17" s="657"/>
      <c r="J17" s="657"/>
      <c r="K17" s="657"/>
      <c r="L17" s="657"/>
      <c r="M17" s="657"/>
      <c r="N17" s="657"/>
      <c r="O17" s="657"/>
      <c r="P17" s="656"/>
      <c r="Q17" s="656"/>
      <c r="R17" s="656"/>
    </row>
    <row r="18" spans="1:19" ht="15" customHeight="1">
      <c r="A18" s="128"/>
      <c r="B18" s="1370">
        <v>12</v>
      </c>
      <c r="C18" s="1371" t="s">
        <v>894</v>
      </c>
      <c r="D18" s="1372">
        <v>519.16927499999997</v>
      </c>
      <c r="E18" s="1372">
        <v>1107.381171</v>
      </c>
      <c r="F18" s="1372">
        <v>1056.7542060000001</v>
      </c>
      <c r="G18" s="1372">
        <v>113.29867238387715</v>
      </c>
      <c r="H18" s="1373">
        <v>-4.571774049064075</v>
      </c>
      <c r="I18" s="657"/>
      <c r="J18" s="657"/>
      <c r="K18" s="657"/>
      <c r="L18" s="657"/>
      <c r="M18" s="657"/>
      <c r="N18" s="657"/>
      <c r="O18" s="657"/>
      <c r="P18" s="656"/>
      <c r="Q18" s="656"/>
      <c r="R18" s="656"/>
      <c r="S18" s="654"/>
    </row>
    <row r="19" spans="1:19" ht="15" customHeight="1">
      <c r="A19" s="128"/>
      <c r="B19" s="1370">
        <v>13</v>
      </c>
      <c r="C19" s="1371" t="s">
        <v>895</v>
      </c>
      <c r="D19" s="1372">
        <v>408.25209700000005</v>
      </c>
      <c r="E19" s="1372">
        <v>407.19794099999996</v>
      </c>
      <c r="F19" s="1372">
        <v>500.89334500000007</v>
      </c>
      <c r="G19" s="1372">
        <v>-0.25821202334206816</v>
      </c>
      <c r="H19" s="1373">
        <v>23.009793165923725</v>
      </c>
      <c r="I19" s="657"/>
      <c r="J19" s="657"/>
      <c r="K19" s="657"/>
      <c r="L19" s="657"/>
      <c r="M19" s="657"/>
      <c r="N19" s="657"/>
      <c r="O19" s="657"/>
      <c r="P19" s="656"/>
      <c r="Q19" s="656"/>
      <c r="R19" s="656"/>
    </row>
    <row r="20" spans="1:19" ht="15" customHeight="1">
      <c r="A20" s="128"/>
      <c r="B20" s="1370">
        <v>14</v>
      </c>
      <c r="C20" s="1371" t="s">
        <v>896</v>
      </c>
      <c r="D20" s="1372">
        <v>760.11760400000003</v>
      </c>
      <c r="E20" s="1372">
        <v>1729.050469</v>
      </c>
      <c r="F20" s="1372">
        <v>894.38121899999987</v>
      </c>
      <c r="G20" s="1372">
        <v>127.47144124818871</v>
      </c>
      <c r="H20" s="1373">
        <v>-48.27327281445595</v>
      </c>
      <c r="I20" s="657"/>
      <c r="J20" s="657"/>
      <c r="K20" s="657"/>
      <c r="L20" s="657"/>
      <c r="M20" s="657"/>
      <c r="N20" s="657"/>
      <c r="O20" s="657"/>
      <c r="P20" s="656"/>
      <c r="Q20" s="656"/>
      <c r="R20" s="656"/>
    </row>
    <row r="21" spans="1:19" ht="15" customHeight="1">
      <c r="A21" s="128"/>
      <c r="B21" s="1370">
        <v>15</v>
      </c>
      <c r="C21" s="1371" t="s">
        <v>897</v>
      </c>
      <c r="D21" s="1372">
        <v>2354.9472350000001</v>
      </c>
      <c r="E21" s="1372">
        <v>5381.4617850000004</v>
      </c>
      <c r="F21" s="1372">
        <v>4951.1512600000005</v>
      </c>
      <c r="G21" s="1372">
        <v>128.5172977559304</v>
      </c>
      <c r="H21" s="1373">
        <v>-7.9961642801111026</v>
      </c>
      <c r="I21" s="657"/>
      <c r="J21" s="657"/>
      <c r="K21" s="657"/>
      <c r="L21" s="657"/>
      <c r="M21" s="657"/>
      <c r="N21" s="657"/>
      <c r="O21" s="657"/>
      <c r="P21" s="656"/>
      <c r="Q21" s="656"/>
      <c r="R21" s="656"/>
    </row>
    <row r="22" spans="1:19" ht="15" customHeight="1">
      <c r="A22" s="128"/>
      <c r="B22" s="1370">
        <v>16</v>
      </c>
      <c r="C22" s="1371" t="s">
        <v>898</v>
      </c>
      <c r="D22" s="1372">
        <v>523.06580900000006</v>
      </c>
      <c r="E22" s="1372">
        <v>969.70747200000005</v>
      </c>
      <c r="F22" s="1372">
        <v>1004.8688469999998</v>
      </c>
      <c r="G22" s="1372">
        <v>85.389191056836978</v>
      </c>
      <c r="H22" s="1373">
        <v>3.625977525725375</v>
      </c>
      <c r="I22" s="657"/>
      <c r="J22" s="657"/>
      <c r="K22" s="657"/>
      <c r="L22" s="657"/>
      <c r="M22" s="657"/>
      <c r="N22" s="657"/>
      <c r="O22" s="657"/>
      <c r="P22" s="656"/>
      <c r="Q22" s="656"/>
      <c r="R22" s="656"/>
    </row>
    <row r="23" spans="1:19" ht="15" customHeight="1">
      <c r="A23" s="128"/>
      <c r="B23" s="1370">
        <v>17</v>
      </c>
      <c r="C23" s="1371" t="s">
        <v>811</v>
      </c>
      <c r="D23" s="1372">
        <v>1808.1693849999999</v>
      </c>
      <c r="E23" s="1372">
        <v>2340.5005700000002</v>
      </c>
      <c r="F23" s="1372">
        <v>2474.8720290000001</v>
      </c>
      <c r="G23" s="1372">
        <v>29.44033835635372</v>
      </c>
      <c r="H23" s="1373">
        <v>5.7411419045285754</v>
      </c>
      <c r="I23" s="657"/>
      <c r="J23" s="657"/>
      <c r="K23" s="657"/>
      <c r="L23" s="657"/>
      <c r="M23" s="657"/>
      <c r="N23" s="657"/>
      <c r="O23" s="657"/>
      <c r="P23" s="656"/>
      <c r="Q23" s="656"/>
      <c r="R23" s="656"/>
    </row>
    <row r="24" spans="1:19" ht="15" customHeight="1">
      <c r="A24" s="128"/>
      <c r="B24" s="1370">
        <v>18</v>
      </c>
      <c r="C24" s="1371" t="s">
        <v>899</v>
      </c>
      <c r="D24" s="1372">
        <v>755.25479800000005</v>
      </c>
      <c r="E24" s="1372">
        <v>1516.077413</v>
      </c>
      <c r="F24" s="1372">
        <v>1392.707938</v>
      </c>
      <c r="G24" s="1372">
        <v>100.73721041094265</v>
      </c>
      <c r="H24" s="1373">
        <v>-8.1374126375168174</v>
      </c>
      <c r="I24" s="657"/>
      <c r="J24" s="657"/>
      <c r="K24" s="657"/>
      <c r="L24" s="657"/>
      <c r="M24" s="657"/>
      <c r="N24" s="657"/>
      <c r="O24" s="657"/>
      <c r="P24" s="656"/>
      <c r="Q24" s="656"/>
      <c r="R24" s="656"/>
    </row>
    <row r="25" spans="1:19" ht="15" customHeight="1">
      <c r="A25" s="128"/>
      <c r="B25" s="1370">
        <v>19</v>
      </c>
      <c r="C25" s="1371" t="s">
        <v>900</v>
      </c>
      <c r="D25" s="1372">
        <v>4593.7082740000005</v>
      </c>
      <c r="E25" s="1372">
        <v>5841.2545209999998</v>
      </c>
      <c r="F25" s="1372">
        <v>6830.8114249999999</v>
      </c>
      <c r="G25" s="1372">
        <v>27.157716001710554</v>
      </c>
      <c r="H25" s="1373">
        <v>16.940828386135649</v>
      </c>
      <c r="I25" s="657"/>
      <c r="J25" s="657"/>
      <c r="K25" s="657"/>
      <c r="L25" s="657"/>
      <c r="M25" s="657"/>
      <c r="N25" s="657"/>
      <c r="O25" s="657"/>
      <c r="P25" s="656"/>
      <c r="Q25" s="656"/>
      <c r="R25" s="656"/>
    </row>
    <row r="26" spans="1:19" ht="15" customHeight="1">
      <c r="A26" s="128"/>
      <c r="B26" s="1370">
        <v>20</v>
      </c>
      <c r="C26" s="1371" t="s">
        <v>901</v>
      </c>
      <c r="D26" s="1372">
        <v>134.82521</v>
      </c>
      <c r="E26" s="1372">
        <v>291.95038599999998</v>
      </c>
      <c r="F26" s="1372">
        <v>343.483566</v>
      </c>
      <c r="G26" s="1372">
        <v>116.53990822636212</v>
      </c>
      <c r="H26" s="1373">
        <v>17.651348472613421</v>
      </c>
      <c r="I26" s="657"/>
      <c r="J26" s="657"/>
      <c r="K26" s="657"/>
      <c r="L26" s="657"/>
      <c r="M26" s="657"/>
      <c r="N26" s="657"/>
      <c r="O26" s="657"/>
      <c r="P26" s="656"/>
      <c r="Q26" s="656"/>
      <c r="R26" s="656"/>
    </row>
    <row r="27" spans="1:19" ht="15" customHeight="1">
      <c r="A27" s="128"/>
      <c r="B27" s="1370">
        <v>21</v>
      </c>
      <c r="C27" s="1371" t="s">
        <v>902</v>
      </c>
      <c r="D27" s="1372">
        <v>381.77576900000003</v>
      </c>
      <c r="E27" s="1372">
        <v>811.61445800000001</v>
      </c>
      <c r="F27" s="1372">
        <v>720.23606599999994</v>
      </c>
      <c r="G27" s="1372">
        <v>112.58930605415136</v>
      </c>
      <c r="H27" s="1373">
        <v>-11.25884231106194</v>
      </c>
      <c r="I27" s="657"/>
      <c r="J27" s="657"/>
      <c r="K27" s="657"/>
      <c r="L27" s="657"/>
      <c r="M27" s="657"/>
      <c r="N27" s="657"/>
      <c r="O27" s="657"/>
      <c r="P27" s="656"/>
      <c r="Q27" s="656"/>
      <c r="R27" s="656"/>
    </row>
    <row r="28" spans="1:19" ht="15" customHeight="1">
      <c r="A28" s="128"/>
      <c r="B28" s="1370">
        <v>22</v>
      </c>
      <c r="C28" s="1371" t="s">
        <v>823</v>
      </c>
      <c r="D28" s="1372">
        <v>1010.0786559999999</v>
      </c>
      <c r="E28" s="1372">
        <v>1134.752866</v>
      </c>
      <c r="F28" s="1372">
        <v>1561.903673</v>
      </c>
      <c r="G28" s="1372">
        <v>12.34301994794356</v>
      </c>
      <c r="H28" s="1373">
        <v>37.642628610906712</v>
      </c>
      <c r="I28" s="657"/>
      <c r="J28" s="657"/>
      <c r="K28" s="657"/>
      <c r="L28" s="657"/>
      <c r="M28" s="657"/>
      <c r="N28" s="657"/>
      <c r="O28" s="657"/>
      <c r="P28" s="656"/>
      <c r="Q28" s="656"/>
      <c r="R28" s="656"/>
    </row>
    <row r="29" spans="1:19" ht="15" customHeight="1">
      <c r="A29" s="128"/>
      <c r="B29" s="1370">
        <v>23</v>
      </c>
      <c r="C29" s="1371" t="s">
        <v>903</v>
      </c>
      <c r="D29" s="1372">
        <v>5953.6257660000001</v>
      </c>
      <c r="E29" s="1372">
        <v>18625.012565999998</v>
      </c>
      <c r="F29" s="1372">
        <v>21958.385323999999</v>
      </c>
      <c r="G29" s="1372">
        <v>212.83478837994528</v>
      </c>
      <c r="H29" s="1373">
        <v>17.897291323631535</v>
      </c>
      <c r="I29" s="657"/>
      <c r="J29" s="657"/>
      <c r="K29" s="657"/>
      <c r="L29" s="657"/>
      <c r="M29" s="657"/>
      <c r="N29" s="657"/>
      <c r="O29" s="657"/>
      <c r="P29" s="656"/>
      <c r="Q29" s="656"/>
      <c r="R29" s="656"/>
    </row>
    <row r="30" spans="1:19" ht="15" customHeight="1">
      <c r="A30" s="128"/>
      <c r="B30" s="1370">
        <v>24</v>
      </c>
      <c r="C30" s="1371" t="s">
        <v>904</v>
      </c>
      <c r="D30" s="1372">
        <v>2724.3163119999999</v>
      </c>
      <c r="E30" s="1372">
        <v>4089.4414240000001</v>
      </c>
      <c r="F30" s="1372">
        <v>4914.3239680000006</v>
      </c>
      <c r="G30" s="1372">
        <v>50.108906443313174</v>
      </c>
      <c r="H30" s="1373">
        <v>20.171032140452056</v>
      </c>
      <c r="I30" s="657"/>
      <c r="J30" s="657"/>
      <c r="K30" s="657"/>
      <c r="L30" s="657"/>
      <c r="M30" s="657"/>
      <c r="N30" s="657"/>
      <c r="O30" s="657"/>
      <c r="P30" s="656"/>
      <c r="Q30" s="656"/>
      <c r="R30" s="656"/>
    </row>
    <row r="31" spans="1:19" ht="15" customHeight="1">
      <c r="A31" s="128"/>
      <c r="B31" s="1370">
        <v>25</v>
      </c>
      <c r="C31" s="1371" t="s">
        <v>905</v>
      </c>
      <c r="D31" s="1372">
        <v>5358.8507790000003</v>
      </c>
      <c r="E31" s="1372">
        <v>9348.3291000000008</v>
      </c>
      <c r="F31" s="1372">
        <v>8894.1409710000007</v>
      </c>
      <c r="G31" s="1372">
        <v>74.446527539706295</v>
      </c>
      <c r="H31" s="1373">
        <v>-4.8584952898160196</v>
      </c>
      <c r="I31" s="657"/>
      <c r="J31" s="657"/>
      <c r="K31" s="657"/>
      <c r="L31" s="657"/>
      <c r="M31" s="657"/>
      <c r="N31" s="657"/>
      <c r="O31" s="657"/>
      <c r="P31" s="656"/>
      <c r="Q31" s="656"/>
      <c r="R31" s="656"/>
    </row>
    <row r="32" spans="1:19" ht="15" customHeight="1">
      <c r="A32" s="128"/>
      <c r="B32" s="1370">
        <v>26</v>
      </c>
      <c r="C32" s="1371" t="s">
        <v>906</v>
      </c>
      <c r="D32" s="1372">
        <v>11.178858</v>
      </c>
      <c r="E32" s="1372">
        <v>21.976552999999999</v>
      </c>
      <c r="F32" s="1372">
        <v>51.226070999999997</v>
      </c>
      <c r="G32" s="1372">
        <v>96.590322553520224</v>
      </c>
      <c r="H32" s="1373">
        <v>133.09420271686827</v>
      </c>
      <c r="I32" s="657"/>
      <c r="J32" s="657"/>
      <c r="K32" s="657"/>
      <c r="L32" s="657"/>
      <c r="M32" s="657"/>
      <c r="N32" s="657"/>
      <c r="O32" s="657"/>
      <c r="P32" s="656"/>
      <c r="Q32" s="656"/>
      <c r="R32" s="656"/>
    </row>
    <row r="33" spans="1:18" ht="15" customHeight="1">
      <c r="A33" s="128"/>
      <c r="B33" s="1370">
        <v>27</v>
      </c>
      <c r="C33" s="1371" t="s">
        <v>907</v>
      </c>
      <c r="D33" s="1372">
        <v>4017.2669290000003</v>
      </c>
      <c r="E33" s="1372">
        <v>9729.2317650000005</v>
      </c>
      <c r="F33" s="1372">
        <v>12301.362084999999</v>
      </c>
      <c r="G33" s="1372">
        <v>142.18534483646704</v>
      </c>
      <c r="H33" s="1373">
        <v>26.437136889399596</v>
      </c>
      <c r="I33" s="657"/>
      <c r="J33" s="657"/>
      <c r="K33" s="657"/>
      <c r="L33" s="657"/>
      <c r="M33" s="657"/>
      <c r="N33" s="657"/>
      <c r="O33" s="657"/>
      <c r="P33" s="656"/>
      <c r="Q33" s="656"/>
      <c r="R33" s="656"/>
    </row>
    <row r="34" spans="1:18" ht="15" customHeight="1">
      <c r="A34" s="128"/>
      <c r="B34" s="1370">
        <v>28</v>
      </c>
      <c r="C34" s="1371" t="s">
        <v>908</v>
      </c>
      <c r="D34" s="1372">
        <v>116.56379100000001</v>
      </c>
      <c r="E34" s="1372">
        <v>238.03399499999998</v>
      </c>
      <c r="F34" s="1372">
        <v>242.57774800000004</v>
      </c>
      <c r="G34" s="1372">
        <v>104.2092085011202</v>
      </c>
      <c r="H34" s="1373">
        <v>1.9088672607457084</v>
      </c>
      <c r="I34" s="657"/>
      <c r="J34" s="657"/>
      <c r="K34" s="657"/>
      <c r="L34" s="657"/>
      <c r="M34" s="657"/>
      <c r="N34" s="657"/>
      <c r="O34" s="657"/>
      <c r="P34" s="656"/>
      <c r="Q34" s="656"/>
      <c r="R34" s="656"/>
    </row>
    <row r="35" spans="1:18" ht="15" customHeight="1">
      <c r="A35" s="128"/>
      <c r="B35" s="1370">
        <v>29</v>
      </c>
      <c r="C35" s="1371" t="s">
        <v>830</v>
      </c>
      <c r="D35" s="1372">
        <v>1106.034762</v>
      </c>
      <c r="E35" s="1372">
        <v>2375.2139830000001</v>
      </c>
      <c r="F35" s="1372">
        <v>2189.5463970000001</v>
      </c>
      <c r="G35" s="1372">
        <v>114.75039163371252</v>
      </c>
      <c r="H35" s="1373">
        <v>-7.8168782824987346</v>
      </c>
      <c r="I35" s="657"/>
      <c r="J35" s="657"/>
      <c r="K35" s="657"/>
      <c r="L35" s="657"/>
      <c r="M35" s="657"/>
      <c r="N35" s="657"/>
      <c r="O35" s="657"/>
      <c r="P35" s="656"/>
      <c r="Q35" s="656"/>
      <c r="R35" s="656"/>
    </row>
    <row r="36" spans="1:18" ht="15" customHeight="1">
      <c r="A36" s="128"/>
      <c r="B36" s="1370">
        <v>30</v>
      </c>
      <c r="C36" s="1371" t="s">
        <v>909</v>
      </c>
      <c r="D36" s="1372">
        <v>17773.893556000003</v>
      </c>
      <c r="E36" s="1372">
        <v>39457.140755999993</v>
      </c>
      <c r="F36" s="1372">
        <v>54408.311669000002</v>
      </c>
      <c r="G36" s="1372">
        <v>121.9949198620034</v>
      </c>
      <c r="H36" s="1373">
        <v>37.892180291159292</v>
      </c>
      <c r="I36" s="657"/>
      <c r="J36" s="657"/>
      <c r="K36" s="657"/>
      <c r="L36" s="657"/>
      <c r="M36" s="657"/>
      <c r="N36" s="657"/>
      <c r="O36" s="657"/>
      <c r="P36" s="656"/>
      <c r="Q36" s="656"/>
      <c r="R36" s="656"/>
    </row>
    <row r="37" spans="1:18" ht="15" customHeight="1">
      <c r="A37" s="128"/>
      <c r="B37" s="1370">
        <v>31</v>
      </c>
      <c r="C37" s="1371" t="s">
        <v>910</v>
      </c>
      <c r="D37" s="1372">
        <v>290.34408800000006</v>
      </c>
      <c r="E37" s="1372">
        <v>655.54596800000002</v>
      </c>
      <c r="F37" s="1372">
        <v>613.80650900000001</v>
      </c>
      <c r="G37" s="1372">
        <v>125.78244059166099</v>
      </c>
      <c r="H37" s="1373">
        <v>-6.3671292384487685</v>
      </c>
      <c r="I37" s="657"/>
      <c r="J37" s="657"/>
      <c r="K37" s="657"/>
      <c r="L37" s="657"/>
      <c r="M37" s="657"/>
      <c r="N37" s="657"/>
      <c r="O37" s="657"/>
      <c r="P37" s="656"/>
      <c r="Q37" s="656"/>
      <c r="R37" s="656"/>
    </row>
    <row r="38" spans="1:18" ht="15" customHeight="1">
      <c r="A38" s="128"/>
      <c r="B38" s="1370">
        <v>32</v>
      </c>
      <c r="C38" s="1371" t="s">
        <v>833</v>
      </c>
      <c r="D38" s="1372">
        <v>529.60046899999998</v>
      </c>
      <c r="E38" s="1372">
        <v>989.21911399999999</v>
      </c>
      <c r="F38" s="1372">
        <v>1089.6241359999999</v>
      </c>
      <c r="G38" s="1372">
        <v>86.785921067603908</v>
      </c>
      <c r="H38" s="1373">
        <v>10.149927410318924</v>
      </c>
      <c r="I38" s="657"/>
      <c r="J38" s="657"/>
      <c r="K38" s="657"/>
      <c r="L38" s="657"/>
      <c r="M38" s="657"/>
      <c r="N38" s="657"/>
      <c r="O38" s="657"/>
      <c r="P38" s="656"/>
      <c r="Q38" s="656"/>
      <c r="R38" s="656"/>
    </row>
    <row r="39" spans="1:18" ht="15" customHeight="1">
      <c r="A39" s="128"/>
      <c r="B39" s="1370">
        <v>33</v>
      </c>
      <c r="C39" s="1371" t="s">
        <v>911</v>
      </c>
      <c r="D39" s="1372">
        <v>261.25841399999996</v>
      </c>
      <c r="E39" s="1372">
        <v>961.108116</v>
      </c>
      <c r="F39" s="1372">
        <v>434.97477600000002</v>
      </c>
      <c r="G39" s="1372">
        <v>267.87642598182509</v>
      </c>
      <c r="H39" s="1373">
        <v>-54.742367819106001</v>
      </c>
      <c r="I39" s="657"/>
      <c r="J39" s="657"/>
      <c r="K39" s="657"/>
      <c r="L39" s="657"/>
      <c r="M39" s="657"/>
      <c r="N39" s="657"/>
      <c r="O39" s="657"/>
      <c r="P39" s="656"/>
      <c r="Q39" s="656"/>
      <c r="R39" s="656"/>
    </row>
    <row r="40" spans="1:18" ht="15" customHeight="1">
      <c r="A40" s="128"/>
      <c r="B40" s="1370">
        <v>34</v>
      </c>
      <c r="C40" s="1371" t="s">
        <v>912</v>
      </c>
      <c r="D40" s="1372">
        <v>44.615161999999998</v>
      </c>
      <c r="E40" s="1372">
        <v>87.203037999999992</v>
      </c>
      <c r="F40" s="1372">
        <v>10.505623000000002</v>
      </c>
      <c r="G40" s="1372">
        <v>95.456060430756708</v>
      </c>
      <c r="H40" s="1373">
        <v>-87.952686923590889</v>
      </c>
      <c r="I40" s="657"/>
      <c r="J40" s="657"/>
      <c r="K40" s="657"/>
      <c r="L40" s="657"/>
      <c r="M40" s="657"/>
      <c r="N40" s="657"/>
      <c r="O40" s="657"/>
      <c r="P40" s="656"/>
      <c r="Q40" s="656"/>
      <c r="R40" s="656"/>
    </row>
    <row r="41" spans="1:18" ht="15" customHeight="1">
      <c r="A41" s="128"/>
      <c r="B41" s="1370">
        <v>35</v>
      </c>
      <c r="C41" s="1371" t="s">
        <v>865</v>
      </c>
      <c r="D41" s="1372">
        <v>1639.4115149999998</v>
      </c>
      <c r="E41" s="1372">
        <v>2795.697443</v>
      </c>
      <c r="F41" s="1372">
        <v>2130.3137160000001</v>
      </c>
      <c r="G41" s="1372">
        <v>70.530548152213044</v>
      </c>
      <c r="H41" s="1373">
        <v>-23.800276695392029</v>
      </c>
      <c r="I41" s="657"/>
      <c r="J41" s="657"/>
      <c r="K41" s="657"/>
      <c r="L41" s="657"/>
      <c r="M41" s="657"/>
      <c r="N41" s="657"/>
      <c r="O41" s="657"/>
      <c r="P41" s="656"/>
      <c r="Q41" s="656"/>
      <c r="R41" s="656"/>
    </row>
    <row r="42" spans="1:18" ht="15" customHeight="1">
      <c r="A42" s="128"/>
      <c r="B42" s="1370">
        <v>36</v>
      </c>
      <c r="C42" s="1371" t="s">
        <v>913</v>
      </c>
      <c r="D42" s="1372">
        <v>5625.0362489999998</v>
      </c>
      <c r="E42" s="1372">
        <v>8031.6261389999991</v>
      </c>
      <c r="F42" s="1372">
        <v>9454.7329050000008</v>
      </c>
      <c r="G42" s="1372">
        <v>42.783544558096594</v>
      </c>
      <c r="H42" s="1373">
        <v>17.718787470568074</v>
      </c>
      <c r="I42" s="657"/>
      <c r="J42" s="657"/>
      <c r="K42" s="657"/>
      <c r="L42" s="657"/>
      <c r="M42" s="657"/>
      <c r="N42" s="657"/>
      <c r="O42" s="657"/>
      <c r="P42" s="656"/>
      <c r="Q42" s="656"/>
      <c r="R42" s="656"/>
    </row>
    <row r="43" spans="1:18" ht="15" customHeight="1">
      <c r="A43" s="128"/>
      <c r="B43" s="1370">
        <v>37</v>
      </c>
      <c r="C43" s="1371" t="s">
        <v>914</v>
      </c>
      <c r="D43" s="1372">
        <v>279.22883400000001</v>
      </c>
      <c r="E43" s="1372">
        <v>222.96092299999998</v>
      </c>
      <c r="F43" s="1372">
        <v>264.58010899999999</v>
      </c>
      <c r="G43" s="1372">
        <v>-20.151182166237177</v>
      </c>
      <c r="H43" s="1373">
        <v>18.666583112413832</v>
      </c>
      <c r="I43" s="657"/>
      <c r="J43" s="657"/>
      <c r="K43" s="657"/>
      <c r="L43" s="657"/>
      <c r="M43" s="657"/>
      <c r="N43" s="657"/>
      <c r="O43" s="657"/>
      <c r="P43" s="656"/>
      <c r="Q43" s="656"/>
      <c r="R43" s="656"/>
    </row>
    <row r="44" spans="1:18" ht="15" customHeight="1">
      <c r="A44" s="128"/>
      <c r="B44" s="1370">
        <v>38</v>
      </c>
      <c r="C44" s="1371" t="s">
        <v>915</v>
      </c>
      <c r="D44" s="1372">
        <v>1248.2658470000001</v>
      </c>
      <c r="E44" s="1372">
        <v>2150.2031529999999</v>
      </c>
      <c r="F44" s="1372">
        <v>689.17107599999986</v>
      </c>
      <c r="G44" s="1372">
        <v>72.25522577323224</v>
      </c>
      <c r="H44" s="1373">
        <v>-67.948559881960136</v>
      </c>
      <c r="I44" s="657"/>
      <c r="J44" s="657"/>
      <c r="K44" s="657"/>
      <c r="L44" s="657"/>
      <c r="M44" s="657"/>
      <c r="N44" s="657"/>
      <c r="O44" s="657"/>
      <c r="P44" s="656"/>
      <c r="Q44" s="656"/>
      <c r="R44" s="656"/>
    </row>
    <row r="45" spans="1:18" ht="15" customHeight="1">
      <c r="A45" s="128"/>
      <c r="B45" s="1370">
        <v>39</v>
      </c>
      <c r="C45" s="1371" t="s">
        <v>916</v>
      </c>
      <c r="D45" s="1372">
        <v>247.802064</v>
      </c>
      <c r="E45" s="1372">
        <v>531.23535300000003</v>
      </c>
      <c r="F45" s="1372">
        <v>386.98398100000003</v>
      </c>
      <c r="G45" s="1372">
        <v>114.37890565754128</v>
      </c>
      <c r="H45" s="1373">
        <v>-27.153948092005081</v>
      </c>
      <c r="I45" s="657"/>
      <c r="J45" s="657"/>
      <c r="K45" s="657"/>
      <c r="L45" s="657"/>
      <c r="M45" s="657"/>
      <c r="N45" s="657"/>
      <c r="O45" s="657"/>
      <c r="P45" s="656"/>
      <c r="Q45" s="656"/>
      <c r="R45" s="656"/>
    </row>
    <row r="46" spans="1:18" ht="15" customHeight="1">
      <c r="A46" s="128"/>
      <c r="B46" s="1370">
        <v>40</v>
      </c>
      <c r="C46" s="1371" t="s">
        <v>917</v>
      </c>
      <c r="D46" s="1372">
        <v>17.916219999999999</v>
      </c>
      <c r="E46" s="1372">
        <v>144.291538</v>
      </c>
      <c r="F46" s="1372">
        <v>236.27329399999996</v>
      </c>
      <c r="G46" s="1372">
        <v>705.36819708621579</v>
      </c>
      <c r="H46" s="1373">
        <v>63.747158894376724</v>
      </c>
      <c r="I46" s="657"/>
      <c r="J46" s="657"/>
      <c r="K46" s="657"/>
      <c r="L46" s="657"/>
      <c r="M46" s="657"/>
      <c r="N46" s="657"/>
      <c r="O46" s="657"/>
      <c r="P46" s="656"/>
      <c r="Q46" s="656"/>
      <c r="R46" s="656"/>
    </row>
    <row r="47" spans="1:18" ht="15" customHeight="1">
      <c r="A47" s="128"/>
      <c r="B47" s="1370">
        <v>41</v>
      </c>
      <c r="C47" s="1371" t="s">
        <v>918</v>
      </c>
      <c r="D47" s="1372">
        <v>13.978769999999999</v>
      </c>
      <c r="E47" s="1372">
        <v>66.211989000000003</v>
      </c>
      <c r="F47" s="1372">
        <v>45.685079999999992</v>
      </c>
      <c r="G47" s="1372">
        <v>373.66105172343492</v>
      </c>
      <c r="H47" s="1373">
        <v>-31.001800897417553</v>
      </c>
      <c r="I47" s="657"/>
      <c r="J47" s="657"/>
      <c r="K47" s="657"/>
      <c r="L47" s="657"/>
      <c r="M47" s="657"/>
      <c r="N47" s="657"/>
      <c r="O47" s="657"/>
      <c r="P47" s="656"/>
      <c r="Q47" s="656"/>
      <c r="R47" s="656"/>
    </row>
    <row r="48" spans="1:18" ht="15" customHeight="1">
      <c r="A48" s="128"/>
      <c r="B48" s="1370">
        <v>42</v>
      </c>
      <c r="C48" s="1371" t="s">
        <v>870</v>
      </c>
      <c r="D48" s="1372">
        <v>19.367201000000001</v>
      </c>
      <c r="E48" s="1372">
        <v>28.423082999999998</v>
      </c>
      <c r="F48" s="1372">
        <v>33.437889999999996</v>
      </c>
      <c r="G48" s="1372">
        <v>46.758857926863016</v>
      </c>
      <c r="H48" s="1373">
        <v>17.643430869198795</v>
      </c>
      <c r="I48" s="657"/>
      <c r="J48" s="657"/>
      <c r="K48" s="657"/>
      <c r="L48" s="657"/>
      <c r="M48" s="657"/>
      <c r="N48" s="657"/>
      <c r="O48" s="657"/>
      <c r="P48" s="656"/>
      <c r="Q48" s="656"/>
      <c r="R48" s="656"/>
    </row>
    <row r="49" spans="1:18" ht="15" customHeight="1">
      <c r="A49" s="128"/>
      <c r="B49" s="1370">
        <v>43</v>
      </c>
      <c r="C49" s="1371" t="s">
        <v>919</v>
      </c>
      <c r="D49" s="1372">
        <v>1356.262592</v>
      </c>
      <c r="E49" s="1372">
        <v>1897.9871069999999</v>
      </c>
      <c r="F49" s="1372">
        <v>1616.471957</v>
      </c>
      <c r="G49" s="1372">
        <v>39.94245053984352</v>
      </c>
      <c r="H49" s="1373">
        <v>-14.83230043880377</v>
      </c>
      <c r="I49" s="657"/>
      <c r="J49" s="657"/>
      <c r="K49" s="657"/>
      <c r="L49" s="657"/>
      <c r="M49" s="657"/>
      <c r="N49" s="657"/>
      <c r="O49" s="657"/>
      <c r="P49" s="656"/>
      <c r="Q49" s="656"/>
      <c r="R49" s="656"/>
    </row>
    <row r="50" spans="1:18" ht="15" customHeight="1">
      <c r="A50" s="128"/>
      <c r="B50" s="1370">
        <v>44</v>
      </c>
      <c r="C50" s="1371" t="s">
        <v>847</v>
      </c>
      <c r="D50" s="1372">
        <v>1987.4117879999999</v>
      </c>
      <c r="E50" s="1372">
        <v>2316.4508379999997</v>
      </c>
      <c r="F50" s="1372">
        <v>3618.7092009999997</v>
      </c>
      <c r="G50" s="1372">
        <v>16.556158717923424</v>
      </c>
      <c r="H50" s="1373">
        <v>56.217828655684173</v>
      </c>
      <c r="I50" s="657"/>
      <c r="J50" s="657"/>
      <c r="K50" s="657"/>
      <c r="L50" s="657"/>
      <c r="M50" s="657"/>
      <c r="N50" s="657"/>
      <c r="O50" s="657"/>
      <c r="P50" s="656"/>
      <c r="Q50" s="656"/>
      <c r="R50" s="656"/>
    </row>
    <row r="51" spans="1:18" ht="15" customHeight="1">
      <c r="A51" s="128"/>
      <c r="B51" s="1370">
        <v>45</v>
      </c>
      <c r="C51" s="1371" t="s">
        <v>920</v>
      </c>
      <c r="D51" s="1372">
        <v>526.113921</v>
      </c>
      <c r="E51" s="1372">
        <v>1012.969983</v>
      </c>
      <c r="F51" s="1372">
        <v>893.63940599999989</v>
      </c>
      <c r="G51" s="1372">
        <v>92.538144794689799</v>
      </c>
      <c r="H51" s="1373">
        <v>-11.780267826554152</v>
      </c>
      <c r="I51" s="657"/>
      <c r="J51" s="657"/>
      <c r="K51" s="657"/>
      <c r="L51" s="657"/>
      <c r="M51" s="657"/>
      <c r="N51" s="657"/>
      <c r="O51" s="657"/>
      <c r="P51" s="656"/>
      <c r="Q51" s="656"/>
      <c r="R51" s="656"/>
    </row>
    <row r="52" spans="1:18" ht="15" customHeight="1">
      <c r="A52" s="128"/>
      <c r="B52" s="1370">
        <v>46</v>
      </c>
      <c r="C52" s="1371" t="s">
        <v>921</v>
      </c>
      <c r="D52" s="1372">
        <v>1019.7529539999999</v>
      </c>
      <c r="E52" s="1372">
        <v>2289.1357430000003</v>
      </c>
      <c r="F52" s="1372">
        <v>2279.9742100000003</v>
      </c>
      <c r="G52" s="1372">
        <v>124.47944220419492</v>
      </c>
      <c r="H52" s="1373">
        <v>-0.40021798742233727</v>
      </c>
      <c r="I52" s="657"/>
      <c r="J52" s="657"/>
      <c r="K52" s="657"/>
      <c r="L52" s="657"/>
      <c r="M52" s="657"/>
      <c r="N52" s="657"/>
      <c r="O52" s="657"/>
      <c r="P52" s="656"/>
      <c r="Q52" s="656"/>
      <c r="R52" s="656"/>
    </row>
    <row r="53" spans="1:18" ht="15" customHeight="1">
      <c r="A53" s="128"/>
      <c r="B53" s="1370">
        <v>47</v>
      </c>
      <c r="C53" s="1371" t="s">
        <v>871</v>
      </c>
      <c r="D53" s="1372">
        <v>2971.7662609999998</v>
      </c>
      <c r="E53" s="1372">
        <v>5036.7444209999994</v>
      </c>
      <c r="F53" s="1372">
        <v>4811.4034970000002</v>
      </c>
      <c r="G53" s="1372">
        <v>69.486560470779892</v>
      </c>
      <c r="H53" s="1373">
        <v>-4.4739400129272298</v>
      </c>
      <c r="I53" s="657"/>
      <c r="J53" s="657"/>
      <c r="K53" s="657"/>
      <c r="L53" s="657"/>
      <c r="M53" s="657"/>
      <c r="N53" s="657"/>
      <c r="O53" s="657"/>
      <c r="P53" s="656"/>
      <c r="Q53" s="656"/>
      <c r="R53" s="656"/>
    </row>
    <row r="54" spans="1:18" ht="15" customHeight="1">
      <c r="A54" s="128"/>
      <c r="B54" s="1370">
        <v>48</v>
      </c>
      <c r="C54" s="1371" t="s">
        <v>922</v>
      </c>
      <c r="D54" s="1372">
        <v>10699.466798000001</v>
      </c>
      <c r="E54" s="1372">
        <v>37826.408079000001</v>
      </c>
      <c r="F54" s="1372">
        <v>42781.534778999994</v>
      </c>
      <c r="G54" s="1372">
        <v>253.53544987934077</v>
      </c>
      <c r="H54" s="1373">
        <v>13.099649032631561</v>
      </c>
      <c r="I54" s="657"/>
      <c r="J54" s="657"/>
      <c r="K54" s="657"/>
      <c r="L54" s="657"/>
      <c r="M54" s="657"/>
      <c r="N54" s="657"/>
      <c r="O54" s="657"/>
      <c r="P54" s="656"/>
      <c r="Q54" s="656"/>
      <c r="R54" s="656"/>
    </row>
    <row r="55" spans="1:18" ht="15" customHeight="1">
      <c r="A55" s="128"/>
      <c r="B55" s="1370">
        <v>49</v>
      </c>
      <c r="C55" s="1371" t="s">
        <v>923</v>
      </c>
      <c r="D55" s="1372">
        <v>320.46243400000003</v>
      </c>
      <c r="E55" s="1372">
        <v>796.47052399999995</v>
      </c>
      <c r="F55" s="1372">
        <v>1090.3966570000002</v>
      </c>
      <c r="G55" s="1372">
        <v>148.537875113312</v>
      </c>
      <c r="H55" s="1373">
        <v>36.903579497689009</v>
      </c>
      <c r="I55" s="657"/>
      <c r="J55" s="657"/>
      <c r="K55" s="657"/>
      <c r="L55" s="657"/>
      <c r="M55" s="657"/>
      <c r="N55" s="657"/>
      <c r="O55" s="657"/>
      <c r="P55" s="656"/>
      <c r="Q55" s="656"/>
      <c r="R55" s="656"/>
    </row>
    <row r="56" spans="1:18" ht="15" customHeight="1">
      <c r="A56" s="128"/>
      <c r="B56" s="1375"/>
      <c r="C56" s="1376" t="s">
        <v>852</v>
      </c>
      <c r="D56" s="1377">
        <v>29769.033650999998</v>
      </c>
      <c r="E56" s="1377">
        <v>53052.163175999987</v>
      </c>
      <c r="F56" s="1377">
        <v>60322.205541000003</v>
      </c>
      <c r="G56" s="1377">
        <v>78.212580891814952</v>
      </c>
      <c r="H56" s="1378">
        <v>13.703573859715632</v>
      </c>
      <c r="I56" s="656"/>
      <c r="J56" s="656"/>
      <c r="K56" s="656"/>
      <c r="L56" s="656"/>
      <c r="M56" s="656"/>
      <c r="N56" s="656"/>
      <c r="O56" s="656"/>
      <c r="P56" s="656"/>
      <c r="Q56" s="656"/>
      <c r="R56" s="656"/>
    </row>
    <row r="57" spans="1:18" ht="15" customHeight="1" thickBot="1">
      <c r="A57" s="128"/>
      <c r="B57" s="1379"/>
      <c r="C57" s="1380" t="s">
        <v>853</v>
      </c>
      <c r="D57" s="1381">
        <v>121663.35836599999</v>
      </c>
      <c r="E57" s="1381">
        <v>250362.78609899999</v>
      </c>
      <c r="F57" s="1381">
        <v>283474.85578099999</v>
      </c>
      <c r="G57" s="1381">
        <v>105.78322796731734</v>
      </c>
      <c r="H57" s="1382">
        <v>13.225635565865062</v>
      </c>
      <c r="I57" s="656"/>
      <c r="J57" s="656"/>
      <c r="K57" s="656"/>
      <c r="L57" s="656"/>
      <c r="M57" s="656"/>
      <c r="N57" s="656"/>
      <c r="O57" s="656"/>
      <c r="P57" s="656"/>
      <c r="Q57" s="656"/>
      <c r="R57" s="656"/>
    </row>
    <row r="58" spans="1:18" ht="16.5" thickTop="1">
      <c r="A58" s="128"/>
      <c r="B58" s="128" t="s">
        <v>1094</v>
      </c>
      <c r="C58" s="128"/>
      <c r="D58" s="128"/>
      <c r="E58" s="128"/>
      <c r="F58" s="128"/>
      <c r="G58" s="128"/>
      <c r="H58" s="128"/>
    </row>
  </sheetData>
  <mergeCells count="5">
    <mergeCell ref="B1:H1"/>
    <mergeCell ref="B2:H2"/>
    <mergeCell ref="B3:H3"/>
    <mergeCell ref="D4:F4"/>
    <mergeCell ref="G4:H4"/>
  </mergeCells>
  <printOptions horizontalCentered="1"/>
  <pageMargins left="0.75" right="0.75" top="1" bottom="1" header="0.5" footer="0.5"/>
  <pageSetup scale="76"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57"/>
  <sheetViews>
    <sheetView workbookViewId="0">
      <selection activeCell="N19" sqref="N19"/>
    </sheetView>
  </sheetViews>
  <sheetFormatPr defaultRowHeight="12.75"/>
  <cols>
    <col min="1" max="1" width="9.140625" style="634"/>
    <col min="2" max="2" width="6.140625" style="634" customWidth="1"/>
    <col min="3" max="3" width="50" style="634" bestFit="1" customWidth="1"/>
    <col min="4" max="8" width="10.7109375" style="634" customWidth="1"/>
    <col min="9" max="257" width="9.140625" style="634"/>
    <col min="258" max="258" width="6.140625" style="634" customWidth="1"/>
    <col min="259" max="259" width="41.140625" style="634" bestFit="1" customWidth="1"/>
    <col min="260" max="264" width="10.7109375" style="634" customWidth="1"/>
    <col min="265" max="513" width="9.140625" style="634"/>
    <col min="514" max="514" width="6.140625" style="634" customWidth="1"/>
    <col min="515" max="515" width="41.140625" style="634" bestFit="1" customWidth="1"/>
    <col min="516" max="520" width="10.7109375" style="634" customWidth="1"/>
    <col min="521" max="769" width="9.140625" style="634"/>
    <col min="770" max="770" width="6.140625" style="634" customWidth="1"/>
    <col min="771" max="771" width="41.140625" style="634" bestFit="1" customWidth="1"/>
    <col min="772" max="776" width="10.7109375" style="634" customWidth="1"/>
    <col min="777" max="1025" width="9.140625" style="634"/>
    <col min="1026" max="1026" width="6.140625" style="634" customWidth="1"/>
    <col min="1027" max="1027" width="41.140625" style="634" bestFit="1" customWidth="1"/>
    <col min="1028" max="1032" width="10.7109375" style="634" customWidth="1"/>
    <col min="1033" max="1281" width="9.140625" style="634"/>
    <col min="1282" max="1282" width="6.140625" style="634" customWidth="1"/>
    <col min="1283" max="1283" width="41.140625" style="634" bestFit="1" customWidth="1"/>
    <col min="1284" max="1288" width="10.7109375" style="634" customWidth="1"/>
    <col min="1289" max="1537" width="9.140625" style="634"/>
    <col min="1538" max="1538" width="6.140625" style="634" customWidth="1"/>
    <col min="1539" max="1539" width="41.140625" style="634" bestFit="1" customWidth="1"/>
    <col min="1540" max="1544" width="10.7109375" style="634" customWidth="1"/>
    <col min="1545" max="1793" width="9.140625" style="634"/>
    <col min="1794" max="1794" width="6.140625" style="634" customWidth="1"/>
    <col min="1795" max="1795" width="41.140625" style="634" bestFit="1" customWidth="1"/>
    <col min="1796" max="1800" width="10.7109375" style="634" customWidth="1"/>
    <col min="1801" max="2049" width="9.140625" style="634"/>
    <col min="2050" max="2050" width="6.140625" style="634" customWidth="1"/>
    <col min="2051" max="2051" width="41.140625" style="634" bestFit="1" customWidth="1"/>
    <col min="2052" max="2056" width="10.7109375" style="634" customWidth="1"/>
    <col min="2057" max="2305" width="9.140625" style="634"/>
    <col min="2306" max="2306" width="6.140625" style="634" customWidth="1"/>
    <col min="2307" max="2307" width="41.140625" style="634" bestFit="1" customWidth="1"/>
    <col min="2308" max="2312" width="10.7109375" style="634" customWidth="1"/>
    <col min="2313" max="2561" width="9.140625" style="634"/>
    <col min="2562" max="2562" width="6.140625" style="634" customWidth="1"/>
    <col min="2563" max="2563" width="41.140625" style="634" bestFit="1" customWidth="1"/>
    <col min="2564" max="2568" width="10.7109375" style="634" customWidth="1"/>
    <col min="2569" max="2817" width="9.140625" style="634"/>
    <col min="2818" max="2818" width="6.140625" style="634" customWidth="1"/>
    <col min="2819" max="2819" width="41.140625" style="634" bestFit="1" customWidth="1"/>
    <col min="2820" max="2824" width="10.7109375" style="634" customWidth="1"/>
    <col min="2825" max="3073" width="9.140625" style="634"/>
    <col min="3074" max="3074" width="6.140625" style="634" customWidth="1"/>
    <col min="3075" max="3075" width="41.140625" style="634" bestFit="1" customWidth="1"/>
    <col min="3076" max="3080" width="10.7109375" style="634" customWidth="1"/>
    <col min="3081" max="3329" width="9.140625" style="634"/>
    <col min="3330" max="3330" width="6.140625" style="634" customWidth="1"/>
    <col min="3331" max="3331" width="41.140625" style="634" bestFit="1" customWidth="1"/>
    <col min="3332" max="3336" width="10.7109375" style="634" customWidth="1"/>
    <col min="3337" max="3585" width="9.140625" style="634"/>
    <col min="3586" max="3586" width="6.140625" style="634" customWidth="1"/>
    <col min="3587" max="3587" width="41.140625" style="634" bestFit="1" customWidth="1"/>
    <col min="3588" max="3592" width="10.7109375" style="634" customWidth="1"/>
    <col min="3593" max="3841" width="9.140625" style="634"/>
    <col min="3842" max="3842" width="6.140625" style="634" customWidth="1"/>
    <col min="3843" max="3843" width="41.140625" style="634" bestFit="1" customWidth="1"/>
    <col min="3844" max="3848" width="10.7109375" style="634" customWidth="1"/>
    <col min="3849" max="4097" width="9.140625" style="634"/>
    <col min="4098" max="4098" width="6.140625" style="634" customWidth="1"/>
    <col min="4099" max="4099" width="41.140625" style="634" bestFit="1" customWidth="1"/>
    <col min="4100" max="4104" width="10.7109375" style="634" customWidth="1"/>
    <col min="4105" max="4353" width="9.140625" style="634"/>
    <col min="4354" max="4354" width="6.140625" style="634" customWidth="1"/>
    <col min="4355" max="4355" width="41.140625" style="634" bestFit="1" customWidth="1"/>
    <col min="4356" max="4360" width="10.7109375" style="634" customWidth="1"/>
    <col min="4361" max="4609" width="9.140625" style="634"/>
    <col min="4610" max="4610" width="6.140625" style="634" customWidth="1"/>
    <col min="4611" max="4611" width="41.140625" style="634" bestFit="1" customWidth="1"/>
    <col min="4612" max="4616" width="10.7109375" style="634" customWidth="1"/>
    <col min="4617" max="4865" width="9.140625" style="634"/>
    <col min="4866" max="4866" width="6.140625" style="634" customWidth="1"/>
    <col min="4867" max="4867" width="41.140625" style="634" bestFit="1" customWidth="1"/>
    <col min="4868" max="4872" width="10.7109375" style="634" customWidth="1"/>
    <col min="4873" max="5121" width="9.140625" style="634"/>
    <col min="5122" max="5122" width="6.140625" style="634" customWidth="1"/>
    <col min="5123" max="5123" width="41.140625" style="634" bestFit="1" customWidth="1"/>
    <col min="5124" max="5128" width="10.7109375" style="634" customWidth="1"/>
    <col min="5129" max="5377" width="9.140625" style="634"/>
    <col min="5378" max="5378" width="6.140625" style="634" customWidth="1"/>
    <col min="5379" max="5379" width="41.140625" style="634" bestFit="1" customWidth="1"/>
    <col min="5380" max="5384" width="10.7109375" style="634" customWidth="1"/>
    <col min="5385" max="5633" width="9.140625" style="634"/>
    <col min="5634" max="5634" width="6.140625" style="634" customWidth="1"/>
    <col min="5635" max="5635" width="41.140625" style="634" bestFit="1" customWidth="1"/>
    <col min="5636" max="5640" width="10.7109375" style="634" customWidth="1"/>
    <col min="5641" max="5889" width="9.140625" style="634"/>
    <col min="5890" max="5890" width="6.140625" style="634" customWidth="1"/>
    <col min="5891" max="5891" width="41.140625" style="634" bestFit="1" customWidth="1"/>
    <col min="5892" max="5896" width="10.7109375" style="634" customWidth="1"/>
    <col min="5897" max="6145" width="9.140625" style="634"/>
    <col min="6146" max="6146" width="6.140625" style="634" customWidth="1"/>
    <col min="6147" max="6147" width="41.140625" style="634" bestFit="1" customWidth="1"/>
    <col min="6148" max="6152" width="10.7109375" style="634" customWidth="1"/>
    <col min="6153" max="6401" width="9.140625" style="634"/>
    <col min="6402" max="6402" width="6.140625" style="634" customWidth="1"/>
    <col min="6403" max="6403" width="41.140625" style="634" bestFit="1" customWidth="1"/>
    <col min="6404" max="6408" width="10.7109375" style="634" customWidth="1"/>
    <col min="6409" max="6657" width="9.140625" style="634"/>
    <col min="6658" max="6658" width="6.140625" style="634" customWidth="1"/>
    <col min="6659" max="6659" width="41.140625" style="634" bestFit="1" customWidth="1"/>
    <col min="6660" max="6664" width="10.7109375" style="634" customWidth="1"/>
    <col min="6665" max="6913" width="9.140625" style="634"/>
    <col min="6914" max="6914" width="6.140625" style="634" customWidth="1"/>
    <col min="6915" max="6915" width="41.140625" style="634" bestFit="1" customWidth="1"/>
    <col min="6916" max="6920" width="10.7109375" style="634" customWidth="1"/>
    <col min="6921" max="7169" width="9.140625" style="634"/>
    <col min="7170" max="7170" width="6.140625" style="634" customWidth="1"/>
    <col min="7171" max="7171" width="41.140625" style="634" bestFit="1" customWidth="1"/>
    <col min="7172" max="7176" width="10.7109375" style="634" customWidth="1"/>
    <col min="7177" max="7425" width="9.140625" style="634"/>
    <col min="7426" max="7426" width="6.140625" style="634" customWidth="1"/>
    <col min="7427" max="7427" width="41.140625" style="634" bestFit="1" customWidth="1"/>
    <col min="7428" max="7432" width="10.7109375" style="634" customWidth="1"/>
    <col min="7433" max="7681" width="9.140625" style="634"/>
    <col min="7682" max="7682" width="6.140625" style="634" customWidth="1"/>
    <col min="7683" max="7683" width="41.140625" style="634" bestFit="1" customWidth="1"/>
    <col min="7684" max="7688" width="10.7109375" style="634" customWidth="1"/>
    <col min="7689" max="7937" width="9.140625" style="634"/>
    <col min="7938" max="7938" width="6.140625" style="634" customWidth="1"/>
    <col min="7939" max="7939" width="41.140625" style="634" bestFit="1" customWidth="1"/>
    <col min="7940" max="7944" width="10.7109375" style="634" customWidth="1"/>
    <col min="7945" max="8193" width="9.140625" style="634"/>
    <col min="8194" max="8194" width="6.140625" style="634" customWidth="1"/>
    <col min="8195" max="8195" width="41.140625" style="634" bestFit="1" customWidth="1"/>
    <col min="8196" max="8200" width="10.7109375" style="634" customWidth="1"/>
    <col min="8201" max="8449" width="9.140625" style="634"/>
    <col min="8450" max="8450" width="6.140625" style="634" customWidth="1"/>
    <col min="8451" max="8451" width="41.140625" style="634" bestFit="1" customWidth="1"/>
    <col min="8452" max="8456" width="10.7109375" style="634" customWidth="1"/>
    <col min="8457" max="8705" width="9.140625" style="634"/>
    <col min="8706" max="8706" width="6.140625" style="634" customWidth="1"/>
    <col min="8707" max="8707" width="41.140625" style="634" bestFit="1" customWidth="1"/>
    <col min="8708" max="8712" width="10.7109375" style="634" customWidth="1"/>
    <col min="8713" max="8961" width="9.140625" style="634"/>
    <col min="8962" max="8962" width="6.140625" style="634" customWidth="1"/>
    <col min="8963" max="8963" width="41.140625" style="634" bestFit="1" customWidth="1"/>
    <col min="8964" max="8968" width="10.7109375" style="634" customWidth="1"/>
    <col min="8969" max="9217" width="9.140625" style="634"/>
    <col min="9218" max="9218" width="6.140625" style="634" customWidth="1"/>
    <col min="9219" max="9219" width="41.140625" style="634" bestFit="1" customWidth="1"/>
    <col min="9220" max="9224" width="10.7109375" style="634" customWidth="1"/>
    <col min="9225" max="9473" width="9.140625" style="634"/>
    <col min="9474" max="9474" width="6.140625" style="634" customWidth="1"/>
    <col min="9475" max="9475" width="41.140625" style="634" bestFit="1" customWidth="1"/>
    <col min="9476" max="9480" width="10.7109375" style="634" customWidth="1"/>
    <col min="9481" max="9729" width="9.140625" style="634"/>
    <col min="9730" max="9730" width="6.140625" style="634" customWidth="1"/>
    <col min="9731" max="9731" width="41.140625" style="634" bestFit="1" customWidth="1"/>
    <col min="9732" max="9736" width="10.7109375" style="634" customWidth="1"/>
    <col min="9737" max="9985" width="9.140625" style="634"/>
    <col min="9986" max="9986" width="6.140625" style="634" customWidth="1"/>
    <col min="9987" max="9987" width="41.140625" style="634" bestFit="1" customWidth="1"/>
    <col min="9988" max="9992" width="10.7109375" style="634" customWidth="1"/>
    <col min="9993" max="10241" width="9.140625" style="634"/>
    <col min="10242" max="10242" width="6.140625" style="634" customWidth="1"/>
    <col min="10243" max="10243" width="41.140625" style="634" bestFit="1" customWidth="1"/>
    <col min="10244" max="10248" width="10.7109375" style="634" customWidth="1"/>
    <col min="10249" max="10497" width="9.140625" style="634"/>
    <col min="10498" max="10498" width="6.140625" style="634" customWidth="1"/>
    <col min="10499" max="10499" width="41.140625" style="634" bestFit="1" customWidth="1"/>
    <col min="10500" max="10504" width="10.7109375" style="634" customWidth="1"/>
    <col min="10505" max="10753" width="9.140625" style="634"/>
    <col min="10754" max="10754" width="6.140625" style="634" customWidth="1"/>
    <col min="10755" max="10755" width="41.140625" style="634" bestFit="1" customWidth="1"/>
    <col min="10756" max="10760" width="10.7109375" style="634" customWidth="1"/>
    <col min="10761" max="11009" width="9.140625" style="634"/>
    <col min="11010" max="11010" width="6.140625" style="634" customWidth="1"/>
    <col min="11011" max="11011" width="41.140625" style="634" bestFit="1" customWidth="1"/>
    <col min="11012" max="11016" width="10.7109375" style="634" customWidth="1"/>
    <col min="11017" max="11265" width="9.140625" style="634"/>
    <col min="11266" max="11266" width="6.140625" style="634" customWidth="1"/>
    <col min="11267" max="11267" width="41.140625" style="634" bestFit="1" customWidth="1"/>
    <col min="11268" max="11272" width="10.7109375" style="634" customWidth="1"/>
    <col min="11273" max="11521" width="9.140625" style="634"/>
    <col min="11522" max="11522" width="6.140625" style="634" customWidth="1"/>
    <col min="11523" max="11523" width="41.140625" style="634" bestFit="1" customWidth="1"/>
    <col min="11524" max="11528" width="10.7109375" style="634" customWidth="1"/>
    <col min="11529" max="11777" width="9.140625" style="634"/>
    <col min="11778" max="11778" width="6.140625" style="634" customWidth="1"/>
    <col min="11779" max="11779" width="41.140625" style="634" bestFit="1" customWidth="1"/>
    <col min="11780" max="11784" width="10.7109375" style="634" customWidth="1"/>
    <col min="11785" max="12033" width="9.140625" style="634"/>
    <col min="12034" max="12034" width="6.140625" style="634" customWidth="1"/>
    <col min="12035" max="12035" width="41.140625" style="634" bestFit="1" customWidth="1"/>
    <col min="12036" max="12040" width="10.7109375" style="634" customWidth="1"/>
    <col min="12041" max="12289" width="9.140625" style="634"/>
    <col min="12290" max="12290" width="6.140625" style="634" customWidth="1"/>
    <col min="12291" max="12291" width="41.140625" style="634" bestFit="1" customWidth="1"/>
    <col min="12292" max="12296" width="10.7109375" style="634" customWidth="1"/>
    <col min="12297" max="12545" width="9.140625" style="634"/>
    <col min="12546" max="12546" width="6.140625" style="634" customWidth="1"/>
    <col min="12547" max="12547" width="41.140625" style="634" bestFit="1" customWidth="1"/>
    <col min="12548" max="12552" width="10.7109375" style="634" customWidth="1"/>
    <col min="12553" max="12801" width="9.140625" style="634"/>
    <col min="12802" max="12802" width="6.140625" style="634" customWidth="1"/>
    <col min="12803" max="12803" width="41.140625" style="634" bestFit="1" customWidth="1"/>
    <col min="12804" max="12808" width="10.7109375" style="634" customWidth="1"/>
    <col min="12809" max="13057" width="9.140625" style="634"/>
    <col min="13058" max="13058" width="6.140625" style="634" customWidth="1"/>
    <col min="13059" max="13059" width="41.140625" style="634" bestFit="1" customWidth="1"/>
    <col min="13060" max="13064" width="10.7109375" style="634" customWidth="1"/>
    <col min="13065" max="13313" width="9.140625" style="634"/>
    <col min="13314" max="13314" width="6.140625" style="634" customWidth="1"/>
    <col min="13315" max="13315" width="41.140625" style="634" bestFit="1" customWidth="1"/>
    <col min="13316" max="13320" width="10.7109375" style="634" customWidth="1"/>
    <col min="13321" max="13569" width="9.140625" style="634"/>
    <col min="13570" max="13570" width="6.140625" style="634" customWidth="1"/>
    <col min="13571" max="13571" width="41.140625" style="634" bestFit="1" customWidth="1"/>
    <col min="13572" max="13576" width="10.7109375" style="634" customWidth="1"/>
    <col min="13577" max="13825" width="9.140625" style="634"/>
    <col min="13826" max="13826" width="6.140625" style="634" customWidth="1"/>
    <col min="13827" max="13827" width="41.140625" style="634" bestFit="1" customWidth="1"/>
    <col min="13828" max="13832" width="10.7109375" style="634" customWidth="1"/>
    <col min="13833" max="14081" width="9.140625" style="634"/>
    <col min="14082" max="14082" width="6.140625" style="634" customWidth="1"/>
    <col min="14083" max="14083" width="41.140625" style="634" bestFit="1" customWidth="1"/>
    <col min="14084" max="14088" width="10.7109375" style="634" customWidth="1"/>
    <col min="14089" max="14337" width="9.140625" style="634"/>
    <col min="14338" max="14338" width="6.140625" style="634" customWidth="1"/>
    <col min="14339" max="14339" width="41.140625" style="634" bestFit="1" customWidth="1"/>
    <col min="14340" max="14344" width="10.7109375" style="634" customWidth="1"/>
    <col min="14345" max="14593" width="9.140625" style="634"/>
    <col min="14594" max="14594" width="6.140625" style="634" customWidth="1"/>
    <col min="14595" max="14595" width="41.140625" style="634" bestFit="1" customWidth="1"/>
    <col min="14596" max="14600" width="10.7109375" style="634" customWidth="1"/>
    <col min="14601" max="14849" width="9.140625" style="634"/>
    <col min="14850" max="14850" width="6.140625" style="634" customWidth="1"/>
    <col min="14851" max="14851" width="41.140625" style="634" bestFit="1" customWidth="1"/>
    <col min="14852" max="14856" width="10.7109375" style="634" customWidth="1"/>
    <col min="14857" max="15105" width="9.140625" style="634"/>
    <col min="15106" max="15106" width="6.140625" style="634" customWidth="1"/>
    <col min="15107" max="15107" width="41.140625" style="634" bestFit="1" customWidth="1"/>
    <col min="15108" max="15112" width="10.7109375" style="634" customWidth="1"/>
    <col min="15113" max="15361" width="9.140625" style="634"/>
    <col min="15362" max="15362" width="6.140625" style="634" customWidth="1"/>
    <col min="15363" max="15363" width="41.140625" style="634" bestFit="1" customWidth="1"/>
    <col min="15364" max="15368" width="10.7109375" style="634" customWidth="1"/>
    <col min="15369" max="15617" width="9.140625" style="634"/>
    <col min="15618" max="15618" width="6.140625" style="634" customWidth="1"/>
    <col min="15619" max="15619" width="41.140625" style="634" bestFit="1" customWidth="1"/>
    <col min="15620" max="15624" width="10.7109375" style="634" customWidth="1"/>
    <col min="15625" max="15873" width="9.140625" style="634"/>
    <col min="15874" max="15874" width="6.140625" style="634" customWidth="1"/>
    <col min="15875" max="15875" width="41.140625" style="634" bestFit="1" customWidth="1"/>
    <col min="15876" max="15880" width="10.7109375" style="634" customWidth="1"/>
    <col min="15881" max="16129" width="9.140625" style="634"/>
    <col min="16130" max="16130" width="6.140625" style="634" customWidth="1"/>
    <col min="16131" max="16131" width="41.140625" style="634" bestFit="1" customWidth="1"/>
    <col min="16132" max="16136" width="10.7109375" style="634" customWidth="1"/>
    <col min="16137" max="16384" width="9.140625" style="634"/>
  </cols>
  <sheetData>
    <row r="1" spans="2:19" ht="15.75">
      <c r="B1" s="1632" t="s">
        <v>924</v>
      </c>
      <c r="C1" s="1632"/>
      <c r="D1" s="1632"/>
      <c r="E1" s="1632"/>
      <c r="F1" s="1632"/>
      <c r="G1" s="1632"/>
      <c r="H1" s="1632"/>
    </row>
    <row r="2" spans="2:19" ht="15" customHeight="1">
      <c r="B2" s="1643" t="s">
        <v>243</v>
      </c>
      <c r="C2" s="1643"/>
      <c r="D2" s="1643"/>
      <c r="E2" s="1643"/>
      <c r="F2" s="1643"/>
      <c r="G2" s="1643"/>
      <c r="H2" s="1643"/>
    </row>
    <row r="3" spans="2:19" ht="15" customHeight="1" thickBot="1">
      <c r="B3" s="1644" t="s">
        <v>69</v>
      </c>
      <c r="C3" s="1644"/>
      <c r="D3" s="1644"/>
      <c r="E3" s="1644"/>
      <c r="F3" s="1644"/>
      <c r="G3" s="1644"/>
      <c r="H3" s="1644"/>
    </row>
    <row r="4" spans="2:19" ht="15" customHeight="1" thickTop="1">
      <c r="B4" s="1383"/>
      <c r="C4" s="1384"/>
      <c r="D4" s="1645" t="str">
        <f>'M-India'!D4:F4</f>
        <v>Five  Months</v>
      </c>
      <c r="E4" s="1645"/>
      <c r="F4" s="1645"/>
      <c r="G4" s="1646" t="s">
        <v>6</v>
      </c>
      <c r="H4" s="1647"/>
    </row>
    <row r="5" spans="2:19" ht="15" customHeight="1">
      <c r="B5" s="1385"/>
      <c r="C5" s="1386"/>
      <c r="D5" s="1387" t="s">
        <v>7</v>
      </c>
      <c r="E5" s="1388" t="s">
        <v>1247</v>
      </c>
      <c r="F5" s="1388" t="s">
        <v>1245</v>
      </c>
      <c r="G5" s="1388" t="s">
        <v>8</v>
      </c>
      <c r="H5" s="1389" t="s">
        <v>52</v>
      </c>
    </row>
    <row r="6" spans="2:19" ht="15" customHeight="1">
      <c r="B6" s="1366"/>
      <c r="C6" s="1367" t="s">
        <v>857</v>
      </c>
      <c r="D6" s="1368">
        <v>27623.472511999997</v>
      </c>
      <c r="E6" s="1368">
        <v>37968.935247999994</v>
      </c>
      <c r="F6" s="1368">
        <v>37438.551838000021</v>
      </c>
      <c r="G6" s="1368">
        <v>37.45170970632239</v>
      </c>
      <c r="H6" s="1369">
        <v>-1.3968877624186575</v>
      </c>
      <c r="O6" s="655"/>
      <c r="P6" s="655"/>
      <c r="Q6" s="655"/>
      <c r="R6" s="655"/>
      <c r="S6" s="655"/>
    </row>
    <row r="7" spans="2:19" ht="15" customHeight="1">
      <c r="B7" s="1370">
        <v>1</v>
      </c>
      <c r="C7" s="1371" t="s">
        <v>925</v>
      </c>
      <c r="D7" s="1372">
        <v>597.11960199999999</v>
      </c>
      <c r="E7" s="1372">
        <v>613.06973000000005</v>
      </c>
      <c r="F7" s="1372">
        <v>672.33131100000003</v>
      </c>
      <c r="G7" s="1372">
        <v>2.6711780933964491</v>
      </c>
      <c r="H7" s="1373">
        <v>9.6663687832051295</v>
      </c>
      <c r="O7" s="655"/>
      <c r="P7" s="655"/>
      <c r="Q7" s="655"/>
      <c r="R7" s="655"/>
      <c r="S7" s="655"/>
    </row>
    <row r="8" spans="2:19" ht="15" customHeight="1">
      <c r="B8" s="1370">
        <v>2</v>
      </c>
      <c r="C8" s="1371" t="s">
        <v>926</v>
      </c>
      <c r="D8" s="1372">
        <v>195.13085799999999</v>
      </c>
      <c r="E8" s="1372">
        <v>284.47814799999998</v>
      </c>
      <c r="F8" s="1372">
        <v>271.90687600000001</v>
      </c>
      <c r="G8" s="1372">
        <v>45.788396010640184</v>
      </c>
      <c r="H8" s="1373">
        <v>-4.4190642017256039</v>
      </c>
      <c r="O8" s="655"/>
      <c r="P8" s="655"/>
      <c r="Q8" s="655"/>
      <c r="R8" s="655"/>
      <c r="S8" s="655"/>
    </row>
    <row r="9" spans="2:19" ht="15" customHeight="1">
      <c r="B9" s="1370">
        <v>3</v>
      </c>
      <c r="C9" s="1371" t="s">
        <v>927</v>
      </c>
      <c r="D9" s="1372">
        <v>103.293013</v>
      </c>
      <c r="E9" s="1372">
        <v>178.470946</v>
      </c>
      <c r="F9" s="1372">
        <v>227.07054199999999</v>
      </c>
      <c r="G9" s="1372">
        <v>72.781237391148608</v>
      </c>
      <c r="H9" s="1373">
        <v>27.231096763503459</v>
      </c>
      <c r="O9" s="655"/>
      <c r="P9" s="655"/>
      <c r="Q9" s="655"/>
      <c r="R9" s="655"/>
      <c r="S9" s="655"/>
    </row>
    <row r="10" spans="2:19" ht="15" customHeight="1">
      <c r="B10" s="1370">
        <v>4</v>
      </c>
      <c r="C10" s="1371" t="s">
        <v>928</v>
      </c>
      <c r="D10" s="1372">
        <v>374.88235499999996</v>
      </c>
      <c r="E10" s="1372">
        <v>462.87254299999995</v>
      </c>
      <c r="F10" s="1372">
        <v>663.087176</v>
      </c>
      <c r="G10" s="1372">
        <v>23.47141358520328</v>
      </c>
      <c r="H10" s="1373">
        <v>43.254808700113387</v>
      </c>
      <c r="O10" s="655"/>
      <c r="P10" s="655"/>
      <c r="Q10" s="655"/>
      <c r="R10" s="655"/>
      <c r="S10" s="655"/>
    </row>
    <row r="11" spans="2:19" ht="15" customHeight="1">
      <c r="B11" s="1370">
        <v>5</v>
      </c>
      <c r="C11" s="1371" t="s">
        <v>890</v>
      </c>
      <c r="D11" s="1372">
        <v>5737.2076390000002</v>
      </c>
      <c r="E11" s="1372">
        <v>4351.2858830000005</v>
      </c>
      <c r="F11" s="1372">
        <v>2302.675444</v>
      </c>
      <c r="G11" s="1372">
        <v>-24.15672994958166</v>
      </c>
      <c r="H11" s="1373">
        <v>-47.080575583500462</v>
      </c>
      <c r="O11" s="655"/>
      <c r="P11" s="655"/>
      <c r="Q11" s="655"/>
      <c r="R11" s="655"/>
      <c r="S11" s="655"/>
    </row>
    <row r="12" spans="2:19" ht="15" customHeight="1">
      <c r="B12" s="1370">
        <v>6</v>
      </c>
      <c r="C12" s="1371" t="s">
        <v>929</v>
      </c>
      <c r="D12" s="1372">
        <v>106.588493</v>
      </c>
      <c r="E12" s="1372">
        <v>169.422068</v>
      </c>
      <c r="F12" s="1372">
        <v>170.81823700000001</v>
      </c>
      <c r="G12" s="1372">
        <v>58.949679493076246</v>
      </c>
      <c r="H12" s="1373">
        <v>0.82407741593617345</v>
      </c>
      <c r="O12" s="655"/>
      <c r="P12" s="655"/>
      <c r="Q12" s="655"/>
      <c r="R12" s="655"/>
      <c r="S12" s="655"/>
    </row>
    <row r="13" spans="2:19" ht="15" customHeight="1">
      <c r="B13" s="1370">
        <v>7</v>
      </c>
      <c r="C13" s="1371" t="s">
        <v>896</v>
      </c>
      <c r="D13" s="1372">
        <v>62.513711999999998</v>
      </c>
      <c r="E13" s="1372">
        <v>83.46407099999999</v>
      </c>
      <c r="F13" s="1372">
        <v>36.565348</v>
      </c>
      <c r="G13" s="1372">
        <v>33.513221867228083</v>
      </c>
      <c r="H13" s="1373">
        <v>-56.190313314575796</v>
      </c>
      <c r="O13" s="655"/>
      <c r="P13" s="655"/>
      <c r="Q13" s="655"/>
      <c r="R13" s="655"/>
      <c r="S13" s="655"/>
    </row>
    <row r="14" spans="2:19" ht="15" customHeight="1">
      <c r="B14" s="1370">
        <v>8</v>
      </c>
      <c r="C14" s="1371" t="s">
        <v>930</v>
      </c>
      <c r="D14" s="1372">
        <v>2471.567861</v>
      </c>
      <c r="E14" s="1372">
        <v>4585.0885529999996</v>
      </c>
      <c r="F14" s="1372">
        <v>3280.8397290000003</v>
      </c>
      <c r="G14" s="1372">
        <v>85.513358761060516</v>
      </c>
      <c r="H14" s="1373">
        <v>-28.445444595538632</v>
      </c>
      <c r="O14" s="655"/>
      <c r="P14" s="655"/>
      <c r="Q14" s="655"/>
      <c r="R14" s="655"/>
      <c r="S14" s="655"/>
    </row>
    <row r="15" spans="2:19" ht="15" customHeight="1">
      <c r="B15" s="1370">
        <v>9</v>
      </c>
      <c r="C15" s="1371" t="s">
        <v>931</v>
      </c>
      <c r="D15" s="1372">
        <v>45.285073999999994</v>
      </c>
      <c r="E15" s="1372">
        <v>105.32314899999999</v>
      </c>
      <c r="F15" s="1372">
        <v>81.232484999999997</v>
      </c>
      <c r="G15" s="1372">
        <v>132.57806534665261</v>
      </c>
      <c r="H15" s="1373">
        <v>-22.873095068587432</v>
      </c>
      <c r="O15" s="655"/>
      <c r="P15" s="655"/>
      <c r="Q15" s="655"/>
      <c r="R15" s="655"/>
      <c r="S15" s="655"/>
    </row>
    <row r="16" spans="2:19" ht="15" customHeight="1">
      <c r="B16" s="1370">
        <v>10</v>
      </c>
      <c r="C16" s="1371" t="s">
        <v>932</v>
      </c>
      <c r="D16" s="1372">
        <v>338.48222199999998</v>
      </c>
      <c r="E16" s="1372">
        <v>149.01830999999999</v>
      </c>
      <c r="F16" s="1372">
        <v>246.896896</v>
      </c>
      <c r="G16" s="1372">
        <v>-55.974553369600606</v>
      </c>
      <c r="H16" s="1373">
        <v>65.682254751110804</v>
      </c>
      <c r="O16" s="655"/>
      <c r="P16" s="655"/>
      <c r="Q16" s="655"/>
      <c r="R16" s="655"/>
      <c r="S16" s="655"/>
    </row>
    <row r="17" spans="2:19" ht="15" customHeight="1">
      <c r="B17" s="1370">
        <v>11</v>
      </c>
      <c r="C17" s="1371" t="s">
        <v>815</v>
      </c>
      <c r="D17" s="1372">
        <v>0</v>
      </c>
      <c r="E17" s="1372">
        <v>0</v>
      </c>
      <c r="F17" s="1372">
        <v>0</v>
      </c>
      <c r="G17" s="1390" t="s">
        <v>644</v>
      </c>
      <c r="H17" s="1391" t="s">
        <v>644</v>
      </c>
      <c r="O17" s="655"/>
      <c r="P17" s="655"/>
      <c r="Q17" s="655"/>
      <c r="R17" s="655"/>
      <c r="S17" s="655"/>
    </row>
    <row r="18" spans="2:19" ht="15" customHeight="1">
      <c r="B18" s="1370">
        <v>12</v>
      </c>
      <c r="C18" s="1371" t="s">
        <v>933</v>
      </c>
      <c r="D18" s="1372">
        <v>412.141346</v>
      </c>
      <c r="E18" s="1372">
        <v>551.00210700000002</v>
      </c>
      <c r="F18" s="1372">
        <v>619.09243400000003</v>
      </c>
      <c r="G18" s="1372">
        <v>33.692509219883021</v>
      </c>
      <c r="H18" s="1373">
        <v>12.357543852368607</v>
      </c>
      <c r="O18" s="655"/>
      <c r="P18" s="655"/>
      <c r="Q18" s="655"/>
      <c r="R18" s="655"/>
      <c r="S18" s="655"/>
    </row>
    <row r="19" spans="2:19" ht="15" customHeight="1">
      <c r="B19" s="1370">
        <v>13</v>
      </c>
      <c r="C19" s="1371" t="s">
        <v>934</v>
      </c>
      <c r="D19" s="1372">
        <v>192.62611799999999</v>
      </c>
      <c r="E19" s="1372">
        <v>371.15394800000001</v>
      </c>
      <c r="F19" s="1372">
        <v>560.85321099999999</v>
      </c>
      <c r="G19" s="1372">
        <v>92.681009124629725</v>
      </c>
      <c r="H19" s="1373">
        <v>51.110668234088109</v>
      </c>
      <c r="O19" s="655"/>
      <c r="P19" s="655"/>
      <c r="Q19" s="655"/>
      <c r="R19" s="655"/>
      <c r="S19" s="655"/>
    </row>
    <row r="20" spans="2:19" ht="15" customHeight="1">
      <c r="B20" s="1370">
        <v>14</v>
      </c>
      <c r="C20" s="1371" t="s">
        <v>905</v>
      </c>
      <c r="D20" s="1372">
        <v>136.15640199999999</v>
      </c>
      <c r="E20" s="1372">
        <v>217.47126299999999</v>
      </c>
      <c r="F20" s="1372">
        <v>284.95996600000001</v>
      </c>
      <c r="G20" s="1372">
        <v>59.72165818541535</v>
      </c>
      <c r="H20" s="1373">
        <v>31.033388995400287</v>
      </c>
      <c r="O20" s="655"/>
      <c r="P20" s="655"/>
      <c r="Q20" s="655"/>
      <c r="R20" s="655"/>
      <c r="S20" s="655"/>
    </row>
    <row r="21" spans="2:19" ht="15" customHeight="1">
      <c r="B21" s="1370">
        <v>15</v>
      </c>
      <c r="C21" s="1371" t="s">
        <v>935</v>
      </c>
      <c r="D21" s="1372">
        <v>239.94979000000001</v>
      </c>
      <c r="E21" s="1372">
        <v>444.69800199999997</v>
      </c>
      <c r="F21" s="1372">
        <v>429.43427700000001</v>
      </c>
      <c r="G21" s="1372">
        <v>85.329606664794312</v>
      </c>
      <c r="H21" s="1373">
        <v>-3.4323799368003307</v>
      </c>
      <c r="O21" s="655"/>
      <c r="P21" s="655"/>
      <c r="Q21" s="655"/>
      <c r="R21" s="655"/>
      <c r="S21" s="655"/>
    </row>
    <row r="22" spans="2:19" ht="15" customHeight="1">
      <c r="B22" s="1370">
        <v>16</v>
      </c>
      <c r="C22" s="1371" t="s">
        <v>936</v>
      </c>
      <c r="D22" s="1372">
        <v>183.38046</v>
      </c>
      <c r="E22" s="1372">
        <v>372.88119700000004</v>
      </c>
      <c r="F22" s="1372">
        <v>302.67694399999999</v>
      </c>
      <c r="G22" s="1372">
        <v>103.33747499597288</v>
      </c>
      <c r="H22" s="1373">
        <v>-18.827512238435574</v>
      </c>
      <c r="O22" s="655"/>
      <c r="P22" s="655"/>
      <c r="Q22" s="655"/>
      <c r="R22" s="655"/>
      <c r="S22" s="655"/>
    </row>
    <row r="23" spans="2:19" ht="15" customHeight="1">
      <c r="B23" s="1370">
        <v>17</v>
      </c>
      <c r="C23" s="1371" t="s">
        <v>937</v>
      </c>
      <c r="D23" s="1372">
        <v>2028.7577529999999</v>
      </c>
      <c r="E23" s="1372">
        <v>3600.7340079999999</v>
      </c>
      <c r="F23" s="1372">
        <v>4715.5125610000005</v>
      </c>
      <c r="G23" s="1372">
        <v>77.484670245891124</v>
      </c>
      <c r="H23" s="1373">
        <v>30.959758497106975</v>
      </c>
      <c r="O23" s="655"/>
      <c r="P23" s="655"/>
      <c r="Q23" s="655"/>
      <c r="R23" s="655"/>
      <c r="S23" s="655"/>
    </row>
    <row r="24" spans="2:19" ht="15" customHeight="1">
      <c r="B24" s="1370">
        <v>18</v>
      </c>
      <c r="C24" s="1371" t="s">
        <v>938</v>
      </c>
      <c r="D24" s="1372">
        <v>142.20272299999999</v>
      </c>
      <c r="E24" s="1372">
        <v>271.92648399999996</v>
      </c>
      <c r="F24" s="1372">
        <v>266.17491999999999</v>
      </c>
      <c r="G24" s="1372">
        <v>91.224526692080275</v>
      </c>
      <c r="H24" s="1373">
        <v>-2.1151172608843751</v>
      </c>
      <c r="O24" s="655"/>
      <c r="P24" s="655"/>
      <c r="Q24" s="655"/>
      <c r="R24" s="655"/>
      <c r="S24" s="655"/>
    </row>
    <row r="25" spans="2:19" ht="15" customHeight="1">
      <c r="B25" s="1370">
        <v>19</v>
      </c>
      <c r="C25" s="1371" t="s">
        <v>939</v>
      </c>
      <c r="D25" s="1372">
        <v>53.608430999999996</v>
      </c>
      <c r="E25" s="1372">
        <v>28.006979000000001</v>
      </c>
      <c r="F25" s="1372">
        <v>4.0043519999999999</v>
      </c>
      <c r="G25" s="1372">
        <v>-47.756391154219749</v>
      </c>
      <c r="H25" s="1373">
        <v>-85.70230655723347</v>
      </c>
      <c r="O25" s="655"/>
      <c r="P25" s="655"/>
      <c r="Q25" s="655"/>
      <c r="R25" s="655"/>
      <c r="S25" s="655"/>
    </row>
    <row r="26" spans="2:19" ht="15" customHeight="1">
      <c r="B26" s="1370">
        <v>20</v>
      </c>
      <c r="C26" s="1371" t="s">
        <v>910</v>
      </c>
      <c r="D26" s="1372">
        <v>52.368029000000007</v>
      </c>
      <c r="E26" s="1372">
        <v>361.61568899999997</v>
      </c>
      <c r="F26" s="1372">
        <v>102.577057</v>
      </c>
      <c r="G26" s="1372">
        <v>590.52759079399357</v>
      </c>
      <c r="H26" s="1373">
        <v>-71.63368180079155</v>
      </c>
      <c r="O26" s="655"/>
      <c r="P26" s="655"/>
      <c r="Q26" s="655"/>
      <c r="R26" s="655"/>
      <c r="S26" s="655"/>
    </row>
    <row r="27" spans="2:19" ht="15" customHeight="1">
      <c r="B27" s="1370">
        <v>21</v>
      </c>
      <c r="C27" s="1371" t="s">
        <v>940</v>
      </c>
      <c r="D27" s="1372">
        <v>85.308644000000001</v>
      </c>
      <c r="E27" s="1372">
        <v>171.94496899999999</v>
      </c>
      <c r="F27" s="1372">
        <v>166.58307300000001</v>
      </c>
      <c r="G27" s="1372">
        <v>101.5563264608918</v>
      </c>
      <c r="H27" s="1373">
        <v>-3.118379113494143</v>
      </c>
      <c r="O27" s="655"/>
      <c r="P27" s="655"/>
      <c r="Q27" s="655"/>
      <c r="R27" s="655"/>
      <c r="S27" s="655"/>
    </row>
    <row r="28" spans="2:19" ht="15" customHeight="1">
      <c r="B28" s="1370">
        <v>22</v>
      </c>
      <c r="C28" s="1371" t="s">
        <v>941</v>
      </c>
      <c r="D28" s="1372">
        <v>0</v>
      </c>
      <c r="E28" s="1372">
        <v>0</v>
      </c>
      <c r="F28" s="1372">
        <v>0</v>
      </c>
      <c r="G28" s="1390" t="s">
        <v>644</v>
      </c>
      <c r="H28" s="1391" t="s">
        <v>644</v>
      </c>
      <c r="O28" s="655"/>
      <c r="P28" s="655"/>
      <c r="Q28" s="655"/>
      <c r="R28" s="655"/>
      <c r="S28" s="655"/>
    </row>
    <row r="29" spans="2:19" ht="15" customHeight="1">
      <c r="B29" s="1370">
        <v>23</v>
      </c>
      <c r="C29" s="1371" t="s">
        <v>942</v>
      </c>
      <c r="D29" s="1372">
        <v>623.17063699999994</v>
      </c>
      <c r="E29" s="1372">
        <v>247.20581100000004</v>
      </c>
      <c r="F29" s="1372">
        <v>668.51080200000001</v>
      </c>
      <c r="G29" s="1372">
        <v>-60.330959720748197</v>
      </c>
      <c r="H29" s="1373">
        <v>170.42681533080952</v>
      </c>
      <c r="O29" s="655"/>
      <c r="P29" s="655"/>
      <c r="Q29" s="655"/>
      <c r="R29" s="655"/>
      <c r="S29" s="655"/>
    </row>
    <row r="30" spans="2:19" ht="15" customHeight="1">
      <c r="B30" s="1370">
        <v>24</v>
      </c>
      <c r="C30" s="1371" t="s">
        <v>943</v>
      </c>
      <c r="D30" s="1372">
        <v>159.416698</v>
      </c>
      <c r="E30" s="1372">
        <v>298.74843399999997</v>
      </c>
      <c r="F30" s="1372">
        <v>137.29214899999999</v>
      </c>
      <c r="G30" s="1372">
        <v>87.400967243719975</v>
      </c>
      <c r="H30" s="1373">
        <v>-54.044228061125168</v>
      </c>
      <c r="O30" s="655"/>
      <c r="P30" s="655"/>
      <c r="Q30" s="655"/>
      <c r="R30" s="655"/>
      <c r="S30" s="655"/>
    </row>
    <row r="31" spans="2:19" ht="15" customHeight="1">
      <c r="B31" s="1370">
        <v>25</v>
      </c>
      <c r="C31" s="1371" t="s">
        <v>865</v>
      </c>
      <c r="D31" s="1372">
        <v>2453.9484649999995</v>
      </c>
      <c r="E31" s="1372">
        <v>2724.2079800000001</v>
      </c>
      <c r="F31" s="1372">
        <v>2564.4958059999999</v>
      </c>
      <c r="G31" s="1372">
        <v>11.013251453917576</v>
      </c>
      <c r="H31" s="1373">
        <v>-5.8627012024243612</v>
      </c>
      <c r="O31" s="655"/>
      <c r="P31" s="655"/>
      <c r="Q31" s="655"/>
      <c r="R31" s="655"/>
      <c r="S31" s="655"/>
    </row>
    <row r="32" spans="2:19" ht="15" customHeight="1">
      <c r="B32" s="1370">
        <v>26</v>
      </c>
      <c r="C32" s="1371" t="s">
        <v>944</v>
      </c>
      <c r="D32" s="1372">
        <v>10.626303</v>
      </c>
      <c r="E32" s="1372">
        <v>26.899713000000002</v>
      </c>
      <c r="F32" s="1372">
        <v>24.630946999999999</v>
      </c>
      <c r="G32" s="1372">
        <v>153.14272517920861</v>
      </c>
      <c r="H32" s="1373">
        <v>-8.4341643347644748</v>
      </c>
      <c r="O32" s="655"/>
      <c r="P32" s="655"/>
      <c r="Q32" s="655"/>
      <c r="R32" s="655"/>
      <c r="S32" s="655"/>
    </row>
    <row r="33" spans="2:19" ht="15" customHeight="1">
      <c r="B33" s="1370">
        <v>27</v>
      </c>
      <c r="C33" s="1371" t="s">
        <v>841</v>
      </c>
      <c r="D33" s="1372">
        <v>913.4977879999999</v>
      </c>
      <c r="E33" s="1372">
        <v>1100.1082690000001</v>
      </c>
      <c r="F33" s="1372">
        <v>943.94129799999996</v>
      </c>
      <c r="G33" s="1372">
        <v>20.428126203629105</v>
      </c>
      <c r="H33" s="1373">
        <v>-14.195600142334726</v>
      </c>
      <c r="O33" s="655"/>
      <c r="P33" s="655"/>
      <c r="Q33" s="655"/>
      <c r="R33" s="655"/>
      <c r="S33" s="655"/>
    </row>
    <row r="34" spans="2:19" ht="15" customHeight="1">
      <c r="B34" s="1370">
        <v>28</v>
      </c>
      <c r="C34" s="1371" t="s">
        <v>945</v>
      </c>
      <c r="D34" s="1372">
        <v>40.416631000000002</v>
      </c>
      <c r="E34" s="1372">
        <v>49.123501999999995</v>
      </c>
      <c r="F34" s="1372">
        <v>162.199421</v>
      </c>
      <c r="G34" s="1372">
        <v>21.542792619206665</v>
      </c>
      <c r="H34" s="1373">
        <v>230.18700702567992</v>
      </c>
      <c r="O34" s="655"/>
      <c r="P34" s="655"/>
      <c r="Q34" s="655"/>
      <c r="R34" s="655"/>
      <c r="S34" s="655"/>
    </row>
    <row r="35" spans="2:19" ht="15" customHeight="1">
      <c r="B35" s="1370">
        <v>29</v>
      </c>
      <c r="C35" s="1371" t="s">
        <v>946</v>
      </c>
      <c r="D35" s="1372">
        <v>129.58793200000002</v>
      </c>
      <c r="E35" s="1372">
        <v>621.30933800000003</v>
      </c>
      <c r="F35" s="1372">
        <v>230.50819400000003</v>
      </c>
      <c r="G35" s="1372">
        <v>379.44999847670988</v>
      </c>
      <c r="H35" s="1373">
        <v>-62.899608954533363</v>
      </c>
      <c r="O35" s="655"/>
      <c r="P35" s="655"/>
      <c r="Q35" s="655"/>
      <c r="R35" s="655"/>
      <c r="S35" s="655"/>
    </row>
    <row r="36" spans="2:19" ht="15" customHeight="1">
      <c r="B36" s="1370">
        <v>30</v>
      </c>
      <c r="C36" s="1371" t="s">
        <v>947</v>
      </c>
      <c r="D36" s="1372">
        <v>10.754860000000001</v>
      </c>
      <c r="E36" s="1372">
        <v>399.217264</v>
      </c>
      <c r="F36" s="1372">
        <v>107.47788499999999</v>
      </c>
      <c r="G36" s="1372" t="s">
        <v>644</v>
      </c>
      <c r="H36" s="1373">
        <v>-73.07784640295516</v>
      </c>
      <c r="O36" s="655"/>
      <c r="P36" s="655"/>
      <c r="Q36" s="655"/>
      <c r="R36" s="655"/>
      <c r="S36" s="655"/>
    </row>
    <row r="37" spans="2:19" ht="15" customHeight="1">
      <c r="B37" s="1370">
        <v>31</v>
      </c>
      <c r="C37" s="1371" t="s">
        <v>948</v>
      </c>
      <c r="D37" s="1372">
        <v>63.642892000000003</v>
      </c>
      <c r="E37" s="1372">
        <v>343.91666199999997</v>
      </c>
      <c r="F37" s="1372">
        <v>326.714381</v>
      </c>
      <c r="G37" s="1372">
        <v>440.38503152873693</v>
      </c>
      <c r="H37" s="1373">
        <v>-5.0018748437375677</v>
      </c>
      <c r="O37" s="655"/>
      <c r="P37" s="655"/>
      <c r="Q37" s="655"/>
      <c r="R37" s="655"/>
      <c r="S37" s="655"/>
    </row>
    <row r="38" spans="2:19" ht="15" customHeight="1">
      <c r="B38" s="1370">
        <v>32</v>
      </c>
      <c r="C38" s="1371" t="s">
        <v>949</v>
      </c>
      <c r="D38" s="1372">
        <v>6832.3850029999994</v>
      </c>
      <c r="E38" s="1372">
        <v>10347.288966</v>
      </c>
      <c r="F38" s="1372">
        <v>11371.297163000001</v>
      </c>
      <c r="G38" s="1372">
        <v>51.444758476822642</v>
      </c>
      <c r="H38" s="1373">
        <v>9.8963912225199806</v>
      </c>
      <c r="O38" s="655"/>
      <c r="P38" s="655"/>
      <c r="Q38" s="655"/>
      <c r="R38" s="655"/>
      <c r="S38" s="655"/>
    </row>
    <row r="39" spans="2:19" ht="15" customHeight="1">
      <c r="B39" s="1370">
        <v>33</v>
      </c>
      <c r="C39" s="1371" t="s">
        <v>950</v>
      </c>
      <c r="D39" s="1372">
        <v>87.462796999999995</v>
      </c>
      <c r="E39" s="1372">
        <v>155.43536</v>
      </c>
      <c r="F39" s="1372">
        <v>146.22429400000001</v>
      </c>
      <c r="G39" s="1372">
        <v>77.715972197870599</v>
      </c>
      <c r="H39" s="1373">
        <v>-5.9259784903512269</v>
      </c>
      <c r="O39" s="655"/>
      <c r="P39" s="655"/>
      <c r="Q39" s="655"/>
      <c r="R39" s="655"/>
      <c r="S39" s="655"/>
    </row>
    <row r="40" spans="2:19" ht="15" customHeight="1">
      <c r="B40" s="1370">
        <v>34</v>
      </c>
      <c r="C40" s="1371" t="s">
        <v>951</v>
      </c>
      <c r="D40" s="1372">
        <v>191.597737</v>
      </c>
      <c r="E40" s="1372">
        <v>364.83893999999998</v>
      </c>
      <c r="F40" s="1372">
        <v>290.802346</v>
      </c>
      <c r="G40" s="1372">
        <v>90.41923235241552</v>
      </c>
      <c r="H40" s="1373">
        <v>-20.292952830089888</v>
      </c>
      <c r="O40" s="655"/>
      <c r="P40" s="655"/>
      <c r="Q40" s="655"/>
      <c r="R40" s="655"/>
      <c r="S40" s="655"/>
    </row>
    <row r="41" spans="2:19" ht="15" customHeight="1">
      <c r="B41" s="1370">
        <v>35</v>
      </c>
      <c r="C41" s="1371" t="s">
        <v>952</v>
      </c>
      <c r="D41" s="1372">
        <v>518.95755999999994</v>
      </c>
      <c r="E41" s="1372">
        <v>1076.1041749999999</v>
      </c>
      <c r="F41" s="1372">
        <v>1013.6328100000001</v>
      </c>
      <c r="G41" s="1372">
        <v>107.358801170562</v>
      </c>
      <c r="H41" s="1373">
        <v>-5.8053268866836163</v>
      </c>
      <c r="O41" s="655"/>
      <c r="P41" s="655"/>
      <c r="Q41" s="655"/>
      <c r="R41" s="655"/>
      <c r="S41" s="655"/>
    </row>
    <row r="42" spans="2:19" ht="15" customHeight="1">
      <c r="B42" s="1370">
        <v>36</v>
      </c>
      <c r="C42" s="1371" t="s">
        <v>953</v>
      </c>
      <c r="D42" s="1372">
        <v>46.549248999999996</v>
      </c>
      <c r="E42" s="1372">
        <v>56.208961000000002</v>
      </c>
      <c r="F42" s="1372">
        <v>72.253725000000003</v>
      </c>
      <c r="G42" s="1372">
        <v>20.751595799107321</v>
      </c>
      <c r="H42" s="1373">
        <v>28.544850704498884</v>
      </c>
      <c r="O42" s="655"/>
      <c r="P42" s="655"/>
      <c r="Q42" s="655"/>
      <c r="R42" s="655"/>
      <c r="S42" s="655"/>
    </row>
    <row r="43" spans="2:19" ht="15" customHeight="1">
      <c r="B43" s="1370">
        <v>37</v>
      </c>
      <c r="C43" s="1371" t="s">
        <v>954</v>
      </c>
      <c r="D43" s="1372">
        <v>1660.7527700000001</v>
      </c>
      <c r="E43" s="1372">
        <v>2209.4294949999999</v>
      </c>
      <c r="F43" s="1372">
        <v>3544.356933</v>
      </c>
      <c r="G43" s="1372">
        <v>33.037832897909283</v>
      </c>
      <c r="H43" s="1373">
        <v>60.419553600645685</v>
      </c>
      <c r="O43" s="655"/>
      <c r="P43" s="655"/>
      <c r="Q43" s="655"/>
      <c r="R43" s="655"/>
      <c r="S43" s="655"/>
    </row>
    <row r="44" spans="2:19" ht="15" customHeight="1">
      <c r="B44" s="1370">
        <v>38</v>
      </c>
      <c r="C44" s="1371" t="s">
        <v>955</v>
      </c>
      <c r="D44" s="1372">
        <v>106.287994</v>
      </c>
      <c r="E44" s="1372">
        <v>225.24503700000002</v>
      </c>
      <c r="F44" s="1372">
        <v>85.298771000000002</v>
      </c>
      <c r="G44" s="1372">
        <v>111.91954850516797</v>
      </c>
      <c r="H44" s="1373">
        <v>-62.130676823747287</v>
      </c>
      <c r="O44" s="655"/>
      <c r="P44" s="655"/>
      <c r="Q44" s="655"/>
      <c r="R44" s="655"/>
      <c r="S44" s="655"/>
    </row>
    <row r="45" spans="2:19" ht="15" customHeight="1">
      <c r="B45" s="1370">
        <v>39</v>
      </c>
      <c r="C45" s="1371" t="s">
        <v>956</v>
      </c>
      <c r="D45" s="1372">
        <v>56.894138999999996</v>
      </c>
      <c r="E45" s="1372">
        <v>64.202309000000014</v>
      </c>
      <c r="F45" s="1372">
        <v>110.618933</v>
      </c>
      <c r="G45" s="1372">
        <v>12.84520713108958</v>
      </c>
      <c r="H45" s="1373">
        <v>72.297437152922299</v>
      </c>
      <c r="O45" s="655"/>
      <c r="P45" s="655"/>
      <c r="Q45" s="655"/>
      <c r="R45" s="655"/>
      <c r="S45" s="655"/>
    </row>
    <row r="46" spans="2:19" ht="15" customHeight="1">
      <c r="B46" s="1370">
        <v>40</v>
      </c>
      <c r="C46" s="1371" t="s">
        <v>957</v>
      </c>
      <c r="D46" s="1372">
        <v>158.95253199999999</v>
      </c>
      <c r="E46" s="1372">
        <v>285.51698499999998</v>
      </c>
      <c r="F46" s="1372">
        <v>233.00314100000003</v>
      </c>
      <c r="G46" s="1372">
        <v>79.624055941430356</v>
      </c>
      <c r="H46" s="1373">
        <v>-18.392546418910925</v>
      </c>
      <c r="O46" s="655"/>
      <c r="P46" s="655"/>
      <c r="Q46" s="655"/>
      <c r="R46" s="655"/>
      <c r="S46" s="655"/>
    </row>
    <row r="47" spans="2:19" ht="15" customHeight="1">
      <c r="B47" s="1370"/>
      <c r="C47" s="1376" t="s">
        <v>958</v>
      </c>
      <c r="D47" s="1377">
        <v>9563.0067330000002</v>
      </c>
      <c r="E47" s="1377">
        <v>15224.586984000003</v>
      </c>
      <c r="F47" s="1377">
        <v>16504.353448999995</v>
      </c>
      <c r="G47" s="1377">
        <v>59.202930721182469</v>
      </c>
      <c r="H47" s="1378">
        <v>8.4059190987902497</v>
      </c>
      <c r="O47" s="655"/>
      <c r="P47" s="655"/>
      <c r="Q47" s="655"/>
      <c r="R47" s="655"/>
      <c r="S47" s="655"/>
    </row>
    <row r="48" spans="2:19" ht="15" customHeight="1" thickBot="1">
      <c r="B48" s="1392"/>
      <c r="C48" s="1380" t="s">
        <v>959</v>
      </c>
      <c r="D48" s="1381">
        <v>37186.479244999995</v>
      </c>
      <c r="E48" s="1381">
        <v>53193.522232000003</v>
      </c>
      <c r="F48" s="1381">
        <v>53942.905287000001</v>
      </c>
      <c r="G48" s="1381">
        <v>43.045330754597529</v>
      </c>
      <c r="H48" s="1382">
        <v>1.4087863024591911</v>
      </c>
      <c r="O48" s="655"/>
      <c r="P48" s="655"/>
      <c r="Q48" s="655"/>
      <c r="R48" s="655"/>
      <c r="S48" s="655"/>
    </row>
    <row r="49" spans="2:9" ht="15" customHeight="1" thickTop="1">
      <c r="B49" s="1357" t="s">
        <v>1093</v>
      </c>
      <c r="C49" s="1357"/>
      <c r="D49" s="1357"/>
      <c r="E49" s="1393"/>
      <c r="F49" s="1393"/>
      <c r="G49" s="1393"/>
      <c r="H49" s="1394"/>
    </row>
    <row r="50" spans="2:9" ht="15" customHeight="1">
      <c r="B50" s="658"/>
      <c r="C50" s="659"/>
      <c r="D50" s="659"/>
      <c r="E50" s="660"/>
      <c r="F50" s="660"/>
      <c r="G50" s="660"/>
      <c r="H50" s="657"/>
    </row>
    <row r="51" spans="2:9" ht="15" customHeight="1">
      <c r="B51" s="658"/>
      <c r="C51" s="659"/>
      <c r="D51" s="659"/>
      <c r="E51" s="660"/>
      <c r="F51" s="660"/>
      <c r="G51" s="660"/>
      <c r="H51" s="657"/>
    </row>
    <row r="52" spans="2:9" ht="15" customHeight="1">
      <c r="B52" s="658"/>
      <c r="C52" s="659"/>
      <c r="D52" s="659"/>
      <c r="E52" s="660"/>
      <c r="F52" s="660"/>
      <c r="G52" s="660"/>
      <c r="H52" s="657"/>
    </row>
    <row r="53" spans="2:9" ht="15" customHeight="1">
      <c r="B53" s="658"/>
      <c r="C53" s="659"/>
      <c r="D53" s="661"/>
      <c r="E53" s="662"/>
      <c r="F53" s="662"/>
      <c r="G53" s="662"/>
      <c r="H53" s="663"/>
      <c r="I53" s="655"/>
    </row>
    <row r="54" spans="2:9" ht="15" customHeight="1">
      <c r="B54" s="658"/>
      <c r="C54" s="659"/>
      <c r="D54" s="659"/>
      <c r="E54" s="660"/>
      <c r="F54" s="660"/>
      <c r="G54" s="660"/>
      <c r="H54" s="657"/>
    </row>
    <row r="55" spans="2:9" ht="15" customHeight="1">
      <c r="B55" s="658"/>
      <c r="C55" s="659"/>
      <c r="D55" s="659"/>
      <c r="E55" s="660"/>
      <c r="F55" s="660"/>
      <c r="G55" s="660"/>
      <c r="H55" s="657"/>
    </row>
    <row r="56" spans="2:9" ht="15" customHeight="1">
      <c r="B56" s="659"/>
      <c r="C56" s="664"/>
      <c r="D56" s="664"/>
      <c r="E56" s="665"/>
      <c r="F56" s="665"/>
      <c r="G56" s="665"/>
      <c r="H56" s="656"/>
    </row>
    <row r="57" spans="2:9" ht="15" customHeight="1">
      <c r="B57" s="659"/>
      <c r="C57" s="664"/>
      <c r="D57" s="664"/>
      <c r="E57" s="665"/>
      <c r="F57" s="665"/>
      <c r="G57" s="665"/>
      <c r="H57" s="656"/>
    </row>
  </sheetData>
  <mergeCells count="5">
    <mergeCell ref="B1:H1"/>
    <mergeCell ref="B2:H2"/>
    <mergeCell ref="B3:H3"/>
    <mergeCell ref="D4:F4"/>
    <mergeCell ref="G4:H4"/>
  </mergeCells>
  <printOptions horizontalCentered="1"/>
  <pageMargins left="0.7" right="0.7" top="0.75" bottom="0.75" header="0.3" footer="0.3"/>
  <pageSetup scale="82"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H77"/>
  <sheetViews>
    <sheetView workbookViewId="0">
      <selection activeCell="H32" sqref="H32"/>
    </sheetView>
  </sheetViews>
  <sheetFormatPr defaultRowHeight="12.75"/>
  <cols>
    <col min="1" max="1" width="9.140625" style="666"/>
    <col min="2" max="2" width="4.7109375" style="666" customWidth="1"/>
    <col min="3" max="3" width="35.42578125" style="666" bestFit="1" customWidth="1"/>
    <col min="4" max="8" width="10.7109375" style="666" customWidth="1"/>
    <col min="9" max="9" width="9.28515625" style="666" customWidth="1"/>
    <col min="10" max="257" width="9.140625" style="666"/>
    <col min="258" max="258" width="4.7109375" style="666" customWidth="1"/>
    <col min="259" max="259" width="30" style="666" bestFit="1" customWidth="1"/>
    <col min="260" max="264" width="10.7109375" style="666" customWidth="1"/>
    <col min="265" max="265" width="9.28515625" style="666" customWidth="1"/>
    <col min="266" max="513" width="9.140625" style="666"/>
    <col min="514" max="514" width="4.7109375" style="666" customWidth="1"/>
    <col min="515" max="515" width="30" style="666" bestFit="1" customWidth="1"/>
    <col min="516" max="520" width="10.7109375" style="666" customWidth="1"/>
    <col min="521" max="521" width="9.28515625" style="666" customWidth="1"/>
    <col min="522" max="769" width="9.140625" style="666"/>
    <col min="770" max="770" width="4.7109375" style="666" customWidth="1"/>
    <col min="771" max="771" width="30" style="666" bestFit="1" customWidth="1"/>
    <col min="772" max="776" width="10.7109375" style="666" customWidth="1"/>
    <col min="777" max="777" width="9.28515625" style="666" customWidth="1"/>
    <col min="778" max="1025" width="9.140625" style="666"/>
    <col min="1026" max="1026" width="4.7109375" style="666" customWidth="1"/>
    <col min="1027" max="1027" width="30" style="666" bestFit="1" customWidth="1"/>
    <col min="1028" max="1032" width="10.7109375" style="666" customWidth="1"/>
    <col min="1033" max="1033" width="9.28515625" style="666" customWidth="1"/>
    <col min="1034" max="1281" width="9.140625" style="666"/>
    <col min="1282" max="1282" width="4.7109375" style="666" customWidth="1"/>
    <col min="1283" max="1283" width="30" style="666" bestFit="1" customWidth="1"/>
    <col min="1284" max="1288" width="10.7109375" style="666" customWidth="1"/>
    <col min="1289" max="1289" width="9.28515625" style="666" customWidth="1"/>
    <col min="1290" max="1537" width="9.140625" style="666"/>
    <col min="1538" max="1538" width="4.7109375" style="666" customWidth="1"/>
    <col min="1539" max="1539" width="30" style="666" bestFit="1" customWidth="1"/>
    <col min="1540" max="1544" width="10.7109375" style="666" customWidth="1"/>
    <col min="1545" max="1545" width="9.28515625" style="666" customWidth="1"/>
    <col min="1546" max="1793" width="9.140625" style="666"/>
    <col min="1794" max="1794" width="4.7109375" style="666" customWidth="1"/>
    <col min="1795" max="1795" width="30" style="666" bestFit="1" customWidth="1"/>
    <col min="1796" max="1800" width="10.7109375" style="666" customWidth="1"/>
    <col min="1801" max="1801" width="9.28515625" style="666" customWidth="1"/>
    <col min="1802" max="2049" width="9.140625" style="666"/>
    <col min="2050" max="2050" width="4.7109375" style="666" customWidth="1"/>
    <col min="2051" max="2051" width="30" style="666" bestFit="1" customWidth="1"/>
    <col min="2052" max="2056" width="10.7109375" style="666" customWidth="1"/>
    <col min="2057" max="2057" width="9.28515625" style="666" customWidth="1"/>
    <col min="2058" max="2305" width="9.140625" style="666"/>
    <col min="2306" max="2306" width="4.7109375" style="666" customWidth="1"/>
    <col min="2307" max="2307" width="30" style="666" bestFit="1" customWidth="1"/>
    <col min="2308" max="2312" width="10.7109375" style="666" customWidth="1"/>
    <col min="2313" max="2313" width="9.28515625" style="666" customWidth="1"/>
    <col min="2314" max="2561" width="9.140625" style="666"/>
    <col min="2562" max="2562" width="4.7109375" style="666" customWidth="1"/>
    <col min="2563" max="2563" width="30" style="666" bestFit="1" customWidth="1"/>
    <col min="2564" max="2568" width="10.7109375" style="666" customWidth="1"/>
    <col min="2569" max="2569" width="9.28515625" style="666" customWidth="1"/>
    <col min="2570" max="2817" width="9.140625" style="666"/>
    <col min="2818" max="2818" width="4.7109375" style="666" customWidth="1"/>
    <col min="2819" max="2819" width="30" style="666" bestFit="1" customWidth="1"/>
    <col min="2820" max="2824" width="10.7109375" style="666" customWidth="1"/>
    <col min="2825" max="2825" width="9.28515625" style="666" customWidth="1"/>
    <col min="2826" max="3073" width="9.140625" style="666"/>
    <col min="3074" max="3074" width="4.7109375" style="666" customWidth="1"/>
    <col min="3075" max="3075" width="30" style="666" bestFit="1" customWidth="1"/>
    <col min="3076" max="3080" width="10.7109375" style="666" customWidth="1"/>
    <col min="3081" max="3081" width="9.28515625" style="666" customWidth="1"/>
    <col min="3082" max="3329" width="9.140625" style="666"/>
    <col min="3330" max="3330" width="4.7109375" style="666" customWidth="1"/>
    <col min="3331" max="3331" width="30" style="666" bestFit="1" customWidth="1"/>
    <col min="3332" max="3336" width="10.7109375" style="666" customWidth="1"/>
    <col min="3337" max="3337" width="9.28515625" style="666" customWidth="1"/>
    <col min="3338" max="3585" width="9.140625" style="666"/>
    <col min="3586" max="3586" width="4.7109375" style="666" customWidth="1"/>
    <col min="3587" max="3587" width="30" style="666" bestFit="1" customWidth="1"/>
    <col min="3588" max="3592" width="10.7109375" style="666" customWidth="1"/>
    <col min="3593" max="3593" width="9.28515625" style="666" customWidth="1"/>
    <col min="3594" max="3841" width="9.140625" style="666"/>
    <col min="3842" max="3842" width="4.7109375" style="666" customWidth="1"/>
    <col min="3843" max="3843" width="30" style="666" bestFit="1" customWidth="1"/>
    <col min="3844" max="3848" width="10.7109375" style="666" customWidth="1"/>
    <col min="3849" max="3849" width="9.28515625" style="666" customWidth="1"/>
    <col min="3850" max="4097" width="9.140625" style="666"/>
    <col min="4098" max="4098" width="4.7109375" style="666" customWidth="1"/>
    <col min="4099" max="4099" width="30" style="666" bestFit="1" customWidth="1"/>
    <col min="4100" max="4104" width="10.7109375" style="666" customWidth="1"/>
    <col min="4105" max="4105" width="9.28515625" style="666" customWidth="1"/>
    <col min="4106" max="4353" width="9.140625" style="666"/>
    <col min="4354" max="4354" width="4.7109375" style="666" customWidth="1"/>
    <col min="4355" max="4355" width="30" style="666" bestFit="1" customWidth="1"/>
    <col min="4356" max="4360" width="10.7109375" style="666" customWidth="1"/>
    <col min="4361" max="4361" width="9.28515625" style="666" customWidth="1"/>
    <col min="4362" max="4609" width="9.140625" style="666"/>
    <col min="4610" max="4610" width="4.7109375" style="666" customWidth="1"/>
    <col min="4611" max="4611" width="30" style="666" bestFit="1" customWidth="1"/>
    <col min="4612" max="4616" width="10.7109375" style="666" customWidth="1"/>
    <col min="4617" max="4617" width="9.28515625" style="666" customWidth="1"/>
    <col min="4618" max="4865" width="9.140625" style="666"/>
    <col min="4866" max="4866" width="4.7109375" style="666" customWidth="1"/>
    <col min="4867" max="4867" width="30" style="666" bestFit="1" customWidth="1"/>
    <col min="4868" max="4872" width="10.7109375" style="666" customWidth="1"/>
    <col min="4873" max="4873" width="9.28515625" style="666" customWidth="1"/>
    <col min="4874" max="5121" width="9.140625" style="666"/>
    <col min="5122" max="5122" width="4.7109375" style="666" customWidth="1"/>
    <col min="5123" max="5123" width="30" style="666" bestFit="1" customWidth="1"/>
    <col min="5124" max="5128" width="10.7109375" style="666" customWidth="1"/>
    <col min="5129" max="5129" width="9.28515625" style="666" customWidth="1"/>
    <col min="5130" max="5377" width="9.140625" style="666"/>
    <col min="5378" max="5378" width="4.7109375" style="666" customWidth="1"/>
    <col min="5379" max="5379" width="30" style="666" bestFit="1" customWidth="1"/>
    <col min="5380" max="5384" width="10.7109375" style="666" customWidth="1"/>
    <col min="5385" max="5385" width="9.28515625" style="666" customWidth="1"/>
    <col min="5386" max="5633" width="9.140625" style="666"/>
    <col min="5634" max="5634" width="4.7109375" style="666" customWidth="1"/>
    <col min="5635" max="5635" width="30" style="666" bestFit="1" customWidth="1"/>
    <col min="5636" max="5640" width="10.7109375" style="666" customWidth="1"/>
    <col min="5641" max="5641" width="9.28515625" style="666" customWidth="1"/>
    <col min="5642" max="5889" width="9.140625" style="666"/>
    <col min="5890" max="5890" width="4.7109375" style="666" customWidth="1"/>
    <col min="5891" max="5891" width="30" style="666" bestFit="1" customWidth="1"/>
    <col min="5892" max="5896" width="10.7109375" style="666" customWidth="1"/>
    <col min="5897" max="5897" width="9.28515625" style="666" customWidth="1"/>
    <col min="5898" max="6145" width="9.140625" style="666"/>
    <col min="6146" max="6146" width="4.7109375" style="666" customWidth="1"/>
    <col min="6147" max="6147" width="30" style="666" bestFit="1" customWidth="1"/>
    <col min="6148" max="6152" width="10.7109375" style="666" customWidth="1"/>
    <col min="6153" max="6153" width="9.28515625" style="666" customWidth="1"/>
    <col min="6154" max="6401" width="9.140625" style="666"/>
    <col min="6402" max="6402" width="4.7109375" style="666" customWidth="1"/>
    <col min="6403" max="6403" width="30" style="666" bestFit="1" customWidth="1"/>
    <col min="6404" max="6408" width="10.7109375" style="666" customWidth="1"/>
    <col min="6409" max="6409" width="9.28515625" style="666" customWidth="1"/>
    <col min="6410" max="6657" width="9.140625" style="666"/>
    <col min="6658" max="6658" width="4.7109375" style="666" customWidth="1"/>
    <col min="6659" max="6659" width="30" style="666" bestFit="1" customWidth="1"/>
    <col min="6660" max="6664" width="10.7109375" style="666" customWidth="1"/>
    <col min="6665" max="6665" width="9.28515625" style="666" customWidth="1"/>
    <col min="6666" max="6913" width="9.140625" style="666"/>
    <col min="6914" max="6914" width="4.7109375" style="666" customWidth="1"/>
    <col min="6915" max="6915" width="30" style="666" bestFit="1" customWidth="1"/>
    <col min="6916" max="6920" width="10.7109375" style="666" customWidth="1"/>
    <col min="6921" max="6921" width="9.28515625" style="666" customWidth="1"/>
    <col min="6922" max="7169" width="9.140625" style="666"/>
    <col min="7170" max="7170" width="4.7109375" style="666" customWidth="1"/>
    <col min="7171" max="7171" width="30" style="666" bestFit="1" customWidth="1"/>
    <col min="7172" max="7176" width="10.7109375" style="666" customWidth="1"/>
    <col min="7177" max="7177" width="9.28515625" style="666" customWidth="1"/>
    <col min="7178" max="7425" width="9.140625" style="666"/>
    <col min="7426" max="7426" width="4.7109375" style="666" customWidth="1"/>
    <col min="7427" max="7427" width="30" style="666" bestFit="1" customWidth="1"/>
    <col min="7428" max="7432" width="10.7109375" style="666" customWidth="1"/>
    <col min="7433" max="7433" width="9.28515625" style="666" customWidth="1"/>
    <col min="7434" max="7681" width="9.140625" style="666"/>
    <col min="7682" max="7682" width="4.7109375" style="666" customWidth="1"/>
    <col min="7683" max="7683" width="30" style="666" bestFit="1" customWidth="1"/>
    <col min="7684" max="7688" width="10.7109375" style="666" customWidth="1"/>
    <col min="7689" max="7689" width="9.28515625" style="666" customWidth="1"/>
    <col min="7690" max="7937" width="9.140625" style="666"/>
    <col min="7938" max="7938" width="4.7109375" style="666" customWidth="1"/>
    <col min="7939" max="7939" width="30" style="666" bestFit="1" customWidth="1"/>
    <col min="7940" max="7944" width="10.7109375" style="666" customWidth="1"/>
    <col min="7945" max="7945" width="9.28515625" style="666" customWidth="1"/>
    <col min="7946" max="8193" width="9.140625" style="666"/>
    <col min="8194" max="8194" width="4.7109375" style="666" customWidth="1"/>
    <col min="8195" max="8195" width="30" style="666" bestFit="1" customWidth="1"/>
    <col min="8196" max="8200" width="10.7109375" style="666" customWidth="1"/>
    <col min="8201" max="8201" width="9.28515625" style="666" customWidth="1"/>
    <col min="8202" max="8449" width="9.140625" style="666"/>
    <col min="8450" max="8450" width="4.7109375" style="666" customWidth="1"/>
    <col min="8451" max="8451" width="30" style="666" bestFit="1" customWidth="1"/>
    <col min="8452" max="8456" width="10.7109375" style="666" customWidth="1"/>
    <col min="8457" max="8457" width="9.28515625" style="666" customWidth="1"/>
    <col min="8458" max="8705" width="9.140625" style="666"/>
    <col min="8706" max="8706" width="4.7109375" style="666" customWidth="1"/>
    <col min="8707" max="8707" width="30" style="666" bestFit="1" customWidth="1"/>
    <col min="8708" max="8712" width="10.7109375" style="666" customWidth="1"/>
    <col min="8713" max="8713" width="9.28515625" style="666" customWidth="1"/>
    <col min="8714" max="8961" width="9.140625" style="666"/>
    <col min="8962" max="8962" width="4.7109375" style="666" customWidth="1"/>
    <col min="8963" max="8963" width="30" style="666" bestFit="1" customWidth="1"/>
    <col min="8964" max="8968" width="10.7109375" style="666" customWidth="1"/>
    <col min="8969" max="8969" width="9.28515625" style="666" customWidth="1"/>
    <col min="8970" max="9217" width="9.140625" style="666"/>
    <col min="9218" max="9218" width="4.7109375" style="666" customWidth="1"/>
    <col min="9219" max="9219" width="30" style="666" bestFit="1" customWidth="1"/>
    <col min="9220" max="9224" width="10.7109375" style="666" customWidth="1"/>
    <col min="9225" max="9225" width="9.28515625" style="666" customWidth="1"/>
    <col min="9226" max="9473" width="9.140625" style="666"/>
    <col min="9474" max="9474" width="4.7109375" style="666" customWidth="1"/>
    <col min="9475" max="9475" width="30" style="666" bestFit="1" customWidth="1"/>
    <col min="9476" max="9480" width="10.7109375" style="666" customWidth="1"/>
    <col min="9481" max="9481" width="9.28515625" style="666" customWidth="1"/>
    <col min="9482" max="9729" width="9.140625" style="666"/>
    <col min="9730" max="9730" width="4.7109375" style="666" customWidth="1"/>
    <col min="9731" max="9731" width="30" style="666" bestFit="1" customWidth="1"/>
    <col min="9732" max="9736" width="10.7109375" style="666" customWidth="1"/>
    <col min="9737" max="9737" width="9.28515625" style="666" customWidth="1"/>
    <col min="9738" max="9985" width="9.140625" style="666"/>
    <col min="9986" max="9986" width="4.7109375" style="666" customWidth="1"/>
    <col min="9987" max="9987" width="30" style="666" bestFit="1" customWidth="1"/>
    <col min="9988" max="9992" width="10.7109375" style="666" customWidth="1"/>
    <col min="9993" max="9993" width="9.28515625" style="666" customWidth="1"/>
    <col min="9994" max="10241" width="9.140625" style="666"/>
    <col min="10242" max="10242" width="4.7109375" style="666" customWidth="1"/>
    <col min="10243" max="10243" width="30" style="666" bestFit="1" customWidth="1"/>
    <col min="10244" max="10248" width="10.7109375" style="666" customWidth="1"/>
    <col min="10249" max="10249" width="9.28515625" style="666" customWidth="1"/>
    <col min="10250" max="10497" width="9.140625" style="666"/>
    <col min="10498" max="10498" width="4.7109375" style="666" customWidth="1"/>
    <col min="10499" max="10499" width="30" style="666" bestFit="1" customWidth="1"/>
    <col min="10500" max="10504" width="10.7109375" style="666" customWidth="1"/>
    <col min="10505" max="10505" width="9.28515625" style="666" customWidth="1"/>
    <col min="10506" max="10753" width="9.140625" style="666"/>
    <col min="10754" max="10754" width="4.7109375" style="666" customWidth="1"/>
    <col min="10755" max="10755" width="30" style="666" bestFit="1" customWidth="1"/>
    <col min="10756" max="10760" width="10.7109375" style="666" customWidth="1"/>
    <col min="10761" max="10761" width="9.28515625" style="666" customWidth="1"/>
    <col min="10762" max="11009" width="9.140625" style="666"/>
    <col min="11010" max="11010" width="4.7109375" style="666" customWidth="1"/>
    <col min="11011" max="11011" width="30" style="666" bestFit="1" customWidth="1"/>
    <col min="11012" max="11016" width="10.7109375" style="666" customWidth="1"/>
    <col min="11017" max="11017" width="9.28515625" style="666" customWidth="1"/>
    <col min="11018" max="11265" width="9.140625" style="666"/>
    <col min="11266" max="11266" width="4.7109375" style="666" customWidth="1"/>
    <col min="11267" max="11267" width="30" style="666" bestFit="1" customWidth="1"/>
    <col min="11268" max="11272" width="10.7109375" style="666" customWidth="1"/>
    <col min="11273" max="11273" width="9.28515625" style="666" customWidth="1"/>
    <col min="11274" max="11521" width="9.140625" style="666"/>
    <col min="11522" max="11522" width="4.7109375" style="666" customWidth="1"/>
    <col min="11523" max="11523" width="30" style="666" bestFit="1" customWidth="1"/>
    <col min="11524" max="11528" width="10.7109375" style="666" customWidth="1"/>
    <col min="11529" max="11529" width="9.28515625" style="666" customWidth="1"/>
    <col min="11530" max="11777" width="9.140625" style="666"/>
    <col min="11778" max="11778" width="4.7109375" style="666" customWidth="1"/>
    <col min="11779" max="11779" width="30" style="666" bestFit="1" customWidth="1"/>
    <col min="11780" max="11784" width="10.7109375" style="666" customWidth="1"/>
    <col min="11785" max="11785" width="9.28515625" style="666" customWidth="1"/>
    <col min="11786" max="12033" width="9.140625" style="666"/>
    <col min="12034" max="12034" width="4.7109375" style="666" customWidth="1"/>
    <col min="12035" max="12035" width="30" style="666" bestFit="1" customWidth="1"/>
    <col min="12036" max="12040" width="10.7109375" style="666" customWidth="1"/>
    <col min="12041" max="12041" width="9.28515625" style="666" customWidth="1"/>
    <col min="12042" max="12289" width="9.140625" style="666"/>
    <col min="12290" max="12290" width="4.7109375" style="666" customWidth="1"/>
    <col min="12291" max="12291" width="30" style="666" bestFit="1" customWidth="1"/>
    <col min="12292" max="12296" width="10.7109375" style="666" customWidth="1"/>
    <col min="12297" max="12297" width="9.28515625" style="666" customWidth="1"/>
    <col min="12298" max="12545" width="9.140625" style="666"/>
    <col min="12546" max="12546" width="4.7109375" style="666" customWidth="1"/>
    <col min="12547" max="12547" width="30" style="666" bestFit="1" customWidth="1"/>
    <col min="12548" max="12552" width="10.7109375" style="666" customWidth="1"/>
    <col min="12553" max="12553" width="9.28515625" style="666" customWidth="1"/>
    <col min="12554" max="12801" width="9.140625" style="666"/>
    <col min="12802" max="12802" width="4.7109375" style="666" customWidth="1"/>
    <col min="12803" max="12803" width="30" style="666" bestFit="1" customWidth="1"/>
    <col min="12804" max="12808" width="10.7109375" style="666" customWidth="1"/>
    <col min="12809" max="12809" width="9.28515625" style="666" customWidth="1"/>
    <col min="12810" max="13057" width="9.140625" style="666"/>
    <col min="13058" max="13058" width="4.7109375" style="666" customWidth="1"/>
    <col min="13059" max="13059" width="30" style="666" bestFit="1" customWidth="1"/>
    <col min="13060" max="13064" width="10.7109375" style="666" customWidth="1"/>
    <col min="13065" max="13065" width="9.28515625" style="666" customWidth="1"/>
    <col min="13066" max="13313" width="9.140625" style="666"/>
    <col min="13314" max="13314" width="4.7109375" style="666" customWidth="1"/>
    <col min="13315" max="13315" width="30" style="666" bestFit="1" customWidth="1"/>
    <col min="13316" max="13320" width="10.7109375" style="666" customWidth="1"/>
    <col min="13321" max="13321" width="9.28515625" style="666" customWidth="1"/>
    <col min="13322" max="13569" width="9.140625" style="666"/>
    <col min="13570" max="13570" width="4.7109375" style="666" customWidth="1"/>
    <col min="13571" max="13571" width="30" style="666" bestFit="1" customWidth="1"/>
    <col min="13572" max="13576" width="10.7109375" style="666" customWidth="1"/>
    <col min="13577" max="13577" width="9.28515625" style="666" customWidth="1"/>
    <col min="13578" max="13825" width="9.140625" style="666"/>
    <col min="13826" max="13826" width="4.7109375" style="666" customWidth="1"/>
    <col min="13827" max="13827" width="30" style="666" bestFit="1" customWidth="1"/>
    <col min="13828" max="13832" width="10.7109375" style="666" customWidth="1"/>
    <col min="13833" max="13833" width="9.28515625" style="666" customWidth="1"/>
    <col min="13834" max="14081" width="9.140625" style="666"/>
    <col min="14082" max="14082" width="4.7109375" style="666" customWidth="1"/>
    <col min="14083" max="14083" width="30" style="666" bestFit="1" customWidth="1"/>
    <col min="14084" max="14088" width="10.7109375" style="666" customWidth="1"/>
    <col min="14089" max="14089" width="9.28515625" style="666" customWidth="1"/>
    <col min="14090" max="14337" width="9.140625" style="666"/>
    <col min="14338" max="14338" width="4.7109375" style="666" customWidth="1"/>
    <col min="14339" max="14339" width="30" style="666" bestFit="1" customWidth="1"/>
    <col min="14340" max="14344" width="10.7109375" style="666" customWidth="1"/>
    <col min="14345" max="14345" width="9.28515625" style="666" customWidth="1"/>
    <col min="14346" max="14593" width="9.140625" style="666"/>
    <col min="14594" max="14594" width="4.7109375" style="666" customWidth="1"/>
    <col min="14595" max="14595" width="30" style="666" bestFit="1" customWidth="1"/>
    <col min="14596" max="14600" width="10.7109375" style="666" customWidth="1"/>
    <col min="14601" max="14601" width="9.28515625" style="666" customWidth="1"/>
    <col min="14602" max="14849" width="9.140625" style="666"/>
    <col min="14850" max="14850" width="4.7109375" style="666" customWidth="1"/>
    <col min="14851" max="14851" width="30" style="666" bestFit="1" customWidth="1"/>
    <col min="14852" max="14856" width="10.7109375" style="666" customWidth="1"/>
    <col min="14857" max="14857" width="9.28515625" style="666" customWidth="1"/>
    <col min="14858" max="15105" width="9.140625" style="666"/>
    <col min="15106" max="15106" width="4.7109375" style="666" customWidth="1"/>
    <col min="15107" max="15107" width="30" style="666" bestFit="1" customWidth="1"/>
    <col min="15108" max="15112" width="10.7109375" style="666" customWidth="1"/>
    <col min="15113" max="15113" width="9.28515625" style="666" customWidth="1"/>
    <col min="15114" max="15361" width="9.140625" style="666"/>
    <col min="15362" max="15362" width="4.7109375" style="666" customWidth="1"/>
    <col min="15363" max="15363" width="30" style="666" bestFit="1" customWidth="1"/>
    <col min="15364" max="15368" width="10.7109375" style="666" customWidth="1"/>
    <col min="15369" max="15369" width="9.28515625" style="666" customWidth="1"/>
    <col min="15370" max="15617" width="9.140625" style="666"/>
    <col min="15618" max="15618" width="4.7109375" style="666" customWidth="1"/>
    <col min="15619" max="15619" width="30" style="666" bestFit="1" customWidth="1"/>
    <col min="15620" max="15624" width="10.7109375" style="666" customWidth="1"/>
    <col min="15625" max="15625" width="9.28515625" style="666" customWidth="1"/>
    <col min="15626" max="15873" width="9.140625" style="666"/>
    <col min="15874" max="15874" width="4.7109375" style="666" customWidth="1"/>
    <col min="15875" max="15875" width="30" style="666" bestFit="1" customWidth="1"/>
    <col min="15876" max="15880" width="10.7109375" style="666" customWidth="1"/>
    <col min="15881" max="15881" width="9.28515625" style="666" customWidth="1"/>
    <col min="15882" max="16129" width="9.140625" style="666"/>
    <col min="16130" max="16130" width="4.7109375" style="666" customWidth="1"/>
    <col min="16131" max="16131" width="30" style="666" bestFit="1" customWidth="1"/>
    <col min="16132" max="16136" width="10.7109375" style="666" customWidth="1"/>
    <col min="16137" max="16137" width="9.28515625" style="666" customWidth="1"/>
    <col min="16138" max="16384" width="9.140625" style="666"/>
  </cols>
  <sheetData>
    <row r="1" spans="1:8" ht="15.75">
      <c r="A1" s="128"/>
      <c r="B1" s="1632" t="s">
        <v>960</v>
      </c>
      <c r="C1" s="1632"/>
      <c r="D1" s="1632"/>
      <c r="E1" s="1632"/>
      <c r="F1" s="1632"/>
      <c r="G1" s="1632"/>
      <c r="H1" s="1632"/>
    </row>
    <row r="2" spans="1:8" ht="15" customHeight="1">
      <c r="A2" s="128"/>
      <c r="B2" s="1648" t="s">
        <v>244</v>
      </c>
      <c r="C2" s="1648"/>
      <c r="D2" s="1648"/>
      <c r="E2" s="1648"/>
      <c r="F2" s="1648"/>
      <c r="G2" s="1648"/>
      <c r="H2" s="1648"/>
    </row>
    <row r="3" spans="1:8" ht="15" customHeight="1" thickBot="1">
      <c r="A3" s="128"/>
      <c r="B3" s="1649" t="s">
        <v>69</v>
      </c>
      <c r="C3" s="1649"/>
      <c r="D3" s="1649"/>
      <c r="E3" s="1649"/>
      <c r="F3" s="1649"/>
      <c r="G3" s="1649"/>
      <c r="H3" s="1649"/>
    </row>
    <row r="4" spans="1:8" ht="15" customHeight="1" thickTop="1">
      <c r="A4" s="128"/>
      <c r="B4" s="1395"/>
      <c r="C4" s="1396"/>
      <c r="D4" s="1650" t="str">
        <f>'M-China'!D4:F4</f>
        <v>Five  Months</v>
      </c>
      <c r="E4" s="1650"/>
      <c r="F4" s="1650"/>
      <c r="G4" s="1651" t="s">
        <v>6</v>
      </c>
      <c r="H4" s="1652"/>
    </row>
    <row r="5" spans="1:8" ht="15" customHeight="1">
      <c r="A5" s="128"/>
      <c r="B5" s="1397"/>
      <c r="C5" s="1398"/>
      <c r="D5" s="1399" t="s">
        <v>7</v>
      </c>
      <c r="E5" s="1400" t="s">
        <v>1247</v>
      </c>
      <c r="F5" s="1400" t="s">
        <v>1245</v>
      </c>
      <c r="G5" s="1400" t="s">
        <v>8</v>
      </c>
      <c r="H5" s="1401" t="s">
        <v>52</v>
      </c>
    </row>
    <row r="6" spans="1:8" ht="15" customHeight="1">
      <c r="A6" s="128"/>
      <c r="B6" s="1402"/>
      <c r="C6" s="1403" t="s">
        <v>800</v>
      </c>
      <c r="D6" s="1404">
        <v>39539.311885999996</v>
      </c>
      <c r="E6" s="1404">
        <v>54187.674243999987</v>
      </c>
      <c r="F6" s="1404">
        <v>67540.884254999997</v>
      </c>
      <c r="G6" s="1404">
        <v>37.047590510007467</v>
      </c>
      <c r="H6" s="1405">
        <v>24.642522856530547</v>
      </c>
    </row>
    <row r="7" spans="1:8" ht="15" customHeight="1">
      <c r="A7" s="128"/>
      <c r="B7" s="1406">
        <v>1</v>
      </c>
      <c r="C7" s="1407" t="s">
        <v>961</v>
      </c>
      <c r="D7" s="1408">
        <v>1877.1687670000001</v>
      </c>
      <c r="E7" s="1408">
        <v>1293.037108</v>
      </c>
      <c r="F7" s="1408">
        <v>4157.4581880000005</v>
      </c>
      <c r="G7" s="1408">
        <v>-31.117695396857201</v>
      </c>
      <c r="H7" s="1409">
        <v>221.52659519807071</v>
      </c>
    </row>
    <row r="8" spans="1:8" ht="15" customHeight="1">
      <c r="A8" s="128"/>
      <c r="B8" s="1406">
        <v>2</v>
      </c>
      <c r="C8" s="1407" t="s">
        <v>926</v>
      </c>
      <c r="D8" s="1408">
        <v>14.938311000000001</v>
      </c>
      <c r="E8" s="1408">
        <v>19.477550999999998</v>
      </c>
      <c r="F8" s="1408">
        <v>10.70074</v>
      </c>
      <c r="G8" s="1408">
        <v>30.386567798729033</v>
      </c>
      <c r="H8" s="1409">
        <v>-45.061162976803395</v>
      </c>
    </row>
    <row r="9" spans="1:8" ht="15" customHeight="1">
      <c r="A9" s="128"/>
      <c r="B9" s="1406">
        <v>3</v>
      </c>
      <c r="C9" s="1407" t="s">
        <v>962</v>
      </c>
      <c r="D9" s="1408">
        <v>922.17086600000005</v>
      </c>
      <c r="E9" s="1408">
        <v>382.52943200000004</v>
      </c>
      <c r="F9" s="1408">
        <v>720.89579000000003</v>
      </c>
      <c r="G9" s="1408">
        <v>-58.518594969362212</v>
      </c>
      <c r="H9" s="1409">
        <v>88.454986647929331</v>
      </c>
    </row>
    <row r="10" spans="1:8" ht="15" customHeight="1">
      <c r="A10" s="128"/>
      <c r="B10" s="1406">
        <v>4</v>
      </c>
      <c r="C10" s="1407" t="s">
        <v>963</v>
      </c>
      <c r="D10" s="1408">
        <v>1.9924440000000001</v>
      </c>
      <c r="E10" s="1408">
        <v>0.18868500000000002</v>
      </c>
      <c r="F10" s="1408">
        <v>0.44659699999999997</v>
      </c>
      <c r="G10" s="1408">
        <v>-90.529972235104225</v>
      </c>
      <c r="H10" s="1409">
        <v>136.68919097967506</v>
      </c>
    </row>
    <row r="11" spans="1:8" ht="15" customHeight="1">
      <c r="A11" s="128"/>
      <c r="B11" s="1406">
        <v>5</v>
      </c>
      <c r="C11" s="1407" t="s">
        <v>927</v>
      </c>
      <c r="D11" s="1408">
        <v>110.31225699999999</v>
      </c>
      <c r="E11" s="1408">
        <v>159.262225</v>
      </c>
      <c r="F11" s="1408">
        <v>258.51739700000002</v>
      </c>
      <c r="G11" s="1408">
        <v>44.374006417074781</v>
      </c>
      <c r="H11" s="1409">
        <v>62.321854413373927</v>
      </c>
    </row>
    <row r="12" spans="1:8" ht="15" customHeight="1">
      <c r="A12" s="128"/>
      <c r="B12" s="1406">
        <v>6</v>
      </c>
      <c r="C12" s="1407" t="s">
        <v>890</v>
      </c>
      <c r="D12" s="1408">
        <v>2.6745000000000001E-2</v>
      </c>
      <c r="E12" s="1408">
        <v>743.65842199999997</v>
      </c>
      <c r="F12" s="1408">
        <v>1444.234778</v>
      </c>
      <c r="G12" s="1408" t="s">
        <v>644</v>
      </c>
      <c r="H12" s="1409">
        <v>94.206739986332053</v>
      </c>
    </row>
    <row r="13" spans="1:8" ht="15" customHeight="1">
      <c r="A13" s="128"/>
      <c r="B13" s="1406">
        <v>7</v>
      </c>
      <c r="C13" s="1407" t="s">
        <v>964</v>
      </c>
      <c r="D13" s="1408">
        <v>4.9900029999999997</v>
      </c>
      <c r="E13" s="1408">
        <v>17.265736</v>
      </c>
      <c r="F13" s="1408">
        <v>23.689791</v>
      </c>
      <c r="G13" s="1408">
        <v>246.00652544697874</v>
      </c>
      <c r="H13" s="1409">
        <v>37.206957178078</v>
      </c>
    </row>
    <row r="14" spans="1:8" ht="15" customHeight="1">
      <c r="A14" s="128"/>
      <c r="B14" s="1406">
        <v>8</v>
      </c>
      <c r="C14" s="1407" t="s">
        <v>965</v>
      </c>
      <c r="D14" s="1408">
        <v>7.968915</v>
      </c>
      <c r="E14" s="1408">
        <v>50.953693000000001</v>
      </c>
      <c r="F14" s="1408">
        <v>23.130312</v>
      </c>
      <c r="G14" s="1408">
        <v>539.40565309079091</v>
      </c>
      <c r="H14" s="1409">
        <v>-54.60522949730062</v>
      </c>
    </row>
    <row r="15" spans="1:8" ht="15" customHeight="1">
      <c r="A15" s="128"/>
      <c r="B15" s="1406">
        <v>9</v>
      </c>
      <c r="C15" s="1407" t="s">
        <v>966</v>
      </c>
      <c r="D15" s="1408">
        <v>5.3888879999999997</v>
      </c>
      <c r="E15" s="1408">
        <v>12.173492</v>
      </c>
      <c r="F15" s="1408">
        <v>8.5274789999999996</v>
      </c>
      <c r="G15" s="1408">
        <v>125.89988880822909</v>
      </c>
      <c r="H15" s="1409">
        <v>-29.950428356957886</v>
      </c>
    </row>
    <row r="16" spans="1:8" ht="15" customHeight="1">
      <c r="A16" s="128"/>
      <c r="B16" s="1406">
        <v>10</v>
      </c>
      <c r="C16" s="1407" t="s">
        <v>967</v>
      </c>
      <c r="D16" s="1408">
        <v>515.81930699999998</v>
      </c>
      <c r="E16" s="1408">
        <v>943.04009100000007</v>
      </c>
      <c r="F16" s="1408">
        <v>783.75808800000004</v>
      </c>
      <c r="G16" s="1408">
        <v>82.823728814012782</v>
      </c>
      <c r="H16" s="1409">
        <v>-16.890268454132979</v>
      </c>
    </row>
    <row r="17" spans="1:8" ht="15" customHeight="1">
      <c r="A17" s="128"/>
      <c r="B17" s="1406">
        <v>11</v>
      </c>
      <c r="C17" s="1407" t="s">
        <v>968</v>
      </c>
      <c r="D17" s="1408">
        <v>530.79569900000001</v>
      </c>
      <c r="E17" s="1408">
        <v>677.16586699999993</v>
      </c>
      <c r="F17" s="1408">
        <v>849.24473499999999</v>
      </c>
      <c r="G17" s="1408">
        <v>27.575613042034064</v>
      </c>
      <c r="H17" s="1409">
        <v>25.411627547376071</v>
      </c>
    </row>
    <row r="18" spans="1:8" ht="15" customHeight="1">
      <c r="A18" s="128"/>
      <c r="B18" s="1406">
        <v>12</v>
      </c>
      <c r="C18" s="1407" t="s">
        <v>929</v>
      </c>
      <c r="D18" s="1408">
        <v>256.08219000000003</v>
      </c>
      <c r="E18" s="1408">
        <v>528.764411</v>
      </c>
      <c r="F18" s="1408">
        <v>444.96136100000001</v>
      </c>
      <c r="G18" s="1408">
        <v>106.48230593466886</v>
      </c>
      <c r="H18" s="1409">
        <v>-15.84884463791947</v>
      </c>
    </row>
    <row r="19" spans="1:8" ht="15" customHeight="1">
      <c r="A19" s="128"/>
      <c r="B19" s="1406">
        <v>13</v>
      </c>
      <c r="C19" s="1407" t="s">
        <v>969</v>
      </c>
      <c r="D19" s="1408">
        <v>7.7322230000000003</v>
      </c>
      <c r="E19" s="1408">
        <v>0</v>
      </c>
      <c r="F19" s="1408">
        <v>4.5578950000000003</v>
      </c>
      <c r="G19" s="1408">
        <v>-100</v>
      </c>
      <c r="H19" s="1409" t="s">
        <v>644</v>
      </c>
    </row>
    <row r="20" spans="1:8" ht="15" customHeight="1">
      <c r="A20" s="128"/>
      <c r="B20" s="1406">
        <v>14</v>
      </c>
      <c r="C20" s="1407" t="s">
        <v>970</v>
      </c>
      <c r="D20" s="1408">
        <v>997.39604300000008</v>
      </c>
      <c r="E20" s="1408">
        <v>1782.138897</v>
      </c>
      <c r="F20" s="1408">
        <v>2027.006627</v>
      </c>
      <c r="G20" s="1408">
        <v>78.679162556092052</v>
      </c>
      <c r="H20" s="1409">
        <v>13.740103558269396</v>
      </c>
    </row>
    <row r="21" spans="1:8" ht="15" customHeight="1">
      <c r="A21" s="128"/>
      <c r="B21" s="1406">
        <v>15</v>
      </c>
      <c r="C21" s="1407" t="s">
        <v>971</v>
      </c>
      <c r="D21" s="1408">
        <v>3500.0305400000002</v>
      </c>
      <c r="E21" s="1408">
        <v>4980.792821</v>
      </c>
      <c r="F21" s="1408">
        <v>6482.3292010000005</v>
      </c>
      <c r="G21" s="1408">
        <v>42.307124582975774</v>
      </c>
      <c r="H21" s="1409">
        <v>30.146533573314457</v>
      </c>
    </row>
    <row r="22" spans="1:8" ht="15" customHeight="1">
      <c r="A22" s="128"/>
      <c r="B22" s="1406">
        <v>16</v>
      </c>
      <c r="C22" s="1407" t="s">
        <v>972</v>
      </c>
      <c r="D22" s="1408">
        <v>0.13452800000000001</v>
      </c>
      <c r="E22" s="1408">
        <v>0</v>
      </c>
      <c r="F22" s="1408">
        <v>5.6529999999999997E-2</v>
      </c>
      <c r="G22" s="1408">
        <v>-100</v>
      </c>
      <c r="H22" s="1409" t="s">
        <v>644</v>
      </c>
    </row>
    <row r="23" spans="1:8" ht="15" customHeight="1">
      <c r="A23" s="128"/>
      <c r="B23" s="1406">
        <v>17</v>
      </c>
      <c r="C23" s="1407" t="s">
        <v>973</v>
      </c>
      <c r="D23" s="1408">
        <v>1.5218069999999999</v>
      </c>
      <c r="E23" s="1408">
        <v>2.3780939999999999</v>
      </c>
      <c r="F23" s="1408">
        <v>2.22038</v>
      </c>
      <c r="G23" s="1408">
        <v>56.267779028483886</v>
      </c>
      <c r="H23" s="1409">
        <v>-6.6319497883599183</v>
      </c>
    </row>
    <row r="24" spans="1:8" ht="15" customHeight="1">
      <c r="A24" s="128"/>
      <c r="B24" s="1406">
        <v>18</v>
      </c>
      <c r="C24" s="1407" t="s">
        <v>974</v>
      </c>
      <c r="D24" s="1408">
        <v>11.551212</v>
      </c>
      <c r="E24" s="1408">
        <v>5.8960050000000006</v>
      </c>
      <c r="F24" s="1408">
        <v>19.389247999999998</v>
      </c>
      <c r="G24" s="1408">
        <v>-48.957693790054236</v>
      </c>
      <c r="H24" s="1409">
        <v>228.85399520522787</v>
      </c>
    </row>
    <row r="25" spans="1:8" ht="15" customHeight="1">
      <c r="A25" s="128"/>
      <c r="B25" s="1406">
        <v>19</v>
      </c>
      <c r="C25" s="1407" t="s">
        <v>975</v>
      </c>
      <c r="D25" s="1408">
        <v>152.71530799999999</v>
      </c>
      <c r="E25" s="1408">
        <v>3130.0531390000001</v>
      </c>
      <c r="F25" s="1408">
        <v>1853.5369900000001</v>
      </c>
      <c r="G25" s="1408" t="s">
        <v>644</v>
      </c>
      <c r="H25" s="1409">
        <v>-40.782571167715886</v>
      </c>
    </row>
    <row r="26" spans="1:8" ht="15" customHeight="1">
      <c r="A26" s="128"/>
      <c r="B26" s="1406">
        <v>20</v>
      </c>
      <c r="C26" s="1407" t="s">
        <v>930</v>
      </c>
      <c r="D26" s="1408">
        <v>382.66192800000005</v>
      </c>
      <c r="E26" s="1408">
        <v>682.88816900000006</v>
      </c>
      <c r="F26" s="1408">
        <v>929.62930700000015</v>
      </c>
      <c r="G26" s="1408">
        <v>78.457306314517893</v>
      </c>
      <c r="H26" s="1409">
        <v>36.131997770779947</v>
      </c>
    </row>
    <row r="27" spans="1:8" ht="15" customHeight="1">
      <c r="A27" s="128"/>
      <c r="B27" s="1406">
        <v>21</v>
      </c>
      <c r="C27" s="1407" t="s">
        <v>931</v>
      </c>
      <c r="D27" s="1408">
        <v>9.302268999999999</v>
      </c>
      <c r="E27" s="1408">
        <v>0.56189899999999993</v>
      </c>
      <c r="F27" s="1408">
        <v>0.78666700000000001</v>
      </c>
      <c r="G27" s="1408">
        <v>-93.959549008956841</v>
      </c>
      <c r="H27" s="1409">
        <v>40.001494930583618</v>
      </c>
    </row>
    <row r="28" spans="1:8" ht="15" customHeight="1">
      <c r="A28" s="128"/>
      <c r="B28" s="1406">
        <v>22</v>
      </c>
      <c r="C28" s="1407" t="s">
        <v>976</v>
      </c>
      <c r="D28" s="1408">
        <v>3.5838929999999998</v>
      </c>
      <c r="E28" s="1408">
        <v>7.9331000000000005</v>
      </c>
      <c r="F28" s="1408">
        <v>2.8527699999999996</v>
      </c>
      <c r="G28" s="1408">
        <v>121.3542647618107</v>
      </c>
      <c r="H28" s="1409">
        <v>-64.039656628556315</v>
      </c>
    </row>
    <row r="29" spans="1:8" ht="15" customHeight="1">
      <c r="A29" s="128"/>
      <c r="B29" s="1406">
        <v>23</v>
      </c>
      <c r="C29" s="1407" t="s">
        <v>977</v>
      </c>
      <c r="D29" s="1408">
        <v>4.7226999999999998E-2</v>
      </c>
      <c r="E29" s="1408">
        <v>0.509822</v>
      </c>
      <c r="F29" s="1408">
        <v>1.0975459999999999</v>
      </c>
      <c r="G29" s="1408">
        <v>979.51383742350777</v>
      </c>
      <c r="H29" s="1409">
        <v>115.28023506243352</v>
      </c>
    </row>
    <row r="30" spans="1:8" ht="15" customHeight="1">
      <c r="A30" s="128"/>
      <c r="B30" s="1406">
        <v>24</v>
      </c>
      <c r="C30" s="1407" t="s">
        <v>933</v>
      </c>
      <c r="D30" s="1408">
        <v>26.883012999999998</v>
      </c>
      <c r="E30" s="1408">
        <v>128.62366700000001</v>
      </c>
      <c r="F30" s="1408">
        <v>131.96258699999998</v>
      </c>
      <c r="G30" s="1408">
        <v>378.4570353032974</v>
      </c>
      <c r="H30" s="1409">
        <v>2.5958830733693503</v>
      </c>
    </row>
    <row r="31" spans="1:8" ht="15" customHeight="1">
      <c r="A31" s="128"/>
      <c r="B31" s="1406">
        <v>25</v>
      </c>
      <c r="C31" s="1407" t="s">
        <v>978</v>
      </c>
      <c r="D31" s="1408">
        <v>9414.4135480000004</v>
      </c>
      <c r="E31" s="1408">
        <v>9500.3480990000007</v>
      </c>
      <c r="F31" s="1408">
        <v>12927.559442000002</v>
      </c>
      <c r="G31" s="1408">
        <v>0.91279770706753993</v>
      </c>
      <c r="H31" s="1409">
        <v>36.074587028666315</v>
      </c>
    </row>
    <row r="32" spans="1:8" ht="15" customHeight="1">
      <c r="A32" s="128"/>
      <c r="B32" s="1406">
        <v>26</v>
      </c>
      <c r="C32" s="1407" t="s">
        <v>902</v>
      </c>
      <c r="D32" s="1408">
        <v>19.778925000000001</v>
      </c>
      <c r="E32" s="1408">
        <v>44.665151000000009</v>
      </c>
      <c r="F32" s="1408">
        <v>33.683742000000002</v>
      </c>
      <c r="G32" s="1408">
        <v>125.821934205221</v>
      </c>
      <c r="H32" s="1409">
        <v>-24.586078305209369</v>
      </c>
    </row>
    <row r="33" spans="1:8" ht="15" customHeight="1">
      <c r="A33" s="128"/>
      <c r="B33" s="1406">
        <v>27</v>
      </c>
      <c r="C33" s="1407" t="s">
        <v>903</v>
      </c>
      <c r="D33" s="1408">
        <v>0</v>
      </c>
      <c r="E33" s="1408">
        <v>0</v>
      </c>
      <c r="F33" s="1408">
        <v>0</v>
      </c>
      <c r="G33" s="1408" t="s">
        <v>644</v>
      </c>
      <c r="H33" s="1409" t="s">
        <v>644</v>
      </c>
    </row>
    <row r="34" spans="1:8" ht="15" customHeight="1">
      <c r="A34" s="128"/>
      <c r="B34" s="1406">
        <v>28</v>
      </c>
      <c r="C34" s="1407" t="s">
        <v>979</v>
      </c>
      <c r="D34" s="1408">
        <v>1.198458</v>
      </c>
      <c r="E34" s="1408">
        <v>21</v>
      </c>
      <c r="F34" s="1408">
        <v>4.8219999999999999E-3</v>
      </c>
      <c r="G34" s="1408" t="s">
        <v>644</v>
      </c>
      <c r="H34" s="1409" t="s">
        <v>644</v>
      </c>
    </row>
    <row r="35" spans="1:8" ht="15" customHeight="1">
      <c r="A35" s="128"/>
      <c r="B35" s="1406">
        <v>29</v>
      </c>
      <c r="C35" s="1407" t="s">
        <v>934</v>
      </c>
      <c r="D35" s="1408">
        <v>1482.1905320000001</v>
      </c>
      <c r="E35" s="1408">
        <v>1949.856487</v>
      </c>
      <c r="F35" s="1408">
        <v>3372.4151149999998</v>
      </c>
      <c r="G35" s="1408">
        <v>31.552350720318856</v>
      </c>
      <c r="H35" s="1409">
        <v>72.957093893033772</v>
      </c>
    </row>
    <row r="36" spans="1:8" ht="15" customHeight="1">
      <c r="A36" s="128"/>
      <c r="B36" s="1406">
        <v>30</v>
      </c>
      <c r="C36" s="1407" t="s">
        <v>905</v>
      </c>
      <c r="D36" s="1408">
        <v>1641.2216069999999</v>
      </c>
      <c r="E36" s="1408">
        <v>1074.9419839999998</v>
      </c>
      <c r="F36" s="1408">
        <v>2010.565245</v>
      </c>
      <c r="G36" s="1408">
        <v>-34.503544224908566</v>
      </c>
      <c r="H36" s="1409">
        <v>87.039419329257527</v>
      </c>
    </row>
    <row r="37" spans="1:8" ht="15" customHeight="1">
      <c r="A37" s="128"/>
      <c r="B37" s="1406">
        <v>31</v>
      </c>
      <c r="C37" s="1407" t="s">
        <v>936</v>
      </c>
      <c r="D37" s="1408">
        <v>162.681029</v>
      </c>
      <c r="E37" s="1408">
        <v>365.20117899999997</v>
      </c>
      <c r="F37" s="1408">
        <v>345.49748199999999</v>
      </c>
      <c r="G37" s="1408">
        <v>124.48910069286566</v>
      </c>
      <c r="H37" s="1409">
        <v>-5.3952993946933532</v>
      </c>
    </row>
    <row r="38" spans="1:8" ht="15" customHeight="1">
      <c r="A38" s="128"/>
      <c r="B38" s="1406">
        <v>32</v>
      </c>
      <c r="C38" s="1407" t="s">
        <v>980</v>
      </c>
      <c r="D38" s="1408">
        <v>1283.6845500000002</v>
      </c>
      <c r="E38" s="1408">
        <v>2539.4852559999999</v>
      </c>
      <c r="F38" s="1408">
        <v>3362.8411809999998</v>
      </c>
      <c r="G38" s="1408">
        <v>97.827827405105069</v>
      </c>
      <c r="H38" s="1409">
        <v>32.422158114707315</v>
      </c>
    </row>
    <row r="39" spans="1:8" ht="15" customHeight="1">
      <c r="A39" s="128"/>
      <c r="B39" s="1406">
        <v>33</v>
      </c>
      <c r="C39" s="1407" t="s">
        <v>938</v>
      </c>
      <c r="D39" s="1408">
        <v>244.643867</v>
      </c>
      <c r="E39" s="1408">
        <v>210.06674100000001</v>
      </c>
      <c r="F39" s="1408">
        <v>221.88053500000001</v>
      </c>
      <c r="G39" s="1408">
        <v>-14.133657395139196</v>
      </c>
      <c r="H39" s="1409">
        <v>5.6238288573249235</v>
      </c>
    </row>
    <row r="40" spans="1:8" ht="15" customHeight="1">
      <c r="A40" s="128"/>
      <c r="B40" s="1406">
        <v>34</v>
      </c>
      <c r="C40" s="1407" t="s">
        <v>981</v>
      </c>
      <c r="D40" s="1408">
        <v>572.34751400000005</v>
      </c>
      <c r="E40" s="1408">
        <v>890.02907199999993</v>
      </c>
      <c r="F40" s="1408">
        <v>962.04584399999999</v>
      </c>
      <c r="G40" s="1408">
        <v>55.50501229223471</v>
      </c>
      <c r="H40" s="1409">
        <v>8.0915078243646548</v>
      </c>
    </row>
    <row r="41" spans="1:8" ht="15" customHeight="1">
      <c r="A41" s="128"/>
      <c r="B41" s="1406">
        <v>35</v>
      </c>
      <c r="C41" s="1407" t="s">
        <v>982</v>
      </c>
      <c r="D41" s="1408">
        <v>155.75125600000001</v>
      </c>
      <c r="E41" s="1408">
        <v>195.318712</v>
      </c>
      <c r="F41" s="1408">
        <v>239.83465600000002</v>
      </c>
      <c r="G41" s="1408">
        <v>25.404261266438837</v>
      </c>
      <c r="H41" s="1409">
        <v>22.791438436272315</v>
      </c>
    </row>
    <row r="42" spans="1:8" ht="15" customHeight="1">
      <c r="A42" s="128"/>
      <c r="B42" s="1406">
        <v>36</v>
      </c>
      <c r="C42" s="1407" t="s">
        <v>939</v>
      </c>
      <c r="D42" s="1408">
        <v>13.476101</v>
      </c>
      <c r="E42" s="1408">
        <v>21.097988999999995</v>
      </c>
      <c r="F42" s="1408">
        <v>2.2374750000000003</v>
      </c>
      <c r="G42" s="1408">
        <v>56.558555030123273</v>
      </c>
      <c r="H42" s="1409">
        <v>-89.394842323597757</v>
      </c>
    </row>
    <row r="43" spans="1:8" ht="15" customHeight="1">
      <c r="A43" s="128"/>
      <c r="B43" s="1406">
        <v>37</v>
      </c>
      <c r="C43" s="1407" t="s">
        <v>909</v>
      </c>
      <c r="D43" s="1408">
        <v>575.48635400000001</v>
      </c>
      <c r="E43" s="1408">
        <v>1224.7341510000001</v>
      </c>
      <c r="F43" s="1408">
        <v>733.02310499999999</v>
      </c>
      <c r="G43" s="1408">
        <v>112.81723580191095</v>
      </c>
      <c r="H43" s="1409">
        <v>-40.148390211746452</v>
      </c>
    </row>
    <row r="44" spans="1:8" ht="15" customHeight="1">
      <c r="A44" s="128"/>
      <c r="B44" s="1406">
        <v>38</v>
      </c>
      <c r="C44" s="1407" t="s">
        <v>983</v>
      </c>
      <c r="D44" s="1408">
        <v>64.615684999999999</v>
      </c>
      <c r="E44" s="1408">
        <v>9.0223069999999996</v>
      </c>
      <c r="F44" s="1408">
        <v>70.390522000000004</v>
      </c>
      <c r="G44" s="1408">
        <v>-86.036970744796719</v>
      </c>
      <c r="H44" s="1409">
        <v>680.18318374668479</v>
      </c>
    </row>
    <row r="45" spans="1:8" ht="15" customHeight="1">
      <c r="A45" s="128"/>
      <c r="B45" s="1406">
        <v>39</v>
      </c>
      <c r="C45" s="1407" t="s">
        <v>984</v>
      </c>
      <c r="D45" s="1408">
        <v>3363.4959819999999</v>
      </c>
      <c r="E45" s="1408">
        <v>3449.5452770000002</v>
      </c>
      <c r="F45" s="1408">
        <v>6529.3608769999992</v>
      </c>
      <c r="G45" s="1408">
        <v>2.5583290558543865</v>
      </c>
      <c r="H45" s="1409">
        <v>89.281785067000271</v>
      </c>
    </row>
    <row r="46" spans="1:8" ht="15" customHeight="1">
      <c r="A46" s="128"/>
      <c r="B46" s="1406">
        <v>40</v>
      </c>
      <c r="C46" s="1407" t="s">
        <v>985</v>
      </c>
      <c r="D46" s="1408">
        <v>52.256403999999996</v>
      </c>
      <c r="E46" s="1408">
        <v>164.85479999999998</v>
      </c>
      <c r="F46" s="1408">
        <v>196.71820200000002</v>
      </c>
      <c r="G46" s="1408">
        <v>215.47291313807204</v>
      </c>
      <c r="H46" s="1409">
        <v>19.328161509401014</v>
      </c>
    </row>
    <row r="47" spans="1:8" ht="15" customHeight="1">
      <c r="A47" s="128"/>
      <c r="B47" s="1406">
        <v>41</v>
      </c>
      <c r="C47" s="1407" t="s">
        <v>942</v>
      </c>
      <c r="D47" s="1408">
        <v>2.0319389999999999</v>
      </c>
      <c r="E47" s="1408">
        <v>0</v>
      </c>
      <c r="F47" s="1408">
        <v>1.4737020000000001</v>
      </c>
      <c r="G47" s="1408">
        <v>-100</v>
      </c>
      <c r="H47" s="1409" t="s">
        <v>644</v>
      </c>
    </row>
    <row r="48" spans="1:8" ht="15" customHeight="1">
      <c r="A48" s="128"/>
      <c r="B48" s="1406">
        <v>42</v>
      </c>
      <c r="C48" s="1407" t="s">
        <v>943</v>
      </c>
      <c r="D48" s="1408">
        <v>346.85027599999995</v>
      </c>
      <c r="E48" s="1408">
        <v>422.24977499999994</v>
      </c>
      <c r="F48" s="1408">
        <v>291.06010700000002</v>
      </c>
      <c r="G48" s="1408">
        <v>21.738341935181268</v>
      </c>
      <c r="H48" s="1409">
        <v>-31.069209687559919</v>
      </c>
    </row>
    <row r="49" spans="1:8" ht="15" customHeight="1">
      <c r="A49" s="128"/>
      <c r="B49" s="1406">
        <v>43</v>
      </c>
      <c r="C49" s="1407" t="s">
        <v>865</v>
      </c>
      <c r="D49" s="1408">
        <v>699.87809000000004</v>
      </c>
      <c r="E49" s="1408">
        <v>371.67359100000004</v>
      </c>
      <c r="F49" s="1408">
        <v>363.83021500000001</v>
      </c>
      <c r="G49" s="1408">
        <v>-46.894524016318329</v>
      </c>
      <c r="H49" s="1409">
        <v>-2.1102860654955862</v>
      </c>
    </row>
    <row r="50" spans="1:8" ht="15" customHeight="1">
      <c r="A50" s="128"/>
      <c r="B50" s="1406">
        <v>44</v>
      </c>
      <c r="C50" s="1407" t="s">
        <v>986</v>
      </c>
      <c r="D50" s="1408">
        <v>98.695881999999997</v>
      </c>
      <c r="E50" s="1408">
        <v>95.802943999999997</v>
      </c>
      <c r="F50" s="1408">
        <v>70.618513000000007</v>
      </c>
      <c r="G50" s="1408">
        <v>-2.9311638351841225</v>
      </c>
      <c r="H50" s="1409">
        <v>-26.287742263953788</v>
      </c>
    </row>
    <row r="51" spans="1:8" ht="15" customHeight="1">
      <c r="A51" s="128"/>
      <c r="B51" s="1406">
        <v>45</v>
      </c>
      <c r="C51" s="1407" t="s">
        <v>987</v>
      </c>
      <c r="D51" s="1408">
        <v>3907.6130399999997</v>
      </c>
      <c r="E51" s="1408">
        <v>3409.8960580000003</v>
      </c>
      <c r="F51" s="1408">
        <v>3585.3459140000004</v>
      </c>
      <c r="G51" s="1408">
        <v>-12.737110274358159</v>
      </c>
      <c r="H51" s="1409">
        <v>5.1453139044627108</v>
      </c>
    </row>
    <row r="52" spans="1:8" ht="15" customHeight="1">
      <c r="A52" s="128"/>
      <c r="B52" s="1406">
        <v>46</v>
      </c>
      <c r="C52" s="1407" t="s">
        <v>988</v>
      </c>
      <c r="D52" s="1408">
        <v>18.150773000000001</v>
      </c>
      <c r="E52" s="1408">
        <v>654.19609899999989</v>
      </c>
      <c r="F52" s="1408">
        <v>88.284302999999994</v>
      </c>
      <c r="G52" s="1408" t="s">
        <v>644</v>
      </c>
      <c r="H52" s="1409">
        <v>-86.504917541552018</v>
      </c>
    </row>
    <row r="53" spans="1:8" ht="15" customHeight="1">
      <c r="A53" s="128"/>
      <c r="B53" s="1406">
        <v>47</v>
      </c>
      <c r="C53" s="1407" t="s">
        <v>947</v>
      </c>
      <c r="D53" s="1408">
        <v>9.3302650000000007</v>
      </c>
      <c r="E53" s="1408">
        <v>16.264451000000001</v>
      </c>
      <c r="F53" s="1408">
        <v>21.448170000000001</v>
      </c>
      <c r="G53" s="1408">
        <v>74.319282464110074</v>
      </c>
      <c r="H53" s="1409">
        <v>31.871466181059532</v>
      </c>
    </row>
    <row r="54" spans="1:8" ht="15" customHeight="1">
      <c r="A54" s="128"/>
      <c r="B54" s="1406">
        <v>48</v>
      </c>
      <c r="C54" s="1407" t="s">
        <v>948</v>
      </c>
      <c r="D54" s="1408">
        <v>201.939077</v>
      </c>
      <c r="E54" s="1408">
        <v>434.590825</v>
      </c>
      <c r="F54" s="1408">
        <v>273.47187400000001</v>
      </c>
      <c r="G54" s="1408">
        <v>115.2088795572736</v>
      </c>
      <c r="H54" s="1409">
        <v>-37.073712037063821</v>
      </c>
    </row>
    <row r="55" spans="1:8" ht="15" customHeight="1">
      <c r="A55" s="128"/>
      <c r="B55" s="1406">
        <v>49</v>
      </c>
      <c r="C55" s="1407" t="s">
        <v>989</v>
      </c>
      <c r="D55" s="1408">
        <v>68.947842000000009</v>
      </c>
      <c r="E55" s="1408">
        <v>82.575399000000004</v>
      </c>
      <c r="F55" s="1408">
        <v>138.43949900000001</v>
      </c>
      <c r="G55" s="1408">
        <v>19.76502324757314</v>
      </c>
      <c r="H55" s="1409">
        <v>67.652231386735423</v>
      </c>
    </row>
    <row r="56" spans="1:8" ht="15" customHeight="1">
      <c r="A56" s="128"/>
      <c r="B56" s="1406">
        <v>50</v>
      </c>
      <c r="C56" s="1407" t="s">
        <v>990</v>
      </c>
      <c r="D56" s="1408">
        <v>155.64299500000001</v>
      </c>
      <c r="E56" s="1408">
        <v>324.913207</v>
      </c>
      <c r="F56" s="1408">
        <v>210.568713</v>
      </c>
      <c r="G56" s="1408">
        <v>108.75543226343081</v>
      </c>
      <c r="H56" s="1409">
        <v>-35.19231952919661</v>
      </c>
    </row>
    <row r="57" spans="1:8" ht="15" customHeight="1">
      <c r="A57" s="128"/>
      <c r="B57" s="1406">
        <v>51</v>
      </c>
      <c r="C57" s="1407" t="s">
        <v>991</v>
      </c>
      <c r="D57" s="1408">
        <v>1782.850365</v>
      </c>
      <c r="E57" s="1408">
        <v>2789.3174560000007</v>
      </c>
      <c r="F57" s="1408">
        <v>2724.636794</v>
      </c>
      <c r="G57" s="1408">
        <v>56.452695680941275</v>
      </c>
      <c r="H57" s="1409">
        <v>-2.3188705846610844</v>
      </c>
    </row>
    <row r="58" spans="1:8" ht="15" customHeight="1">
      <c r="A58" s="128"/>
      <c r="B58" s="1406">
        <v>52</v>
      </c>
      <c r="C58" s="1407" t="s">
        <v>992</v>
      </c>
      <c r="D58" s="1408">
        <v>49.357328000000003</v>
      </c>
      <c r="E58" s="1408">
        <v>34.341378000000006</v>
      </c>
      <c r="F58" s="1408">
        <v>85.296015999999995</v>
      </c>
      <c r="G58" s="1408">
        <v>-30.422939426542698</v>
      </c>
      <c r="H58" s="1409">
        <v>148.37680072127563</v>
      </c>
    </row>
    <row r="59" spans="1:8" ht="15" customHeight="1">
      <c r="A59" s="128"/>
      <c r="B59" s="1406">
        <v>53</v>
      </c>
      <c r="C59" s="1407" t="s">
        <v>993</v>
      </c>
      <c r="D59" s="1408">
        <v>28.219681000000001</v>
      </c>
      <c r="E59" s="1408">
        <v>48.785241999999997</v>
      </c>
      <c r="F59" s="1408">
        <v>58.211057000000004</v>
      </c>
      <c r="G59" s="1408">
        <v>72.876660086979712</v>
      </c>
      <c r="H59" s="1409">
        <v>19.321037702344498</v>
      </c>
    </row>
    <row r="60" spans="1:8" ht="15" customHeight="1">
      <c r="A60" s="128"/>
      <c r="B60" s="1406">
        <v>54</v>
      </c>
      <c r="C60" s="1407" t="s">
        <v>919</v>
      </c>
      <c r="D60" s="1408">
        <v>214.84706699999998</v>
      </c>
      <c r="E60" s="1408">
        <v>236.37822499999999</v>
      </c>
      <c r="F60" s="1408">
        <v>291.72584699999999</v>
      </c>
      <c r="G60" s="1408">
        <v>10.021620634923536</v>
      </c>
      <c r="H60" s="1409">
        <v>23.414856423429015</v>
      </c>
    </row>
    <row r="61" spans="1:8" ht="15" customHeight="1">
      <c r="A61" s="128"/>
      <c r="B61" s="1406">
        <v>55</v>
      </c>
      <c r="C61" s="1407" t="s">
        <v>994</v>
      </c>
      <c r="D61" s="1408">
        <v>910.14945999999998</v>
      </c>
      <c r="E61" s="1408">
        <v>769.256213</v>
      </c>
      <c r="F61" s="1408">
        <v>1450.7448840000002</v>
      </c>
      <c r="G61" s="1408">
        <v>-15.480231895099948</v>
      </c>
      <c r="H61" s="1409">
        <v>88.590596927684487</v>
      </c>
    </row>
    <row r="62" spans="1:8" ht="15" customHeight="1">
      <c r="A62" s="128"/>
      <c r="B62" s="1406">
        <v>56</v>
      </c>
      <c r="C62" s="1407" t="s">
        <v>951</v>
      </c>
      <c r="D62" s="1408">
        <v>30.230523000000002</v>
      </c>
      <c r="E62" s="1408">
        <v>56.835346000000001</v>
      </c>
      <c r="F62" s="1408">
        <v>207.90348499999999</v>
      </c>
      <c r="G62" s="1408">
        <v>88.006492643213619</v>
      </c>
      <c r="H62" s="1409">
        <v>265.79962933629366</v>
      </c>
    </row>
    <row r="63" spans="1:8" ht="15" customHeight="1">
      <c r="A63" s="128"/>
      <c r="B63" s="1406">
        <v>57</v>
      </c>
      <c r="C63" s="1407" t="s">
        <v>952</v>
      </c>
      <c r="D63" s="1408">
        <v>1030.742428</v>
      </c>
      <c r="E63" s="1408">
        <v>3743.7283069999994</v>
      </c>
      <c r="F63" s="1408">
        <v>3602.5837730000003</v>
      </c>
      <c r="G63" s="1408">
        <v>263.20696667780902</v>
      </c>
      <c r="H63" s="1409">
        <v>-3.7701596490345821</v>
      </c>
    </row>
    <row r="64" spans="1:8" ht="15" customHeight="1">
      <c r="A64" s="128"/>
      <c r="B64" s="1406">
        <v>58</v>
      </c>
      <c r="C64" s="1407" t="s">
        <v>995</v>
      </c>
      <c r="D64" s="1408">
        <v>137.513487</v>
      </c>
      <c r="E64" s="1408">
        <v>270.95585799999998</v>
      </c>
      <c r="F64" s="1408">
        <v>159.240568</v>
      </c>
      <c r="G64" s="1408">
        <v>97.039478753091316</v>
      </c>
      <c r="H64" s="1409">
        <v>-41.230070028602213</v>
      </c>
    </row>
    <row r="65" spans="1:8" ht="15" customHeight="1">
      <c r="A65" s="128"/>
      <c r="B65" s="1406">
        <v>59</v>
      </c>
      <c r="C65" s="1407" t="s">
        <v>996</v>
      </c>
      <c r="D65" s="1408">
        <v>0.65475300000000003</v>
      </c>
      <c r="E65" s="1408">
        <v>0.75582700000000003</v>
      </c>
      <c r="F65" s="1408">
        <v>3.4993999999999997E-2</v>
      </c>
      <c r="G65" s="1408">
        <v>15.436966306378125</v>
      </c>
      <c r="H65" s="1409">
        <v>-95.37010453450327</v>
      </c>
    </row>
    <row r="66" spans="1:8" ht="15" customHeight="1">
      <c r="A66" s="128"/>
      <c r="B66" s="1406">
        <v>60</v>
      </c>
      <c r="C66" s="1407" t="s">
        <v>954</v>
      </c>
      <c r="D66" s="1408">
        <v>373.19435099999998</v>
      </c>
      <c r="E66" s="1408">
        <v>926.74739600000009</v>
      </c>
      <c r="F66" s="1408">
        <v>1172.9788350000001</v>
      </c>
      <c r="G66" s="1408">
        <v>148.32835585981314</v>
      </c>
      <c r="H66" s="1409">
        <v>26.569423346941875</v>
      </c>
    </row>
    <row r="67" spans="1:8" ht="15" customHeight="1">
      <c r="A67" s="128"/>
      <c r="B67" s="1406">
        <v>61</v>
      </c>
      <c r="C67" s="1407" t="s">
        <v>997</v>
      </c>
      <c r="D67" s="1408">
        <v>192.312859</v>
      </c>
      <c r="E67" s="1408">
        <v>226.137373</v>
      </c>
      <c r="F67" s="1408">
        <v>212.28729399999997</v>
      </c>
      <c r="G67" s="1408">
        <v>17.588274739340235</v>
      </c>
      <c r="H67" s="1409">
        <v>-6.1246307128543549</v>
      </c>
    </row>
    <row r="68" spans="1:8" ht="15" customHeight="1">
      <c r="A68" s="128"/>
      <c r="B68" s="1406">
        <v>62</v>
      </c>
      <c r="C68" s="1407" t="s">
        <v>957</v>
      </c>
      <c r="D68" s="1408">
        <v>661.51377099999991</v>
      </c>
      <c r="E68" s="1408">
        <v>1043.642104</v>
      </c>
      <c r="F68" s="1408">
        <v>879.6669290000001</v>
      </c>
      <c r="G68" s="1408">
        <v>57.765741206315738</v>
      </c>
      <c r="H68" s="1409">
        <v>-15.711820591707365</v>
      </c>
    </row>
    <row r="69" spans="1:8" ht="15" customHeight="1">
      <c r="A69" s="128"/>
      <c r="B69" s="1406">
        <v>63</v>
      </c>
      <c r="C69" s="1407" t="s">
        <v>998</v>
      </c>
      <c r="D69" s="1408">
        <v>107.31766100000002</v>
      </c>
      <c r="E69" s="1408">
        <v>196.113787</v>
      </c>
      <c r="F69" s="1408">
        <v>127.769538</v>
      </c>
      <c r="G69" s="1408">
        <v>82.741391465846391</v>
      </c>
      <c r="H69" s="1409">
        <v>-34.849283186806247</v>
      </c>
    </row>
    <row r="70" spans="1:8" ht="15" customHeight="1">
      <c r="A70" s="128"/>
      <c r="B70" s="1406">
        <v>64</v>
      </c>
      <c r="C70" s="1407" t="s">
        <v>999</v>
      </c>
      <c r="D70" s="1408">
        <v>122.87177800000001</v>
      </c>
      <c r="E70" s="1408">
        <v>823.05785199999991</v>
      </c>
      <c r="F70" s="1408">
        <v>334.21398199999999</v>
      </c>
      <c r="G70" s="1408">
        <v>569.85101493363265</v>
      </c>
      <c r="H70" s="1409">
        <v>-59.393622065827763</v>
      </c>
    </row>
    <row r="71" spans="1:8" ht="15" customHeight="1">
      <c r="A71" s="128"/>
      <c r="B71" s="1410"/>
      <c r="C71" s="1411" t="s">
        <v>852</v>
      </c>
      <c r="D71" s="1412">
        <v>15438.528391999993</v>
      </c>
      <c r="E71" s="1412">
        <v>24896.954418000001</v>
      </c>
      <c r="F71" s="1412">
        <v>26529.299153000014</v>
      </c>
      <c r="G71" s="1412">
        <v>61.265075179712198</v>
      </c>
      <c r="H71" s="1413">
        <v>6.5564032756547164</v>
      </c>
    </row>
    <row r="72" spans="1:8" ht="15" customHeight="1" thickBot="1">
      <c r="A72" s="128"/>
      <c r="B72" s="1414"/>
      <c r="C72" s="1415" t="s">
        <v>853</v>
      </c>
      <c r="D72" s="1416">
        <v>54977.840278000003</v>
      </c>
      <c r="E72" s="1416">
        <v>79084.628662000003</v>
      </c>
      <c r="F72" s="1416">
        <v>94070.183408000012</v>
      </c>
      <c r="G72" s="1416">
        <v>43.848190947665501</v>
      </c>
      <c r="H72" s="1417">
        <v>18.948757804815415</v>
      </c>
    </row>
    <row r="73" spans="1:8" ht="16.5" thickTop="1">
      <c r="A73" s="128"/>
      <c r="B73" s="128" t="s">
        <v>1093</v>
      </c>
      <c r="C73" s="128"/>
      <c r="D73" s="128"/>
      <c r="E73" s="128"/>
      <c r="F73" s="128"/>
      <c r="G73" s="128"/>
      <c r="H73" s="128"/>
    </row>
    <row r="75" spans="1:8">
      <c r="D75" s="667"/>
      <c r="E75" s="667"/>
      <c r="F75" s="667"/>
    </row>
    <row r="77" spans="1:8">
      <c r="D77" s="668"/>
    </row>
  </sheetData>
  <mergeCells count="5">
    <mergeCell ref="B1:H1"/>
    <mergeCell ref="B2:H2"/>
    <mergeCell ref="B3:H3"/>
    <mergeCell ref="D4:F4"/>
    <mergeCell ref="G4:H4"/>
  </mergeCells>
  <printOptions horizontalCentered="1"/>
  <pageMargins left="0.75" right="0.75" top="1" bottom="1" header="0.5" footer="0.5"/>
  <pageSetup scale="60"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M27"/>
  <sheetViews>
    <sheetView zoomScale="90" zoomScaleNormal="90" workbookViewId="0">
      <selection activeCell="L18" sqref="L18"/>
    </sheetView>
  </sheetViews>
  <sheetFormatPr defaultRowHeight="15.75"/>
  <cols>
    <col min="1" max="1" width="7.7109375" style="1" customWidth="1"/>
    <col min="2" max="2" width="9.140625" style="1"/>
    <col min="3" max="3" width="33.5703125" style="1" bestFit="1" customWidth="1"/>
    <col min="4" max="9" width="16.5703125" style="1" customWidth="1"/>
    <col min="10" max="256" width="9.140625" style="1"/>
    <col min="257" max="257" width="7.7109375" style="1" customWidth="1"/>
    <col min="258" max="258" width="9.140625" style="1"/>
    <col min="259" max="259" width="31.85546875" style="1" bestFit="1" customWidth="1"/>
    <col min="260" max="260" width="12.140625" style="1" customWidth="1"/>
    <col min="261" max="261" width="11.7109375" style="1" customWidth="1"/>
    <col min="262" max="262" width="10.85546875" style="1" customWidth="1"/>
    <col min="263" max="263" width="13.140625" style="1" customWidth="1"/>
    <col min="264" max="264" width="12.5703125" style="1" customWidth="1"/>
    <col min="265" max="265" width="12.28515625" style="1" customWidth="1"/>
    <col min="266" max="512" width="9.140625" style="1"/>
    <col min="513" max="513" width="7.7109375" style="1" customWidth="1"/>
    <col min="514" max="514" width="9.140625" style="1"/>
    <col min="515" max="515" width="31.85546875" style="1" bestFit="1" customWidth="1"/>
    <col min="516" max="516" width="12.140625" style="1" customWidth="1"/>
    <col min="517" max="517" width="11.7109375" style="1" customWidth="1"/>
    <col min="518" max="518" width="10.85546875" style="1" customWidth="1"/>
    <col min="519" max="519" width="13.140625" style="1" customWidth="1"/>
    <col min="520" max="520" width="12.5703125" style="1" customWidth="1"/>
    <col min="521" max="521" width="12.28515625" style="1" customWidth="1"/>
    <col min="522" max="768" width="9.140625" style="1"/>
    <col min="769" max="769" width="7.7109375" style="1" customWidth="1"/>
    <col min="770" max="770" width="9.140625" style="1"/>
    <col min="771" max="771" width="31.85546875" style="1" bestFit="1" customWidth="1"/>
    <col min="772" max="772" width="12.140625" style="1" customWidth="1"/>
    <col min="773" max="773" width="11.7109375" style="1" customWidth="1"/>
    <col min="774" max="774" width="10.85546875" style="1" customWidth="1"/>
    <col min="775" max="775" width="13.140625" style="1" customWidth="1"/>
    <col min="776" max="776" width="12.5703125" style="1" customWidth="1"/>
    <col min="777" max="777" width="12.28515625" style="1" customWidth="1"/>
    <col min="778" max="1024" width="9.140625" style="1"/>
    <col min="1025" max="1025" width="7.7109375" style="1" customWidth="1"/>
    <col min="1026" max="1026" width="9.140625" style="1"/>
    <col min="1027" max="1027" width="31.85546875" style="1" bestFit="1" customWidth="1"/>
    <col min="1028" max="1028" width="12.140625" style="1" customWidth="1"/>
    <col min="1029" max="1029" width="11.7109375" style="1" customWidth="1"/>
    <col min="1030" max="1030" width="10.85546875" style="1" customWidth="1"/>
    <col min="1031" max="1031" width="13.140625" style="1" customWidth="1"/>
    <col min="1032" max="1032" width="12.5703125" style="1" customWidth="1"/>
    <col min="1033" max="1033" width="12.28515625" style="1" customWidth="1"/>
    <col min="1034" max="1280" width="9.140625" style="1"/>
    <col min="1281" max="1281" width="7.7109375" style="1" customWidth="1"/>
    <col min="1282" max="1282" width="9.140625" style="1"/>
    <col min="1283" max="1283" width="31.85546875" style="1" bestFit="1" customWidth="1"/>
    <col min="1284" max="1284" width="12.140625" style="1" customWidth="1"/>
    <col min="1285" max="1285" width="11.7109375" style="1" customWidth="1"/>
    <col min="1286" max="1286" width="10.85546875" style="1" customWidth="1"/>
    <col min="1287" max="1287" width="13.140625" style="1" customWidth="1"/>
    <col min="1288" max="1288" width="12.5703125" style="1" customWidth="1"/>
    <col min="1289" max="1289" width="12.28515625" style="1" customWidth="1"/>
    <col min="1290" max="1536" width="9.140625" style="1"/>
    <col min="1537" max="1537" width="7.7109375" style="1" customWidth="1"/>
    <col min="1538" max="1538" width="9.140625" style="1"/>
    <col min="1539" max="1539" width="31.85546875" style="1" bestFit="1" customWidth="1"/>
    <col min="1540" max="1540" width="12.140625" style="1" customWidth="1"/>
    <col min="1541" max="1541" width="11.7109375" style="1" customWidth="1"/>
    <col min="1542" max="1542" width="10.85546875" style="1" customWidth="1"/>
    <col min="1543" max="1543" width="13.140625" style="1" customWidth="1"/>
    <col min="1544" max="1544" width="12.5703125" style="1" customWidth="1"/>
    <col min="1545" max="1545" width="12.28515625" style="1" customWidth="1"/>
    <col min="1546" max="1792" width="9.140625" style="1"/>
    <col min="1793" max="1793" width="7.7109375" style="1" customWidth="1"/>
    <col min="1794" max="1794" width="9.140625" style="1"/>
    <col min="1795" max="1795" width="31.85546875" style="1" bestFit="1" customWidth="1"/>
    <col min="1796" max="1796" width="12.140625" style="1" customWidth="1"/>
    <col min="1797" max="1797" width="11.7109375" style="1" customWidth="1"/>
    <col min="1798" max="1798" width="10.85546875" style="1" customWidth="1"/>
    <col min="1799" max="1799" width="13.140625" style="1" customWidth="1"/>
    <col min="1800" max="1800" width="12.5703125" style="1" customWidth="1"/>
    <col min="1801" max="1801" width="12.28515625" style="1" customWidth="1"/>
    <col min="1802" max="2048" width="9.140625" style="1"/>
    <col min="2049" max="2049" width="7.7109375" style="1" customWidth="1"/>
    <col min="2050" max="2050" width="9.140625" style="1"/>
    <col min="2051" max="2051" width="31.85546875" style="1" bestFit="1" customWidth="1"/>
    <col min="2052" max="2052" width="12.140625" style="1" customWidth="1"/>
    <col min="2053" max="2053" width="11.7109375" style="1" customWidth="1"/>
    <col min="2054" max="2054" width="10.85546875" style="1" customWidth="1"/>
    <col min="2055" max="2055" width="13.140625" style="1" customWidth="1"/>
    <col min="2056" max="2056" width="12.5703125" style="1" customWidth="1"/>
    <col min="2057" max="2057" width="12.28515625" style="1" customWidth="1"/>
    <col min="2058" max="2304" width="9.140625" style="1"/>
    <col min="2305" max="2305" width="7.7109375" style="1" customWidth="1"/>
    <col min="2306" max="2306" width="9.140625" style="1"/>
    <col min="2307" max="2307" width="31.85546875" style="1" bestFit="1" customWidth="1"/>
    <col min="2308" max="2308" width="12.140625" style="1" customWidth="1"/>
    <col min="2309" max="2309" width="11.7109375" style="1" customWidth="1"/>
    <col min="2310" max="2310" width="10.85546875" style="1" customWidth="1"/>
    <col min="2311" max="2311" width="13.140625" style="1" customWidth="1"/>
    <col min="2312" max="2312" width="12.5703125" style="1" customWidth="1"/>
    <col min="2313" max="2313" width="12.28515625" style="1" customWidth="1"/>
    <col min="2314" max="2560" width="9.140625" style="1"/>
    <col min="2561" max="2561" width="7.7109375" style="1" customWidth="1"/>
    <col min="2562" max="2562" width="9.140625" style="1"/>
    <col min="2563" max="2563" width="31.85546875" style="1" bestFit="1" customWidth="1"/>
    <col min="2564" max="2564" width="12.140625" style="1" customWidth="1"/>
    <col min="2565" max="2565" width="11.7109375" style="1" customWidth="1"/>
    <col min="2566" max="2566" width="10.85546875" style="1" customWidth="1"/>
    <col min="2567" max="2567" width="13.140625" style="1" customWidth="1"/>
    <col min="2568" max="2568" width="12.5703125" style="1" customWidth="1"/>
    <col min="2569" max="2569" width="12.28515625" style="1" customWidth="1"/>
    <col min="2570" max="2816" width="9.140625" style="1"/>
    <col min="2817" max="2817" width="7.7109375" style="1" customWidth="1"/>
    <col min="2818" max="2818" width="9.140625" style="1"/>
    <col min="2819" max="2819" width="31.85546875" style="1" bestFit="1" customWidth="1"/>
    <col min="2820" max="2820" width="12.140625" style="1" customWidth="1"/>
    <col min="2821" max="2821" width="11.7109375" style="1" customWidth="1"/>
    <col min="2822" max="2822" width="10.85546875" style="1" customWidth="1"/>
    <col min="2823" max="2823" width="13.140625" style="1" customWidth="1"/>
    <col min="2824" max="2824" width="12.5703125" style="1" customWidth="1"/>
    <col min="2825" max="2825" width="12.28515625" style="1" customWidth="1"/>
    <col min="2826" max="3072" width="9.140625" style="1"/>
    <col min="3073" max="3073" width="7.7109375" style="1" customWidth="1"/>
    <col min="3074" max="3074" width="9.140625" style="1"/>
    <col min="3075" max="3075" width="31.85546875" style="1" bestFit="1" customWidth="1"/>
    <col min="3076" max="3076" width="12.140625" style="1" customWidth="1"/>
    <col min="3077" max="3077" width="11.7109375" style="1" customWidth="1"/>
    <col min="3078" max="3078" width="10.85546875" style="1" customWidth="1"/>
    <col min="3079" max="3079" width="13.140625" style="1" customWidth="1"/>
    <col min="3080" max="3080" width="12.5703125" style="1" customWidth="1"/>
    <col min="3081" max="3081" width="12.28515625" style="1" customWidth="1"/>
    <col min="3082" max="3328" width="9.140625" style="1"/>
    <col min="3329" max="3329" width="7.7109375" style="1" customWidth="1"/>
    <col min="3330" max="3330" width="9.140625" style="1"/>
    <col min="3331" max="3331" width="31.85546875" style="1" bestFit="1" customWidth="1"/>
    <col min="3332" max="3332" width="12.140625" style="1" customWidth="1"/>
    <col min="3333" max="3333" width="11.7109375" style="1" customWidth="1"/>
    <col min="3334" max="3334" width="10.85546875" style="1" customWidth="1"/>
    <col min="3335" max="3335" width="13.140625" style="1" customWidth="1"/>
    <col min="3336" max="3336" width="12.5703125" style="1" customWidth="1"/>
    <col min="3337" max="3337" width="12.28515625" style="1" customWidth="1"/>
    <col min="3338" max="3584" width="9.140625" style="1"/>
    <col min="3585" max="3585" width="7.7109375" style="1" customWidth="1"/>
    <col min="3586" max="3586" width="9.140625" style="1"/>
    <col min="3587" max="3587" width="31.85546875" style="1" bestFit="1" customWidth="1"/>
    <col min="3588" max="3588" width="12.140625" style="1" customWidth="1"/>
    <col min="3589" max="3589" width="11.7109375" style="1" customWidth="1"/>
    <col min="3590" max="3590" width="10.85546875" style="1" customWidth="1"/>
    <col min="3591" max="3591" width="13.140625" style="1" customWidth="1"/>
    <col min="3592" max="3592" width="12.5703125" style="1" customWidth="1"/>
    <col min="3593" max="3593" width="12.28515625" style="1" customWidth="1"/>
    <col min="3594" max="3840" width="9.140625" style="1"/>
    <col min="3841" max="3841" width="7.7109375" style="1" customWidth="1"/>
    <col min="3842" max="3842" width="9.140625" style="1"/>
    <col min="3843" max="3843" width="31.85546875" style="1" bestFit="1" customWidth="1"/>
    <col min="3844" max="3844" width="12.140625" style="1" customWidth="1"/>
    <col min="3845" max="3845" width="11.7109375" style="1" customWidth="1"/>
    <col min="3846" max="3846" width="10.85546875" style="1" customWidth="1"/>
    <col min="3847" max="3847" width="13.140625" style="1" customWidth="1"/>
    <col min="3848" max="3848" width="12.5703125" style="1" customWidth="1"/>
    <col min="3849" max="3849" width="12.28515625" style="1" customWidth="1"/>
    <col min="3850" max="4096" width="9.140625" style="1"/>
    <col min="4097" max="4097" width="7.7109375" style="1" customWidth="1"/>
    <col min="4098" max="4098" width="9.140625" style="1"/>
    <col min="4099" max="4099" width="31.85546875" style="1" bestFit="1" customWidth="1"/>
    <col min="4100" max="4100" width="12.140625" style="1" customWidth="1"/>
    <col min="4101" max="4101" width="11.7109375" style="1" customWidth="1"/>
    <col min="4102" max="4102" width="10.85546875" style="1" customWidth="1"/>
    <col min="4103" max="4103" width="13.140625" style="1" customWidth="1"/>
    <col min="4104" max="4104" width="12.5703125" style="1" customWidth="1"/>
    <col min="4105" max="4105" width="12.28515625" style="1" customWidth="1"/>
    <col min="4106" max="4352" width="9.140625" style="1"/>
    <col min="4353" max="4353" width="7.7109375" style="1" customWidth="1"/>
    <col min="4354" max="4354" width="9.140625" style="1"/>
    <col min="4355" max="4355" width="31.85546875" style="1" bestFit="1" customWidth="1"/>
    <col min="4356" max="4356" width="12.140625" style="1" customWidth="1"/>
    <col min="4357" max="4357" width="11.7109375" style="1" customWidth="1"/>
    <col min="4358" max="4358" width="10.85546875" style="1" customWidth="1"/>
    <col min="4359" max="4359" width="13.140625" style="1" customWidth="1"/>
    <col min="4360" max="4360" width="12.5703125" style="1" customWidth="1"/>
    <col min="4361" max="4361" width="12.28515625" style="1" customWidth="1"/>
    <col min="4362" max="4608" width="9.140625" style="1"/>
    <col min="4609" max="4609" width="7.7109375" style="1" customWidth="1"/>
    <col min="4610" max="4610" width="9.140625" style="1"/>
    <col min="4611" max="4611" width="31.85546875" style="1" bestFit="1" customWidth="1"/>
    <col min="4612" max="4612" width="12.140625" style="1" customWidth="1"/>
    <col min="4613" max="4613" width="11.7109375" style="1" customWidth="1"/>
    <col min="4614" max="4614" width="10.85546875" style="1" customWidth="1"/>
    <col min="4615" max="4615" width="13.140625" style="1" customWidth="1"/>
    <col min="4616" max="4616" width="12.5703125" style="1" customWidth="1"/>
    <col min="4617" max="4617" width="12.28515625" style="1" customWidth="1"/>
    <col min="4618" max="4864" width="9.140625" style="1"/>
    <col min="4865" max="4865" width="7.7109375" style="1" customWidth="1"/>
    <col min="4866" max="4866" width="9.140625" style="1"/>
    <col min="4867" max="4867" width="31.85546875" style="1" bestFit="1" customWidth="1"/>
    <col min="4868" max="4868" width="12.140625" style="1" customWidth="1"/>
    <col min="4869" max="4869" width="11.7109375" style="1" customWidth="1"/>
    <col min="4870" max="4870" width="10.85546875" style="1" customWidth="1"/>
    <col min="4871" max="4871" width="13.140625" style="1" customWidth="1"/>
    <col min="4872" max="4872" width="12.5703125" style="1" customWidth="1"/>
    <col min="4873" max="4873" width="12.28515625" style="1" customWidth="1"/>
    <col min="4874" max="5120" width="9.140625" style="1"/>
    <col min="5121" max="5121" width="7.7109375" style="1" customWidth="1"/>
    <col min="5122" max="5122" width="9.140625" style="1"/>
    <col min="5123" max="5123" width="31.85546875" style="1" bestFit="1" customWidth="1"/>
    <col min="5124" max="5124" width="12.140625" style="1" customWidth="1"/>
    <col min="5125" max="5125" width="11.7109375" style="1" customWidth="1"/>
    <col min="5126" max="5126" width="10.85546875" style="1" customWidth="1"/>
    <col min="5127" max="5127" width="13.140625" style="1" customWidth="1"/>
    <col min="5128" max="5128" width="12.5703125" style="1" customWidth="1"/>
    <col min="5129" max="5129" width="12.28515625" style="1" customWidth="1"/>
    <col min="5130" max="5376" width="9.140625" style="1"/>
    <col min="5377" max="5377" width="7.7109375" style="1" customWidth="1"/>
    <col min="5378" max="5378" width="9.140625" style="1"/>
    <col min="5379" max="5379" width="31.85546875" style="1" bestFit="1" customWidth="1"/>
    <col min="5380" max="5380" width="12.140625" style="1" customWidth="1"/>
    <col min="5381" max="5381" width="11.7109375" style="1" customWidth="1"/>
    <col min="5382" max="5382" width="10.85546875" style="1" customWidth="1"/>
    <col min="5383" max="5383" width="13.140625" style="1" customWidth="1"/>
    <col min="5384" max="5384" width="12.5703125" style="1" customWidth="1"/>
    <col min="5385" max="5385" width="12.28515625" style="1" customWidth="1"/>
    <col min="5386" max="5632" width="9.140625" style="1"/>
    <col min="5633" max="5633" width="7.7109375" style="1" customWidth="1"/>
    <col min="5634" max="5634" width="9.140625" style="1"/>
    <col min="5635" max="5635" width="31.85546875" style="1" bestFit="1" customWidth="1"/>
    <col min="5636" max="5636" width="12.140625" style="1" customWidth="1"/>
    <col min="5637" max="5637" width="11.7109375" style="1" customWidth="1"/>
    <col min="5638" max="5638" width="10.85546875" style="1" customWidth="1"/>
    <col min="5639" max="5639" width="13.140625" style="1" customWidth="1"/>
    <col min="5640" max="5640" width="12.5703125" style="1" customWidth="1"/>
    <col min="5641" max="5641" width="12.28515625" style="1" customWidth="1"/>
    <col min="5642" max="5888" width="9.140625" style="1"/>
    <col min="5889" max="5889" width="7.7109375" style="1" customWidth="1"/>
    <col min="5890" max="5890" width="9.140625" style="1"/>
    <col min="5891" max="5891" width="31.85546875" style="1" bestFit="1" customWidth="1"/>
    <col min="5892" max="5892" width="12.140625" style="1" customWidth="1"/>
    <col min="5893" max="5893" width="11.7109375" style="1" customWidth="1"/>
    <col min="5894" max="5894" width="10.85546875" style="1" customWidth="1"/>
    <col min="5895" max="5895" width="13.140625" style="1" customWidth="1"/>
    <col min="5896" max="5896" width="12.5703125" style="1" customWidth="1"/>
    <col min="5897" max="5897" width="12.28515625" style="1" customWidth="1"/>
    <col min="5898" max="6144" width="9.140625" style="1"/>
    <col min="6145" max="6145" width="7.7109375" style="1" customWidth="1"/>
    <col min="6146" max="6146" width="9.140625" style="1"/>
    <col min="6147" max="6147" width="31.85546875" style="1" bestFit="1" customWidth="1"/>
    <col min="6148" max="6148" width="12.140625" style="1" customWidth="1"/>
    <col min="6149" max="6149" width="11.7109375" style="1" customWidth="1"/>
    <col min="6150" max="6150" width="10.85546875" style="1" customWidth="1"/>
    <col min="6151" max="6151" width="13.140625" style="1" customWidth="1"/>
    <col min="6152" max="6152" width="12.5703125" style="1" customWidth="1"/>
    <col min="6153" max="6153" width="12.28515625" style="1" customWidth="1"/>
    <col min="6154" max="6400" width="9.140625" style="1"/>
    <col min="6401" max="6401" width="7.7109375" style="1" customWidth="1"/>
    <col min="6402" max="6402" width="9.140625" style="1"/>
    <col min="6403" max="6403" width="31.85546875" style="1" bestFit="1" customWidth="1"/>
    <col min="6404" max="6404" width="12.140625" style="1" customWidth="1"/>
    <col min="6405" max="6405" width="11.7109375" style="1" customWidth="1"/>
    <col min="6406" max="6406" width="10.85546875" style="1" customWidth="1"/>
    <col min="6407" max="6407" width="13.140625" style="1" customWidth="1"/>
    <col min="6408" max="6408" width="12.5703125" style="1" customWidth="1"/>
    <col min="6409" max="6409" width="12.28515625" style="1" customWidth="1"/>
    <col min="6410" max="6656" width="9.140625" style="1"/>
    <col min="6657" max="6657" width="7.7109375" style="1" customWidth="1"/>
    <col min="6658" max="6658" width="9.140625" style="1"/>
    <col min="6659" max="6659" width="31.85546875" style="1" bestFit="1" customWidth="1"/>
    <col min="6660" max="6660" width="12.140625" style="1" customWidth="1"/>
    <col min="6661" max="6661" width="11.7109375" style="1" customWidth="1"/>
    <col min="6662" max="6662" width="10.85546875" style="1" customWidth="1"/>
    <col min="6663" max="6663" width="13.140625" style="1" customWidth="1"/>
    <col min="6664" max="6664" width="12.5703125" style="1" customWidth="1"/>
    <col min="6665" max="6665" width="12.28515625" style="1" customWidth="1"/>
    <col min="6666" max="6912" width="9.140625" style="1"/>
    <col min="6913" max="6913" width="7.7109375" style="1" customWidth="1"/>
    <col min="6914" max="6914" width="9.140625" style="1"/>
    <col min="6915" max="6915" width="31.85546875" style="1" bestFit="1" customWidth="1"/>
    <col min="6916" max="6916" width="12.140625" style="1" customWidth="1"/>
    <col min="6917" max="6917" width="11.7109375" style="1" customWidth="1"/>
    <col min="6918" max="6918" width="10.85546875" style="1" customWidth="1"/>
    <col min="6919" max="6919" width="13.140625" style="1" customWidth="1"/>
    <col min="6920" max="6920" width="12.5703125" style="1" customWidth="1"/>
    <col min="6921" max="6921" width="12.28515625" style="1" customWidth="1"/>
    <col min="6922" max="7168" width="9.140625" style="1"/>
    <col min="7169" max="7169" width="7.7109375" style="1" customWidth="1"/>
    <col min="7170" max="7170" width="9.140625" style="1"/>
    <col min="7171" max="7171" width="31.85546875" style="1" bestFit="1" customWidth="1"/>
    <col min="7172" max="7172" width="12.140625" style="1" customWidth="1"/>
    <col min="7173" max="7173" width="11.7109375" style="1" customWidth="1"/>
    <col min="7174" max="7174" width="10.85546875" style="1" customWidth="1"/>
    <col min="7175" max="7175" width="13.140625" style="1" customWidth="1"/>
    <col min="7176" max="7176" width="12.5703125" style="1" customWidth="1"/>
    <col min="7177" max="7177" width="12.28515625" style="1" customWidth="1"/>
    <col min="7178" max="7424" width="9.140625" style="1"/>
    <col min="7425" max="7425" width="7.7109375" style="1" customWidth="1"/>
    <col min="7426" max="7426" width="9.140625" style="1"/>
    <col min="7427" max="7427" width="31.85546875" style="1" bestFit="1" customWidth="1"/>
    <col min="7428" max="7428" width="12.140625" style="1" customWidth="1"/>
    <col min="7429" max="7429" width="11.7109375" style="1" customWidth="1"/>
    <col min="7430" max="7430" width="10.85546875" style="1" customWidth="1"/>
    <col min="7431" max="7431" width="13.140625" style="1" customWidth="1"/>
    <col min="7432" max="7432" width="12.5703125" style="1" customWidth="1"/>
    <col min="7433" max="7433" width="12.28515625" style="1" customWidth="1"/>
    <col min="7434" max="7680" width="9.140625" style="1"/>
    <col min="7681" max="7681" width="7.7109375" style="1" customWidth="1"/>
    <col min="7682" max="7682" width="9.140625" style="1"/>
    <col min="7683" max="7683" width="31.85546875" style="1" bestFit="1" customWidth="1"/>
    <col min="7684" max="7684" width="12.140625" style="1" customWidth="1"/>
    <col min="7685" max="7685" width="11.7109375" style="1" customWidth="1"/>
    <col min="7686" max="7686" width="10.85546875" style="1" customWidth="1"/>
    <col min="7687" max="7687" width="13.140625" style="1" customWidth="1"/>
    <col min="7688" max="7688" width="12.5703125" style="1" customWidth="1"/>
    <col min="7689" max="7689" width="12.28515625" style="1" customWidth="1"/>
    <col min="7690" max="7936" width="9.140625" style="1"/>
    <col min="7937" max="7937" width="7.7109375" style="1" customWidth="1"/>
    <col min="7938" max="7938" width="9.140625" style="1"/>
    <col min="7939" max="7939" width="31.85546875" style="1" bestFit="1" customWidth="1"/>
    <col min="7940" max="7940" width="12.140625" style="1" customWidth="1"/>
    <col min="7941" max="7941" width="11.7109375" style="1" customWidth="1"/>
    <col min="7942" max="7942" width="10.85546875" style="1" customWidth="1"/>
    <col min="7943" max="7943" width="13.140625" style="1" customWidth="1"/>
    <col min="7944" max="7944" width="12.5703125" style="1" customWidth="1"/>
    <col min="7945" max="7945" width="12.28515625" style="1" customWidth="1"/>
    <col min="7946" max="8192" width="9.140625" style="1"/>
    <col min="8193" max="8193" width="7.7109375" style="1" customWidth="1"/>
    <col min="8194" max="8194" width="9.140625" style="1"/>
    <col min="8195" max="8195" width="31.85546875" style="1" bestFit="1" customWidth="1"/>
    <col min="8196" max="8196" width="12.140625" style="1" customWidth="1"/>
    <col min="8197" max="8197" width="11.7109375" style="1" customWidth="1"/>
    <col min="8198" max="8198" width="10.85546875" style="1" customWidth="1"/>
    <col min="8199" max="8199" width="13.140625" style="1" customWidth="1"/>
    <col min="8200" max="8200" width="12.5703125" style="1" customWidth="1"/>
    <col min="8201" max="8201" width="12.28515625" style="1" customWidth="1"/>
    <col min="8202" max="8448" width="9.140625" style="1"/>
    <col min="8449" max="8449" width="7.7109375" style="1" customWidth="1"/>
    <col min="8450" max="8450" width="9.140625" style="1"/>
    <col min="8451" max="8451" width="31.85546875" style="1" bestFit="1" customWidth="1"/>
    <col min="8452" max="8452" width="12.140625" style="1" customWidth="1"/>
    <col min="8453" max="8453" width="11.7109375" style="1" customWidth="1"/>
    <col min="8454" max="8454" width="10.85546875" style="1" customWidth="1"/>
    <col min="8455" max="8455" width="13.140625" style="1" customWidth="1"/>
    <col min="8456" max="8456" width="12.5703125" style="1" customWidth="1"/>
    <col min="8457" max="8457" width="12.28515625" style="1" customWidth="1"/>
    <col min="8458" max="8704" width="9.140625" style="1"/>
    <col min="8705" max="8705" width="7.7109375" style="1" customWidth="1"/>
    <col min="8706" max="8706" width="9.140625" style="1"/>
    <col min="8707" max="8707" width="31.85546875" style="1" bestFit="1" customWidth="1"/>
    <col min="8708" max="8708" width="12.140625" style="1" customWidth="1"/>
    <col min="8709" max="8709" width="11.7109375" style="1" customWidth="1"/>
    <col min="8710" max="8710" width="10.85546875" style="1" customWidth="1"/>
    <col min="8711" max="8711" width="13.140625" style="1" customWidth="1"/>
    <col min="8712" max="8712" width="12.5703125" style="1" customWidth="1"/>
    <col min="8713" max="8713" width="12.28515625" style="1" customWidth="1"/>
    <col min="8714" max="8960" width="9.140625" style="1"/>
    <col min="8961" max="8961" width="7.7109375" style="1" customWidth="1"/>
    <col min="8962" max="8962" width="9.140625" style="1"/>
    <col min="8963" max="8963" width="31.85546875" style="1" bestFit="1" customWidth="1"/>
    <col min="8964" max="8964" width="12.140625" style="1" customWidth="1"/>
    <col min="8965" max="8965" width="11.7109375" style="1" customWidth="1"/>
    <col min="8966" max="8966" width="10.85546875" style="1" customWidth="1"/>
    <col min="8967" max="8967" width="13.140625" style="1" customWidth="1"/>
    <col min="8968" max="8968" width="12.5703125" style="1" customWidth="1"/>
    <col min="8969" max="8969" width="12.28515625" style="1" customWidth="1"/>
    <col min="8970" max="9216" width="9.140625" style="1"/>
    <col min="9217" max="9217" width="7.7109375" style="1" customWidth="1"/>
    <col min="9218" max="9218" width="9.140625" style="1"/>
    <col min="9219" max="9219" width="31.85546875" style="1" bestFit="1" customWidth="1"/>
    <col min="9220" max="9220" width="12.140625" style="1" customWidth="1"/>
    <col min="9221" max="9221" width="11.7109375" style="1" customWidth="1"/>
    <col min="9222" max="9222" width="10.85546875" style="1" customWidth="1"/>
    <col min="9223" max="9223" width="13.140625" style="1" customWidth="1"/>
    <col min="9224" max="9224" width="12.5703125" style="1" customWidth="1"/>
    <col min="9225" max="9225" width="12.28515625" style="1" customWidth="1"/>
    <col min="9226" max="9472" width="9.140625" style="1"/>
    <col min="9473" max="9473" width="7.7109375" style="1" customWidth="1"/>
    <col min="9474" max="9474" width="9.140625" style="1"/>
    <col min="9475" max="9475" width="31.85546875" style="1" bestFit="1" customWidth="1"/>
    <col min="9476" max="9476" width="12.140625" style="1" customWidth="1"/>
    <col min="9477" max="9477" width="11.7109375" style="1" customWidth="1"/>
    <col min="9478" max="9478" width="10.85546875" style="1" customWidth="1"/>
    <col min="9479" max="9479" width="13.140625" style="1" customWidth="1"/>
    <col min="9480" max="9480" width="12.5703125" style="1" customWidth="1"/>
    <col min="9481" max="9481" width="12.28515625" style="1" customWidth="1"/>
    <col min="9482" max="9728" width="9.140625" style="1"/>
    <col min="9729" max="9729" width="7.7109375" style="1" customWidth="1"/>
    <col min="9730" max="9730" width="9.140625" style="1"/>
    <col min="9731" max="9731" width="31.85546875" style="1" bestFit="1" customWidth="1"/>
    <col min="9732" max="9732" width="12.140625" style="1" customWidth="1"/>
    <col min="9733" max="9733" width="11.7109375" style="1" customWidth="1"/>
    <col min="9734" max="9734" width="10.85546875" style="1" customWidth="1"/>
    <col min="9735" max="9735" width="13.140625" style="1" customWidth="1"/>
    <col min="9736" max="9736" width="12.5703125" style="1" customWidth="1"/>
    <col min="9737" max="9737" width="12.28515625" style="1" customWidth="1"/>
    <col min="9738" max="9984" width="9.140625" style="1"/>
    <col min="9985" max="9985" width="7.7109375" style="1" customWidth="1"/>
    <col min="9986" max="9986" width="9.140625" style="1"/>
    <col min="9987" max="9987" width="31.85546875" style="1" bestFit="1" customWidth="1"/>
    <col min="9988" max="9988" width="12.140625" style="1" customWidth="1"/>
    <col min="9989" max="9989" width="11.7109375" style="1" customWidth="1"/>
    <col min="9990" max="9990" width="10.85546875" style="1" customWidth="1"/>
    <col min="9991" max="9991" width="13.140625" style="1" customWidth="1"/>
    <col min="9992" max="9992" width="12.5703125" style="1" customWidth="1"/>
    <col min="9993" max="9993" width="12.28515625" style="1" customWidth="1"/>
    <col min="9994" max="10240" width="9.140625" style="1"/>
    <col min="10241" max="10241" width="7.7109375" style="1" customWidth="1"/>
    <col min="10242" max="10242" width="9.140625" style="1"/>
    <col min="10243" max="10243" width="31.85546875" style="1" bestFit="1" customWidth="1"/>
    <col min="10244" max="10244" width="12.140625" style="1" customWidth="1"/>
    <col min="10245" max="10245" width="11.7109375" style="1" customWidth="1"/>
    <col min="10246" max="10246" width="10.85546875" style="1" customWidth="1"/>
    <col min="10247" max="10247" width="13.140625" style="1" customWidth="1"/>
    <col min="10248" max="10248" width="12.5703125" style="1" customWidth="1"/>
    <col min="10249" max="10249" width="12.28515625" style="1" customWidth="1"/>
    <col min="10250" max="10496" width="9.140625" style="1"/>
    <col min="10497" max="10497" width="7.7109375" style="1" customWidth="1"/>
    <col min="10498" max="10498" width="9.140625" style="1"/>
    <col min="10499" max="10499" width="31.85546875" style="1" bestFit="1" customWidth="1"/>
    <col min="10500" max="10500" width="12.140625" style="1" customWidth="1"/>
    <col min="10501" max="10501" width="11.7109375" style="1" customWidth="1"/>
    <col min="10502" max="10502" width="10.85546875" style="1" customWidth="1"/>
    <col min="10503" max="10503" width="13.140625" style="1" customWidth="1"/>
    <col min="10504" max="10504" width="12.5703125" style="1" customWidth="1"/>
    <col min="10505" max="10505" width="12.28515625" style="1" customWidth="1"/>
    <col min="10506" max="10752" width="9.140625" style="1"/>
    <col min="10753" max="10753" width="7.7109375" style="1" customWidth="1"/>
    <col min="10754" max="10754" width="9.140625" style="1"/>
    <col min="10755" max="10755" width="31.85546875" style="1" bestFit="1" customWidth="1"/>
    <col min="10756" max="10756" width="12.140625" style="1" customWidth="1"/>
    <col min="10757" max="10757" width="11.7109375" style="1" customWidth="1"/>
    <col min="10758" max="10758" width="10.85546875" style="1" customWidth="1"/>
    <col min="10759" max="10759" width="13.140625" style="1" customWidth="1"/>
    <col min="10760" max="10760" width="12.5703125" style="1" customWidth="1"/>
    <col min="10761" max="10761" width="12.28515625" style="1" customWidth="1"/>
    <col min="10762" max="11008" width="9.140625" style="1"/>
    <col min="11009" max="11009" width="7.7109375" style="1" customWidth="1"/>
    <col min="11010" max="11010" width="9.140625" style="1"/>
    <col min="11011" max="11011" width="31.85546875" style="1" bestFit="1" customWidth="1"/>
    <col min="11012" max="11012" width="12.140625" style="1" customWidth="1"/>
    <col min="11013" max="11013" width="11.7109375" style="1" customWidth="1"/>
    <col min="11014" max="11014" width="10.85546875" style="1" customWidth="1"/>
    <col min="11015" max="11015" width="13.140625" style="1" customWidth="1"/>
    <col min="11016" max="11016" width="12.5703125" style="1" customWidth="1"/>
    <col min="11017" max="11017" width="12.28515625" style="1" customWidth="1"/>
    <col min="11018" max="11264" width="9.140625" style="1"/>
    <col min="11265" max="11265" width="7.7109375" style="1" customWidth="1"/>
    <col min="11266" max="11266" width="9.140625" style="1"/>
    <col min="11267" max="11267" width="31.85546875" style="1" bestFit="1" customWidth="1"/>
    <col min="11268" max="11268" width="12.140625" style="1" customWidth="1"/>
    <col min="11269" max="11269" width="11.7109375" style="1" customWidth="1"/>
    <col min="11270" max="11270" width="10.85546875" style="1" customWidth="1"/>
    <col min="11271" max="11271" width="13.140625" style="1" customWidth="1"/>
    <col min="11272" max="11272" width="12.5703125" style="1" customWidth="1"/>
    <col min="11273" max="11273" width="12.28515625" style="1" customWidth="1"/>
    <col min="11274" max="11520" width="9.140625" style="1"/>
    <col min="11521" max="11521" width="7.7109375" style="1" customWidth="1"/>
    <col min="11522" max="11522" width="9.140625" style="1"/>
    <col min="11523" max="11523" width="31.85546875" style="1" bestFit="1" customWidth="1"/>
    <col min="11524" max="11524" width="12.140625" style="1" customWidth="1"/>
    <col min="11525" max="11525" width="11.7109375" style="1" customWidth="1"/>
    <col min="11526" max="11526" width="10.85546875" style="1" customWidth="1"/>
    <col min="11527" max="11527" width="13.140625" style="1" customWidth="1"/>
    <col min="11528" max="11528" width="12.5703125" style="1" customWidth="1"/>
    <col min="11529" max="11529" width="12.28515625" style="1" customWidth="1"/>
    <col min="11530" max="11776" width="9.140625" style="1"/>
    <col min="11777" max="11777" width="7.7109375" style="1" customWidth="1"/>
    <col min="11778" max="11778" width="9.140625" style="1"/>
    <col min="11779" max="11779" width="31.85546875" style="1" bestFit="1" customWidth="1"/>
    <col min="11780" max="11780" width="12.140625" style="1" customWidth="1"/>
    <col min="11781" max="11781" width="11.7109375" style="1" customWidth="1"/>
    <col min="11782" max="11782" width="10.85546875" style="1" customWidth="1"/>
    <col min="11783" max="11783" width="13.140625" style="1" customWidth="1"/>
    <col min="11784" max="11784" width="12.5703125" style="1" customWidth="1"/>
    <col min="11785" max="11785" width="12.28515625" style="1" customWidth="1"/>
    <col min="11786" max="12032" width="9.140625" style="1"/>
    <col min="12033" max="12033" width="7.7109375" style="1" customWidth="1"/>
    <col min="12034" max="12034" width="9.140625" style="1"/>
    <col min="12035" max="12035" width="31.85546875" style="1" bestFit="1" customWidth="1"/>
    <col min="12036" max="12036" width="12.140625" style="1" customWidth="1"/>
    <col min="12037" max="12037" width="11.7109375" style="1" customWidth="1"/>
    <col min="12038" max="12038" width="10.85546875" style="1" customWidth="1"/>
    <col min="12039" max="12039" width="13.140625" style="1" customWidth="1"/>
    <col min="12040" max="12040" width="12.5703125" style="1" customWidth="1"/>
    <col min="12041" max="12041" width="12.28515625" style="1" customWidth="1"/>
    <col min="12042" max="12288" width="9.140625" style="1"/>
    <col min="12289" max="12289" width="7.7109375" style="1" customWidth="1"/>
    <col min="12290" max="12290" width="9.140625" style="1"/>
    <col min="12291" max="12291" width="31.85546875" style="1" bestFit="1" customWidth="1"/>
    <col min="12292" max="12292" width="12.140625" style="1" customWidth="1"/>
    <col min="12293" max="12293" width="11.7109375" style="1" customWidth="1"/>
    <col min="12294" max="12294" width="10.85546875" style="1" customWidth="1"/>
    <col min="12295" max="12295" width="13.140625" style="1" customWidth="1"/>
    <col min="12296" max="12296" width="12.5703125" style="1" customWidth="1"/>
    <col min="12297" max="12297" width="12.28515625" style="1" customWidth="1"/>
    <col min="12298" max="12544" width="9.140625" style="1"/>
    <col min="12545" max="12545" width="7.7109375" style="1" customWidth="1"/>
    <col min="12546" max="12546" width="9.140625" style="1"/>
    <col min="12547" max="12547" width="31.85546875" style="1" bestFit="1" customWidth="1"/>
    <col min="12548" max="12548" width="12.140625" style="1" customWidth="1"/>
    <col min="12549" max="12549" width="11.7109375" style="1" customWidth="1"/>
    <col min="12550" max="12550" width="10.85546875" style="1" customWidth="1"/>
    <col min="12551" max="12551" width="13.140625" style="1" customWidth="1"/>
    <col min="12552" max="12552" width="12.5703125" style="1" customWidth="1"/>
    <col min="12553" max="12553" width="12.28515625" style="1" customWidth="1"/>
    <col min="12554" max="12800" width="9.140625" style="1"/>
    <col min="12801" max="12801" width="7.7109375" style="1" customWidth="1"/>
    <col min="12802" max="12802" width="9.140625" style="1"/>
    <col min="12803" max="12803" width="31.85546875" style="1" bestFit="1" customWidth="1"/>
    <col min="12804" max="12804" width="12.140625" style="1" customWidth="1"/>
    <col min="12805" max="12805" width="11.7109375" style="1" customWidth="1"/>
    <col min="12806" max="12806" width="10.85546875" style="1" customWidth="1"/>
    <col min="12807" max="12807" width="13.140625" style="1" customWidth="1"/>
    <col min="12808" max="12808" width="12.5703125" style="1" customWidth="1"/>
    <col min="12809" max="12809" width="12.28515625" style="1" customWidth="1"/>
    <col min="12810" max="13056" width="9.140625" style="1"/>
    <col min="13057" max="13057" width="7.7109375" style="1" customWidth="1"/>
    <col min="13058" max="13058" width="9.140625" style="1"/>
    <col min="13059" max="13059" width="31.85546875" style="1" bestFit="1" customWidth="1"/>
    <col min="13060" max="13060" width="12.140625" style="1" customWidth="1"/>
    <col min="13061" max="13061" width="11.7109375" style="1" customWidth="1"/>
    <col min="13062" max="13062" width="10.85546875" style="1" customWidth="1"/>
    <col min="13063" max="13063" width="13.140625" style="1" customWidth="1"/>
    <col min="13064" max="13064" width="12.5703125" style="1" customWidth="1"/>
    <col min="13065" max="13065" width="12.28515625" style="1" customWidth="1"/>
    <col min="13066" max="13312" width="9.140625" style="1"/>
    <col min="13313" max="13313" width="7.7109375" style="1" customWidth="1"/>
    <col min="13314" max="13314" width="9.140625" style="1"/>
    <col min="13315" max="13315" width="31.85546875" style="1" bestFit="1" customWidth="1"/>
    <col min="13316" max="13316" width="12.140625" style="1" customWidth="1"/>
    <col min="13317" max="13317" width="11.7109375" style="1" customWidth="1"/>
    <col min="13318" max="13318" width="10.85546875" style="1" customWidth="1"/>
    <col min="13319" max="13319" width="13.140625" style="1" customWidth="1"/>
    <col min="13320" max="13320" width="12.5703125" style="1" customWidth="1"/>
    <col min="13321" max="13321" width="12.28515625" style="1" customWidth="1"/>
    <col min="13322" max="13568" width="9.140625" style="1"/>
    <col min="13569" max="13569" width="7.7109375" style="1" customWidth="1"/>
    <col min="13570" max="13570" width="9.140625" style="1"/>
    <col min="13571" max="13571" width="31.85546875" style="1" bestFit="1" customWidth="1"/>
    <col min="13572" max="13572" width="12.140625" style="1" customWidth="1"/>
    <col min="13573" max="13573" width="11.7109375" style="1" customWidth="1"/>
    <col min="13574" max="13574" width="10.85546875" style="1" customWidth="1"/>
    <col min="13575" max="13575" width="13.140625" style="1" customWidth="1"/>
    <col min="13576" max="13576" width="12.5703125" style="1" customWidth="1"/>
    <col min="13577" max="13577" width="12.28515625" style="1" customWidth="1"/>
    <col min="13578" max="13824" width="9.140625" style="1"/>
    <col min="13825" max="13825" width="7.7109375" style="1" customWidth="1"/>
    <col min="13826" max="13826" width="9.140625" style="1"/>
    <col min="13827" max="13827" width="31.85546875" style="1" bestFit="1" customWidth="1"/>
    <col min="13828" max="13828" width="12.140625" style="1" customWidth="1"/>
    <col min="13829" max="13829" width="11.7109375" style="1" customWidth="1"/>
    <col min="13830" max="13830" width="10.85546875" style="1" customWidth="1"/>
    <col min="13831" max="13831" width="13.140625" style="1" customWidth="1"/>
    <col min="13832" max="13832" width="12.5703125" style="1" customWidth="1"/>
    <col min="13833" max="13833" width="12.28515625" style="1" customWidth="1"/>
    <col min="13834" max="14080" width="9.140625" style="1"/>
    <col min="14081" max="14081" width="7.7109375" style="1" customWidth="1"/>
    <col min="14082" max="14082" width="9.140625" style="1"/>
    <col min="14083" max="14083" width="31.85546875" style="1" bestFit="1" customWidth="1"/>
    <col min="14084" max="14084" width="12.140625" style="1" customWidth="1"/>
    <col min="14085" max="14085" width="11.7109375" style="1" customWidth="1"/>
    <col min="14086" max="14086" width="10.85546875" style="1" customWidth="1"/>
    <col min="14087" max="14087" width="13.140625" style="1" customWidth="1"/>
    <col min="14088" max="14088" width="12.5703125" style="1" customWidth="1"/>
    <col min="14089" max="14089" width="12.28515625" style="1" customWidth="1"/>
    <col min="14090" max="14336" width="9.140625" style="1"/>
    <col min="14337" max="14337" width="7.7109375" style="1" customWidth="1"/>
    <col min="14338" max="14338" width="9.140625" style="1"/>
    <col min="14339" max="14339" width="31.85546875" style="1" bestFit="1" customWidth="1"/>
    <col min="14340" max="14340" width="12.140625" style="1" customWidth="1"/>
    <col min="14341" max="14341" width="11.7109375" style="1" customWidth="1"/>
    <col min="14342" max="14342" width="10.85546875" style="1" customWidth="1"/>
    <col min="14343" max="14343" width="13.140625" style="1" customWidth="1"/>
    <col min="14344" max="14344" width="12.5703125" style="1" customWidth="1"/>
    <col min="14345" max="14345" width="12.28515625" style="1" customWidth="1"/>
    <col min="14346" max="14592" width="9.140625" style="1"/>
    <col min="14593" max="14593" width="7.7109375" style="1" customWidth="1"/>
    <col min="14594" max="14594" width="9.140625" style="1"/>
    <col min="14595" max="14595" width="31.85546875" style="1" bestFit="1" customWidth="1"/>
    <col min="14596" max="14596" width="12.140625" style="1" customWidth="1"/>
    <col min="14597" max="14597" width="11.7109375" style="1" customWidth="1"/>
    <col min="14598" max="14598" width="10.85546875" style="1" customWidth="1"/>
    <col min="14599" max="14599" width="13.140625" style="1" customWidth="1"/>
    <col min="14600" max="14600" width="12.5703125" style="1" customWidth="1"/>
    <col min="14601" max="14601" width="12.28515625" style="1" customWidth="1"/>
    <col min="14602" max="14848" width="9.140625" style="1"/>
    <col min="14849" max="14849" width="7.7109375" style="1" customWidth="1"/>
    <col min="14850" max="14850" width="9.140625" style="1"/>
    <col min="14851" max="14851" width="31.85546875" style="1" bestFit="1" customWidth="1"/>
    <col min="14852" max="14852" width="12.140625" style="1" customWidth="1"/>
    <col min="14853" max="14853" width="11.7109375" style="1" customWidth="1"/>
    <col min="14854" max="14854" width="10.85546875" style="1" customWidth="1"/>
    <col min="14855" max="14855" width="13.140625" style="1" customWidth="1"/>
    <col min="14856" max="14856" width="12.5703125" style="1" customWidth="1"/>
    <col min="14857" max="14857" width="12.28515625" style="1" customWidth="1"/>
    <col min="14858" max="15104" width="9.140625" style="1"/>
    <col min="15105" max="15105" width="7.7109375" style="1" customWidth="1"/>
    <col min="15106" max="15106" width="9.140625" style="1"/>
    <col min="15107" max="15107" width="31.85546875" style="1" bestFit="1" customWidth="1"/>
    <col min="15108" max="15108" width="12.140625" style="1" customWidth="1"/>
    <col min="15109" max="15109" width="11.7109375" style="1" customWidth="1"/>
    <col min="15110" max="15110" width="10.85546875" style="1" customWidth="1"/>
    <col min="15111" max="15111" width="13.140625" style="1" customWidth="1"/>
    <col min="15112" max="15112" width="12.5703125" style="1" customWidth="1"/>
    <col min="15113" max="15113" width="12.28515625" style="1" customWidth="1"/>
    <col min="15114" max="15360" width="9.140625" style="1"/>
    <col min="15361" max="15361" width="7.7109375" style="1" customWidth="1"/>
    <col min="15362" max="15362" width="9.140625" style="1"/>
    <col min="15363" max="15363" width="31.85546875" style="1" bestFit="1" customWidth="1"/>
    <col min="15364" max="15364" width="12.140625" style="1" customWidth="1"/>
    <col min="15365" max="15365" width="11.7109375" style="1" customWidth="1"/>
    <col min="15366" max="15366" width="10.85546875" style="1" customWidth="1"/>
    <col min="15367" max="15367" width="13.140625" style="1" customWidth="1"/>
    <col min="15368" max="15368" width="12.5703125" style="1" customWidth="1"/>
    <col min="15369" max="15369" width="12.28515625" style="1" customWidth="1"/>
    <col min="15370" max="15616" width="9.140625" style="1"/>
    <col min="15617" max="15617" width="7.7109375" style="1" customWidth="1"/>
    <col min="15618" max="15618" width="9.140625" style="1"/>
    <col min="15619" max="15619" width="31.85546875" style="1" bestFit="1" customWidth="1"/>
    <col min="15620" max="15620" width="12.140625" style="1" customWidth="1"/>
    <col min="15621" max="15621" width="11.7109375" style="1" customWidth="1"/>
    <col min="15622" max="15622" width="10.85546875" style="1" customWidth="1"/>
    <col min="15623" max="15623" width="13.140625" style="1" customWidth="1"/>
    <col min="15624" max="15624" width="12.5703125" style="1" customWidth="1"/>
    <col min="15625" max="15625" width="12.28515625" style="1" customWidth="1"/>
    <col min="15626" max="15872" width="9.140625" style="1"/>
    <col min="15873" max="15873" width="7.7109375" style="1" customWidth="1"/>
    <col min="15874" max="15874" width="9.140625" style="1"/>
    <col min="15875" max="15875" width="31.85546875" style="1" bestFit="1" customWidth="1"/>
    <col min="15876" max="15876" width="12.140625" style="1" customWidth="1"/>
    <col min="15877" max="15877" width="11.7109375" style="1" customWidth="1"/>
    <col min="15878" max="15878" width="10.85546875" style="1" customWidth="1"/>
    <col min="15879" max="15879" width="13.140625" style="1" customWidth="1"/>
    <col min="15880" max="15880" width="12.5703125" style="1" customWidth="1"/>
    <col min="15881" max="15881" width="12.28515625" style="1" customWidth="1"/>
    <col min="15882" max="16128" width="9.140625" style="1"/>
    <col min="16129" max="16129" width="7.7109375" style="1" customWidth="1"/>
    <col min="16130" max="16130" width="9.140625" style="1"/>
    <col min="16131" max="16131" width="31.85546875" style="1" bestFit="1" customWidth="1"/>
    <col min="16132" max="16132" width="12.140625" style="1" customWidth="1"/>
    <col min="16133" max="16133" width="11.7109375" style="1" customWidth="1"/>
    <col min="16134" max="16134" width="10.85546875" style="1" customWidth="1"/>
    <col min="16135" max="16135" width="13.140625" style="1" customWidth="1"/>
    <col min="16136" max="16136" width="12.5703125" style="1" customWidth="1"/>
    <col min="16137" max="16137" width="12.28515625" style="1" customWidth="1"/>
    <col min="16138" max="16384" width="9.140625" style="1"/>
  </cols>
  <sheetData>
    <row r="1" spans="2:10">
      <c r="B1" s="1632" t="s">
        <v>1000</v>
      </c>
      <c r="C1" s="1632"/>
      <c r="D1" s="1632"/>
      <c r="E1" s="1632"/>
      <c r="F1" s="1632"/>
      <c r="G1" s="1632"/>
      <c r="H1" s="1632"/>
      <c r="I1" s="1632"/>
    </row>
    <row r="2" spans="2:10">
      <c r="B2" s="1660" t="s">
        <v>1001</v>
      </c>
      <c r="C2" s="1660"/>
      <c r="D2" s="1660"/>
      <c r="E2" s="1660"/>
      <c r="F2" s="1660"/>
      <c r="G2" s="1660"/>
      <c r="H2" s="1660"/>
      <c r="I2" s="1660"/>
      <c r="J2" s="745"/>
    </row>
    <row r="3" spans="2:10">
      <c r="B3" s="1660" t="s">
        <v>1095</v>
      </c>
      <c r="C3" s="1660"/>
      <c r="D3" s="1660"/>
      <c r="E3" s="1660"/>
      <c r="F3" s="1660"/>
      <c r="G3" s="1660"/>
      <c r="H3" s="1660"/>
      <c r="I3" s="1660"/>
      <c r="J3" s="746"/>
    </row>
    <row r="4" spans="2:10">
      <c r="B4" s="1660" t="s">
        <v>1002</v>
      </c>
      <c r="C4" s="1660"/>
      <c r="D4" s="1660"/>
      <c r="E4" s="1660"/>
      <c r="F4" s="1660"/>
      <c r="G4" s="1660"/>
      <c r="H4" s="1660"/>
      <c r="I4" s="1660"/>
      <c r="J4" s="746"/>
    </row>
    <row r="5" spans="2:10">
      <c r="B5" s="1659" t="s">
        <v>637</v>
      </c>
      <c r="C5" s="1659"/>
      <c r="D5" s="1659"/>
      <c r="E5" s="1659"/>
      <c r="F5" s="1659"/>
      <c r="G5" s="1659"/>
      <c r="H5" s="1659"/>
      <c r="I5" s="1659"/>
    </row>
    <row r="6" spans="2:10" ht="15.75" customHeight="1" thickBot="1"/>
    <row r="7" spans="2:10" ht="24" customHeight="1" thickTop="1">
      <c r="B7" s="1653" t="s">
        <v>199</v>
      </c>
      <c r="C7" s="1655" t="s">
        <v>1003</v>
      </c>
      <c r="D7" s="1657" t="s">
        <v>1004</v>
      </c>
      <c r="E7" s="1657"/>
      <c r="F7" s="1657"/>
      <c r="G7" s="1657" t="s">
        <v>1005</v>
      </c>
      <c r="H7" s="1657"/>
      <c r="I7" s="1658"/>
    </row>
    <row r="8" spans="2:10" ht="24" customHeight="1">
      <c r="B8" s="1654"/>
      <c r="C8" s="1656"/>
      <c r="D8" s="747" t="s">
        <v>8</v>
      </c>
      <c r="E8" s="748" t="s">
        <v>52</v>
      </c>
      <c r="F8" s="1445" t="s">
        <v>640</v>
      </c>
      <c r="G8" s="747" t="s">
        <v>8</v>
      </c>
      <c r="H8" s="748" t="s">
        <v>52</v>
      </c>
      <c r="I8" s="1446" t="s">
        <v>640</v>
      </c>
    </row>
    <row r="9" spans="2:10" ht="24" customHeight="1">
      <c r="B9" s="749">
        <v>1</v>
      </c>
      <c r="C9" s="750" t="s">
        <v>1006</v>
      </c>
      <c r="D9" s="750">
        <v>6595.8676169999999</v>
      </c>
      <c r="E9" s="753">
        <v>5904.0437899999997</v>
      </c>
      <c r="F9" s="760">
        <f t="shared" ref="F9:F22" si="0">E9/D9*100-100</f>
        <v>-10.488746396560671</v>
      </c>
      <c r="G9" s="752">
        <v>126167.833291</v>
      </c>
      <c r="H9" s="750">
        <v>144935.42366900001</v>
      </c>
      <c r="I9" s="763">
        <f t="shared" ref="I9:I22" si="1">H9/G9*100-100</f>
        <v>14.875099213849111</v>
      </c>
    </row>
    <row r="10" spans="2:10" ht="24" customHeight="1">
      <c r="B10" s="749">
        <v>2</v>
      </c>
      <c r="C10" s="753" t="s">
        <v>1007</v>
      </c>
      <c r="D10" s="753">
        <v>1017.8465189999999</v>
      </c>
      <c r="E10" s="762">
        <v>1244.2318290000001</v>
      </c>
      <c r="F10" s="760">
        <f t="shared" si="0"/>
        <v>22.241595935545973</v>
      </c>
      <c r="G10" s="752">
        <v>72002.808946000005</v>
      </c>
      <c r="H10" s="753">
        <v>81545.396993000002</v>
      </c>
      <c r="I10" s="763">
        <f t="shared" si="1"/>
        <v>13.253077465570342</v>
      </c>
    </row>
    <row r="11" spans="2:10" ht="24" customHeight="1">
      <c r="B11" s="749">
        <v>3</v>
      </c>
      <c r="C11" s="753" t="s">
        <v>1008</v>
      </c>
      <c r="D11" s="753">
        <v>8175.4625419999993</v>
      </c>
      <c r="E11" s="753">
        <v>9010.9061409999995</v>
      </c>
      <c r="F11" s="760">
        <f t="shared" si="0"/>
        <v>10.218915378892106</v>
      </c>
      <c r="G11" s="752">
        <v>41853.932947000001</v>
      </c>
      <c r="H11" s="753">
        <v>51874.806947000005</v>
      </c>
      <c r="I11" s="763">
        <f t="shared" si="1"/>
        <v>23.942490691829434</v>
      </c>
    </row>
    <row r="12" spans="2:10" ht="24" customHeight="1">
      <c r="B12" s="749">
        <v>4</v>
      </c>
      <c r="C12" s="753" t="s">
        <v>1009</v>
      </c>
      <c r="D12" s="753">
        <v>9548.1721809999999</v>
      </c>
      <c r="E12" s="753">
        <v>10331.938964000001</v>
      </c>
      <c r="F12" s="760">
        <f t="shared" si="0"/>
        <v>8.2085530941683942</v>
      </c>
      <c r="G12" s="752">
        <v>40067.714198000001</v>
      </c>
      <c r="H12" s="753">
        <v>53232.393020000003</v>
      </c>
      <c r="I12" s="763">
        <f t="shared" si="1"/>
        <v>32.856076483287694</v>
      </c>
    </row>
    <row r="13" spans="2:10" ht="24" customHeight="1">
      <c r="B13" s="749">
        <v>5</v>
      </c>
      <c r="C13" s="753" t="s">
        <v>1010</v>
      </c>
      <c r="D13" s="753">
        <v>1426.800622</v>
      </c>
      <c r="E13" s="753">
        <v>1898.4867639999998</v>
      </c>
      <c r="F13" s="760">
        <f t="shared" si="0"/>
        <v>33.059008716916566</v>
      </c>
      <c r="G13" s="752">
        <v>62560.409100000004</v>
      </c>
      <c r="H13" s="753">
        <v>46540.174132</v>
      </c>
      <c r="I13" s="763">
        <f t="shared" si="1"/>
        <v>-25.607625011518678</v>
      </c>
    </row>
    <row r="14" spans="2:10" ht="24" customHeight="1">
      <c r="B14" s="749">
        <v>6</v>
      </c>
      <c r="C14" s="753" t="s">
        <v>1011</v>
      </c>
      <c r="D14" s="753">
        <v>657.87768800000003</v>
      </c>
      <c r="E14" s="753">
        <v>768.94810799999993</v>
      </c>
      <c r="F14" s="760">
        <f t="shared" si="0"/>
        <v>16.883141353776978</v>
      </c>
      <c r="G14" s="752">
        <v>10838.745875000001</v>
      </c>
      <c r="H14" s="753">
        <v>16034.997735999999</v>
      </c>
      <c r="I14" s="763">
        <f t="shared" si="1"/>
        <v>47.941449323813004</v>
      </c>
    </row>
    <row r="15" spans="2:10" ht="24" customHeight="1">
      <c r="B15" s="749">
        <v>7</v>
      </c>
      <c r="C15" s="753" t="s">
        <v>1012</v>
      </c>
      <c r="D15" s="753">
        <v>2345.2762240000002</v>
      </c>
      <c r="E15" s="753">
        <v>3093.1233470000002</v>
      </c>
      <c r="F15" s="760">
        <f t="shared" si="0"/>
        <v>31.887379207064356</v>
      </c>
      <c r="G15" s="752">
        <v>8927.1845109999995</v>
      </c>
      <c r="H15" s="753">
        <v>11189.511640000001</v>
      </c>
      <c r="I15" s="763">
        <f t="shared" si="1"/>
        <v>25.342000338543258</v>
      </c>
    </row>
    <row r="16" spans="2:10" ht="24" customHeight="1">
      <c r="B16" s="749">
        <v>8</v>
      </c>
      <c r="C16" s="753" t="s">
        <v>1013</v>
      </c>
      <c r="D16" s="753">
        <v>304.13234800000004</v>
      </c>
      <c r="E16" s="753">
        <v>173.94836000000001</v>
      </c>
      <c r="F16" s="760">
        <f t="shared" si="0"/>
        <v>-42.805044861587696</v>
      </c>
      <c r="G16" s="752">
        <v>5644.3058490000003</v>
      </c>
      <c r="H16" s="753">
        <v>8803.6755369999992</v>
      </c>
      <c r="I16" s="763">
        <f t="shared" si="1"/>
        <v>55.97445943790845</v>
      </c>
    </row>
    <row r="17" spans="2:13" ht="24" customHeight="1">
      <c r="B17" s="749">
        <v>9</v>
      </c>
      <c r="C17" s="753" t="s">
        <v>1014</v>
      </c>
      <c r="D17" s="753">
        <v>212.58777000000001</v>
      </c>
      <c r="E17" s="753">
        <v>297.875201</v>
      </c>
      <c r="F17" s="760">
        <f t="shared" si="0"/>
        <v>40.118691211634598</v>
      </c>
      <c r="G17" s="752">
        <v>4610.2044860000005</v>
      </c>
      <c r="H17" s="753">
        <v>5988.9494289999993</v>
      </c>
      <c r="I17" s="763">
        <f t="shared" si="1"/>
        <v>29.906372855843841</v>
      </c>
    </row>
    <row r="18" spans="2:13" ht="24" customHeight="1">
      <c r="B18" s="749">
        <v>10</v>
      </c>
      <c r="C18" s="753" t="s">
        <v>1015</v>
      </c>
      <c r="D18" s="753">
        <v>0</v>
      </c>
      <c r="E18" s="753">
        <v>1.4E-3</v>
      </c>
      <c r="F18" s="761" t="s">
        <v>644</v>
      </c>
      <c r="G18" s="752">
        <v>2198.9536450000001</v>
      </c>
      <c r="H18" s="753">
        <v>3666.3654690000003</v>
      </c>
      <c r="I18" s="763">
        <f t="shared" si="1"/>
        <v>66.732276386844887</v>
      </c>
    </row>
    <row r="19" spans="2:13" ht="24" customHeight="1">
      <c r="B19" s="749">
        <v>11</v>
      </c>
      <c r="C19" s="753" t="s">
        <v>1016</v>
      </c>
      <c r="D19" s="753">
        <v>0</v>
      </c>
      <c r="E19" s="753">
        <v>0</v>
      </c>
      <c r="F19" s="761" t="s">
        <v>644</v>
      </c>
      <c r="G19" s="751">
        <v>0</v>
      </c>
      <c r="H19" s="753">
        <v>0</v>
      </c>
      <c r="I19" s="1343" t="s">
        <v>644</v>
      </c>
    </row>
    <row r="20" spans="2:13" ht="24" customHeight="1">
      <c r="B20" s="749">
        <v>12</v>
      </c>
      <c r="C20" s="753" t="s">
        <v>1017</v>
      </c>
      <c r="D20" s="753">
        <v>7.7962139999999991</v>
      </c>
      <c r="E20" s="753">
        <v>15.940628999999998</v>
      </c>
      <c r="F20" s="760">
        <f t="shared" si="0"/>
        <v>104.46628324979278</v>
      </c>
      <c r="G20" s="751">
        <v>683.8</v>
      </c>
      <c r="H20" s="753">
        <v>500.34248600000001</v>
      </c>
      <c r="I20" s="763">
        <f t="shared" si="1"/>
        <v>-26.829118748171979</v>
      </c>
      <c r="M20" s="1" t="s">
        <v>141</v>
      </c>
    </row>
    <row r="21" spans="2:13" ht="24" customHeight="1">
      <c r="B21" s="754">
        <v>13</v>
      </c>
      <c r="C21" s="753" t="s">
        <v>1018</v>
      </c>
      <c r="D21" s="753">
        <v>316.90222200000193</v>
      </c>
      <c r="E21" s="753">
        <v>941.94808399999999</v>
      </c>
      <c r="F21" s="760">
        <f t="shared" si="0"/>
        <v>197.23618788636776</v>
      </c>
      <c r="G21" s="751">
        <v>6297.5946800000138</v>
      </c>
      <c r="H21" s="753">
        <v>5757.4413610000011</v>
      </c>
      <c r="I21" s="763">
        <f t="shared" si="1"/>
        <v>-8.5771369300002647</v>
      </c>
      <c r="K21" s="1" t="s">
        <v>141</v>
      </c>
    </row>
    <row r="22" spans="2:13" ht="24" customHeight="1">
      <c r="B22" s="749">
        <v>14</v>
      </c>
      <c r="C22" s="753" t="s">
        <v>1019</v>
      </c>
      <c r="D22" s="753">
        <v>24.365935</v>
      </c>
      <c r="E22" s="753">
        <v>14.769399999998505</v>
      </c>
      <c r="F22" s="760">
        <f t="shared" si="0"/>
        <v>-39.385047198071796</v>
      </c>
      <c r="G22" s="751">
        <v>787.45646599999827</v>
      </c>
      <c r="H22" s="1344">
        <v>1418.666038999999</v>
      </c>
      <c r="I22" s="763">
        <f t="shared" si="1"/>
        <v>80.158027808994092</v>
      </c>
    </row>
    <row r="23" spans="2:13" ht="24" customHeight="1" thickBot="1">
      <c r="B23" s="755"/>
      <c r="C23" s="756" t="s">
        <v>583</v>
      </c>
      <c r="D23" s="759">
        <v>30633.087882</v>
      </c>
      <c r="E23" s="759">
        <v>33696.062017000004</v>
      </c>
      <c r="F23" s="758">
        <f>E23/D23*100-100</f>
        <v>9.9989075433685173</v>
      </c>
      <c r="G23" s="757">
        <v>382640.9</v>
      </c>
      <c r="H23" s="757">
        <v>431488.04445799999</v>
      </c>
      <c r="I23" s="1328">
        <f>H23/G23*100-100</f>
        <v>12.765792798940197</v>
      </c>
    </row>
    <row r="24" spans="2:13" ht="16.5" thickTop="1">
      <c r="B24" s="1242" t="s">
        <v>795</v>
      </c>
    </row>
    <row r="25" spans="2:13">
      <c r="E25" s="14"/>
      <c r="F25" s="14"/>
      <c r="G25" s="14"/>
      <c r="H25" s="14"/>
    </row>
    <row r="26" spans="2:13">
      <c r="E26" s="14"/>
      <c r="H26" s="14"/>
    </row>
    <row r="27" spans="2:13">
      <c r="D27" s="14"/>
      <c r="E27" s="14"/>
    </row>
  </sheetData>
  <mergeCells count="9">
    <mergeCell ref="B7:B8"/>
    <mergeCell ref="C7:C8"/>
    <mergeCell ref="D7:F7"/>
    <mergeCell ref="G7:I7"/>
    <mergeCell ref="B1:I1"/>
    <mergeCell ref="B5:I5"/>
    <mergeCell ref="B2:I2"/>
    <mergeCell ref="B3:I3"/>
    <mergeCell ref="B4:I4"/>
  </mergeCells>
  <pageMargins left="0.7" right="0.7" top="0.75" bottom="0.75" header="0.3" footer="0.3"/>
  <pageSetup paperSize="9" scale="86"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1:M19"/>
  <sheetViews>
    <sheetView workbookViewId="0">
      <selection activeCell="N11" sqref="N11"/>
    </sheetView>
  </sheetViews>
  <sheetFormatPr defaultRowHeight="21" customHeight="1"/>
  <cols>
    <col min="1" max="11" width="12.7109375" style="1420" customWidth="1"/>
    <col min="12" max="12" width="12.28515625" style="1420" customWidth="1"/>
    <col min="13" max="13" width="11.5703125" style="1420" customWidth="1"/>
    <col min="14" max="256" width="9.140625" style="1420"/>
    <col min="257" max="267" width="12.7109375" style="1420" customWidth="1"/>
    <col min="268" max="268" width="12.28515625" style="1420" customWidth="1"/>
    <col min="269" max="269" width="11.5703125" style="1420" customWidth="1"/>
    <col min="270" max="512" width="9.140625" style="1420"/>
    <col min="513" max="523" width="12.7109375" style="1420" customWidth="1"/>
    <col min="524" max="524" width="12.28515625" style="1420" customWidth="1"/>
    <col min="525" max="525" width="11.5703125" style="1420" customWidth="1"/>
    <col min="526" max="768" width="9.140625" style="1420"/>
    <col min="769" max="779" width="12.7109375" style="1420" customWidth="1"/>
    <col min="780" max="780" width="12.28515625" style="1420" customWidth="1"/>
    <col min="781" max="781" width="11.5703125" style="1420" customWidth="1"/>
    <col min="782" max="1024" width="9.140625" style="1420"/>
    <col min="1025" max="1035" width="12.7109375" style="1420" customWidth="1"/>
    <col min="1036" max="1036" width="12.28515625" style="1420" customWidth="1"/>
    <col min="1037" max="1037" width="11.5703125" style="1420" customWidth="1"/>
    <col min="1038" max="1280" width="9.140625" style="1420"/>
    <col min="1281" max="1291" width="12.7109375" style="1420" customWidth="1"/>
    <col min="1292" max="1292" width="12.28515625" style="1420" customWidth="1"/>
    <col min="1293" max="1293" width="11.5703125" style="1420" customWidth="1"/>
    <col min="1294" max="1536" width="9.140625" style="1420"/>
    <col min="1537" max="1547" width="12.7109375" style="1420" customWidth="1"/>
    <col min="1548" max="1548" width="12.28515625" style="1420" customWidth="1"/>
    <col min="1549" max="1549" width="11.5703125" style="1420" customWidth="1"/>
    <col min="1550" max="1792" width="9.140625" style="1420"/>
    <col min="1793" max="1803" width="12.7109375" style="1420" customWidth="1"/>
    <col min="1804" max="1804" width="12.28515625" style="1420" customWidth="1"/>
    <col min="1805" max="1805" width="11.5703125" style="1420" customWidth="1"/>
    <col min="1806" max="2048" width="9.140625" style="1420"/>
    <col min="2049" max="2059" width="12.7109375" style="1420" customWidth="1"/>
    <col min="2060" max="2060" width="12.28515625" style="1420" customWidth="1"/>
    <col min="2061" max="2061" width="11.5703125" style="1420" customWidth="1"/>
    <col min="2062" max="2304" width="9.140625" style="1420"/>
    <col min="2305" max="2315" width="12.7109375" style="1420" customWidth="1"/>
    <col min="2316" max="2316" width="12.28515625" style="1420" customWidth="1"/>
    <col min="2317" max="2317" width="11.5703125" style="1420" customWidth="1"/>
    <col min="2318" max="2560" width="9.140625" style="1420"/>
    <col min="2561" max="2571" width="12.7109375" style="1420" customWidth="1"/>
    <col min="2572" max="2572" width="12.28515625" style="1420" customWidth="1"/>
    <col min="2573" max="2573" width="11.5703125" style="1420" customWidth="1"/>
    <col min="2574" max="2816" width="9.140625" style="1420"/>
    <col min="2817" max="2827" width="12.7109375" style="1420" customWidth="1"/>
    <col min="2828" max="2828" width="12.28515625" style="1420" customWidth="1"/>
    <col min="2829" max="2829" width="11.5703125" style="1420" customWidth="1"/>
    <col min="2830" max="3072" width="9.140625" style="1420"/>
    <col min="3073" max="3083" width="12.7109375" style="1420" customWidth="1"/>
    <col min="3084" max="3084" width="12.28515625" style="1420" customWidth="1"/>
    <col min="3085" max="3085" width="11.5703125" style="1420" customWidth="1"/>
    <col min="3086" max="3328" width="9.140625" style="1420"/>
    <col min="3329" max="3339" width="12.7109375" style="1420" customWidth="1"/>
    <col min="3340" max="3340" width="12.28515625" style="1420" customWidth="1"/>
    <col min="3341" max="3341" width="11.5703125" style="1420" customWidth="1"/>
    <col min="3342" max="3584" width="9.140625" style="1420"/>
    <col min="3585" max="3595" width="12.7109375" style="1420" customWidth="1"/>
    <col min="3596" max="3596" width="12.28515625" style="1420" customWidth="1"/>
    <col min="3597" max="3597" width="11.5703125" style="1420" customWidth="1"/>
    <col min="3598" max="3840" width="9.140625" style="1420"/>
    <col min="3841" max="3851" width="12.7109375" style="1420" customWidth="1"/>
    <col min="3852" max="3852" width="12.28515625" style="1420" customWidth="1"/>
    <col min="3853" max="3853" width="11.5703125" style="1420" customWidth="1"/>
    <col min="3854" max="4096" width="9.140625" style="1420"/>
    <col min="4097" max="4107" width="12.7109375" style="1420" customWidth="1"/>
    <col min="4108" max="4108" width="12.28515625" style="1420" customWidth="1"/>
    <col min="4109" max="4109" width="11.5703125" style="1420" customWidth="1"/>
    <col min="4110" max="4352" width="9.140625" style="1420"/>
    <col min="4353" max="4363" width="12.7109375" style="1420" customWidth="1"/>
    <col min="4364" max="4364" width="12.28515625" style="1420" customWidth="1"/>
    <col min="4365" max="4365" width="11.5703125" style="1420" customWidth="1"/>
    <col min="4366" max="4608" width="9.140625" style="1420"/>
    <col min="4609" max="4619" width="12.7109375" style="1420" customWidth="1"/>
    <col min="4620" max="4620" width="12.28515625" style="1420" customWidth="1"/>
    <col min="4621" max="4621" width="11.5703125" style="1420" customWidth="1"/>
    <col min="4622" max="4864" width="9.140625" style="1420"/>
    <col min="4865" max="4875" width="12.7109375" style="1420" customWidth="1"/>
    <col min="4876" max="4876" width="12.28515625" style="1420" customWidth="1"/>
    <col min="4877" max="4877" width="11.5703125" style="1420" customWidth="1"/>
    <col min="4878" max="5120" width="9.140625" style="1420"/>
    <col min="5121" max="5131" width="12.7109375" style="1420" customWidth="1"/>
    <col min="5132" max="5132" width="12.28515625" style="1420" customWidth="1"/>
    <col min="5133" max="5133" width="11.5703125" style="1420" customWidth="1"/>
    <col min="5134" max="5376" width="9.140625" style="1420"/>
    <col min="5377" max="5387" width="12.7109375" style="1420" customWidth="1"/>
    <col min="5388" max="5388" width="12.28515625" style="1420" customWidth="1"/>
    <col min="5389" max="5389" width="11.5703125" style="1420" customWidth="1"/>
    <col min="5390" max="5632" width="9.140625" style="1420"/>
    <col min="5633" max="5643" width="12.7109375" style="1420" customWidth="1"/>
    <col min="5644" max="5644" width="12.28515625" style="1420" customWidth="1"/>
    <col min="5645" max="5645" width="11.5703125" style="1420" customWidth="1"/>
    <col min="5646" max="5888" width="9.140625" style="1420"/>
    <col min="5889" max="5899" width="12.7109375" style="1420" customWidth="1"/>
    <col min="5900" max="5900" width="12.28515625" style="1420" customWidth="1"/>
    <col min="5901" max="5901" width="11.5703125" style="1420" customWidth="1"/>
    <col min="5902" max="6144" width="9.140625" style="1420"/>
    <col min="6145" max="6155" width="12.7109375" style="1420" customWidth="1"/>
    <col min="6156" max="6156" width="12.28515625" style="1420" customWidth="1"/>
    <col min="6157" max="6157" width="11.5703125" style="1420" customWidth="1"/>
    <col min="6158" max="6400" width="9.140625" style="1420"/>
    <col min="6401" max="6411" width="12.7109375" style="1420" customWidth="1"/>
    <col min="6412" max="6412" width="12.28515625" style="1420" customWidth="1"/>
    <col min="6413" max="6413" width="11.5703125" style="1420" customWidth="1"/>
    <col min="6414" max="6656" width="9.140625" style="1420"/>
    <col min="6657" max="6667" width="12.7109375" style="1420" customWidth="1"/>
    <col min="6668" max="6668" width="12.28515625" style="1420" customWidth="1"/>
    <col min="6669" max="6669" width="11.5703125" style="1420" customWidth="1"/>
    <col min="6670" max="6912" width="9.140625" style="1420"/>
    <col min="6913" max="6923" width="12.7109375" style="1420" customWidth="1"/>
    <col min="6924" max="6924" width="12.28515625" style="1420" customWidth="1"/>
    <col min="6925" max="6925" width="11.5703125" style="1420" customWidth="1"/>
    <col min="6926" max="7168" width="9.140625" style="1420"/>
    <col min="7169" max="7179" width="12.7109375" style="1420" customWidth="1"/>
    <col min="7180" max="7180" width="12.28515625" style="1420" customWidth="1"/>
    <col min="7181" max="7181" width="11.5703125" style="1420" customWidth="1"/>
    <col min="7182" max="7424" width="9.140625" style="1420"/>
    <col min="7425" max="7435" width="12.7109375" style="1420" customWidth="1"/>
    <col min="7436" max="7436" width="12.28515625" style="1420" customWidth="1"/>
    <col min="7437" max="7437" width="11.5703125" style="1420" customWidth="1"/>
    <col min="7438" max="7680" width="9.140625" style="1420"/>
    <col min="7681" max="7691" width="12.7109375" style="1420" customWidth="1"/>
    <col min="7692" max="7692" width="12.28515625" style="1420" customWidth="1"/>
    <col min="7693" max="7693" width="11.5703125" style="1420" customWidth="1"/>
    <col min="7694" max="7936" width="9.140625" style="1420"/>
    <col min="7937" max="7947" width="12.7109375" style="1420" customWidth="1"/>
    <col min="7948" max="7948" width="12.28515625" style="1420" customWidth="1"/>
    <col min="7949" max="7949" width="11.5703125" style="1420" customWidth="1"/>
    <col min="7950" max="8192" width="9.140625" style="1420"/>
    <col min="8193" max="8203" width="12.7109375" style="1420" customWidth="1"/>
    <col min="8204" max="8204" width="12.28515625" style="1420" customWidth="1"/>
    <col min="8205" max="8205" width="11.5703125" style="1420" customWidth="1"/>
    <col min="8206" max="8448" width="9.140625" style="1420"/>
    <col min="8449" max="8459" width="12.7109375" style="1420" customWidth="1"/>
    <col min="8460" max="8460" width="12.28515625" style="1420" customWidth="1"/>
    <col min="8461" max="8461" width="11.5703125" style="1420" customWidth="1"/>
    <col min="8462" max="8704" width="9.140625" style="1420"/>
    <col min="8705" max="8715" width="12.7109375" style="1420" customWidth="1"/>
    <col min="8716" max="8716" width="12.28515625" style="1420" customWidth="1"/>
    <col min="8717" max="8717" width="11.5703125" style="1420" customWidth="1"/>
    <col min="8718" max="8960" width="9.140625" style="1420"/>
    <col min="8961" max="8971" width="12.7109375" style="1420" customWidth="1"/>
    <col min="8972" max="8972" width="12.28515625" style="1420" customWidth="1"/>
    <col min="8973" max="8973" width="11.5703125" style="1420" customWidth="1"/>
    <col min="8974" max="9216" width="9.140625" style="1420"/>
    <col min="9217" max="9227" width="12.7109375" style="1420" customWidth="1"/>
    <col min="9228" max="9228" width="12.28515625" style="1420" customWidth="1"/>
    <col min="9229" max="9229" width="11.5703125" style="1420" customWidth="1"/>
    <col min="9230" max="9472" width="9.140625" style="1420"/>
    <col min="9473" max="9483" width="12.7109375" style="1420" customWidth="1"/>
    <col min="9484" max="9484" width="12.28515625" style="1420" customWidth="1"/>
    <col min="9485" max="9485" width="11.5703125" style="1420" customWidth="1"/>
    <col min="9486" max="9728" width="9.140625" style="1420"/>
    <col min="9729" max="9739" width="12.7109375" style="1420" customWidth="1"/>
    <col min="9740" max="9740" width="12.28515625" style="1420" customWidth="1"/>
    <col min="9741" max="9741" width="11.5703125" style="1420" customWidth="1"/>
    <col min="9742" max="9984" width="9.140625" style="1420"/>
    <col min="9985" max="9995" width="12.7109375" style="1420" customWidth="1"/>
    <col min="9996" max="9996" width="12.28515625" style="1420" customWidth="1"/>
    <col min="9997" max="9997" width="11.5703125" style="1420" customWidth="1"/>
    <col min="9998" max="10240" width="9.140625" style="1420"/>
    <col min="10241" max="10251" width="12.7109375" style="1420" customWidth="1"/>
    <col min="10252" max="10252" width="12.28515625" style="1420" customWidth="1"/>
    <col min="10253" max="10253" width="11.5703125" style="1420" customWidth="1"/>
    <col min="10254" max="10496" width="9.140625" style="1420"/>
    <col min="10497" max="10507" width="12.7109375" style="1420" customWidth="1"/>
    <col min="10508" max="10508" width="12.28515625" style="1420" customWidth="1"/>
    <col min="10509" max="10509" width="11.5703125" style="1420" customWidth="1"/>
    <col min="10510" max="10752" width="9.140625" style="1420"/>
    <col min="10753" max="10763" width="12.7109375" style="1420" customWidth="1"/>
    <col min="10764" max="10764" width="12.28515625" style="1420" customWidth="1"/>
    <col min="10765" max="10765" width="11.5703125" style="1420" customWidth="1"/>
    <col min="10766" max="11008" width="9.140625" style="1420"/>
    <col min="11009" max="11019" width="12.7109375" style="1420" customWidth="1"/>
    <col min="11020" max="11020" width="12.28515625" style="1420" customWidth="1"/>
    <col min="11021" max="11021" width="11.5703125" style="1420" customWidth="1"/>
    <col min="11022" max="11264" width="9.140625" style="1420"/>
    <col min="11265" max="11275" width="12.7109375" style="1420" customWidth="1"/>
    <col min="11276" max="11276" width="12.28515625" style="1420" customWidth="1"/>
    <col min="11277" max="11277" width="11.5703125" style="1420" customWidth="1"/>
    <col min="11278" max="11520" width="9.140625" style="1420"/>
    <col min="11521" max="11531" width="12.7109375" style="1420" customWidth="1"/>
    <col min="11532" max="11532" width="12.28515625" style="1420" customWidth="1"/>
    <col min="11533" max="11533" width="11.5703125" style="1420" customWidth="1"/>
    <col min="11534" max="11776" width="9.140625" style="1420"/>
    <col min="11777" max="11787" width="12.7109375" style="1420" customWidth="1"/>
    <col min="11788" max="11788" width="12.28515625" style="1420" customWidth="1"/>
    <col min="11789" max="11789" width="11.5703125" style="1420" customWidth="1"/>
    <col min="11790" max="12032" width="9.140625" style="1420"/>
    <col min="12033" max="12043" width="12.7109375" style="1420" customWidth="1"/>
    <col min="12044" max="12044" width="12.28515625" style="1420" customWidth="1"/>
    <col min="12045" max="12045" width="11.5703125" style="1420" customWidth="1"/>
    <col min="12046" max="12288" width="9.140625" style="1420"/>
    <col min="12289" max="12299" width="12.7109375" style="1420" customWidth="1"/>
    <col min="12300" max="12300" width="12.28515625" style="1420" customWidth="1"/>
    <col min="12301" max="12301" width="11.5703125" style="1420" customWidth="1"/>
    <col min="12302" max="12544" width="9.140625" style="1420"/>
    <col min="12545" max="12555" width="12.7109375" style="1420" customWidth="1"/>
    <col min="12556" max="12556" width="12.28515625" style="1420" customWidth="1"/>
    <col min="12557" max="12557" width="11.5703125" style="1420" customWidth="1"/>
    <col min="12558" max="12800" width="9.140625" style="1420"/>
    <col min="12801" max="12811" width="12.7109375" style="1420" customWidth="1"/>
    <col min="12812" max="12812" width="12.28515625" style="1420" customWidth="1"/>
    <col min="12813" max="12813" width="11.5703125" style="1420" customWidth="1"/>
    <col min="12814" max="13056" width="9.140625" style="1420"/>
    <col min="13057" max="13067" width="12.7109375" style="1420" customWidth="1"/>
    <col min="13068" max="13068" width="12.28515625" style="1420" customWidth="1"/>
    <col min="13069" max="13069" width="11.5703125" style="1420" customWidth="1"/>
    <col min="13070" max="13312" width="9.140625" style="1420"/>
    <col min="13313" max="13323" width="12.7109375" style="1420" customWidth="1"/>
    <col min="13324" max="13324" width="12.28515625" style="1420" customWidth="1"/>
    <col min="13325" max="13325" width="11.5703125" style="1420" customWidth="1"/>
    <col min="13326" max="13568" width="9.140625" style="1420"/>
    <col min="13569" max="13579" width="12.7109375" style="1420" customWidth="1"/>
    <col min="13580" max="13580" width="12.28515625" style="1420" customWidth="1"/>
    <col min="13581" max="13581" width="11.5703125" style="1420" customWidth="1"/>
    <col min="13582" max="13824" width="9.140625" style="1420"/>
    <col min="13825" max="13835" width="12.7109375" style="1420" customWidth="1"/>
    <col min="13836" max="13836" width="12.28515625" style="1420" customWidth="1"/>
    <col min="13837" max="13837" width="11.5703125" style="1420" customWidth="1"/>
    <col min="13838" max="14080" width="9.140625" style="1420"/>
    <col min="14081" max="14091" width="12.7109375" style="1420" customWidth="1"/>
    <col min="14092" max="14092" width="12.28515625" style="1420" customWidth="1"/>
    <col min="14093" max="14093" width="11.5703125" style="1420" customWidth="1"/>
    <col min="14094" max="14336" width="9.140625" style="1420"/>
    <col min="14337" max="14347" width="12.7109375" style="1420" customWidth="1"/>
    <col min="14348" max="14348" width="12.28515625" style="1420" customWidth="1"/>
    <col min="14349" max="14349" width="11.5703125" style="1420" customWidth="1"/>
    <col min="14350" max="14592" width="9.140625" style="1420"/>
    <col min="14593" max="14603" width="12.7109375" style="1420" customWidth="1"/>
    <col min="14604" max="14604" width="12.28515625" style="1420" customWidth="1"/>
    <col min="14605" max="14605" width="11.5703125" style="1420" customWidth="1"/>
    <col min="14606" max="14848" width="9.140625" style="1420"/>
    <col min="14849" max="14859" width="12.7109375" style="1420" customWidth="1"/>
    <col min="14860" max="14860" width="12.28515625" style="1420" customWidth="1"/>
    <col min="14861" max="14861" width="11.5703125" style="1420" customWidth="1"/>
    <col min="14862" max="15104" width="9.140625" style="1420"/>
    <col min="15105" max="15115" width="12.7109375" style="1420" customWidth="1"/>
    <col min="15116" max="15116" width="12.28515625" style="1420" customWidth="1"/>
    <col min="15117" max="15117" width="11.5703125" style="1420" customWidth="1"/>
    <col min="15118" max="15360" width="9.140625" style="1420"/>
    <col min="15361" max="15371" width="12.7109375" style="1420" customWidth="1"/>
    <col min="15372" max="15372" width="12.28515625" style="1420" customWidth="1"/>
    <col min="15373" max="15373" width="11.5703125" style="1420" customWidth="1"/>
    <col min="15374" max="15616" width="9.140625" style="1420"/>
    <col min="15617" max="15627" width="12.7109375" style="1420" customWidth="1"/>
    <col min="15628" max="15628" width="12.28515625" style="1420" customWidth="1"/>
    <col min="15629" max="15629" width="11.5703125" style="1420" customWidth="1"/>
    <col min="15630" max="15872" width="9.140625" style="1420"/>
    <col min="15873" max="15883" width="12.7109375" style="1420" customWidth="1"/>
    <col min="15884" max="15884" width="12.28515625" style="1420" customWidth="1"/>
    <col min="15885" max="15885" width="11.5703125" style="1420" customWidth="1"/>
    <col min="15886" max="16128" width="9.140625" style="1420"/>
    <col min="16129" max="16139" width="12.7109375" style="1420" customWidth="1"/>
    <col min="16140" max="16140" width="12.28515625" style="1420" customWidth="1"/>
    <col min="16141" max="16141" width="11.5703125" style="1420" customWidth="1"/>
    <col min="16142" max="16384" width="9.140625" style="1420"/>
  </cols>
  <sheetData>
    <row r="1" spans="1:13" ht="15.75">
      <c r="A1" s="1661" t="s">
        <v>1020</v>
      </c>
      <c r="B1" s="1661"/>
      <c r="C1" s="1661"/>
      <c r="D1" s="1661"/>
      <c r="E1" s="1661"/>
      <c r="F1" s="1661"/>
      <c r="G1" s="1661"/>
      <c r="H1" s="1661"/>
      <c r="I1" s="1661"/>
      <c r="J1" s="1661"/>
      <c r="K1" s="1661"/>
      <c r="L1" s="1661"/>
      <c r="M1" s="1661"/>
    </row>
    <row r="2" spans="1:13" ht="15.75">
      <c r="A2" s="1661" t="s">
        <v>1021</v>
      </c>
      <c r="B2" s="1661"/>
      <c r="C2" s="1661"/>
      <c r="D2" s="1661"/>
      <c r="E2" s="1661"/>
      <c r="F2" s="1661"/>
      <c r="G2" s="1661"/>
      <c r="H2" s="1661"/>
      <c r="I2" s="1661"/>
      <c r="J2" s="1661"/>
      <c r="K2" s="1661"/>
      <c r="L2" s="1661"/>
      <c r="M2" s="1661"/>
    </row>
    <row r="3" spans="1:13" ht="15.75" customHeight="1" thickBot="1">
      <c r="A3" s="1662" t="s">
        <v>69</v>
      </c>
      <c r="B3" s="1662"/>
      <c r="C3" s="1662"/>
      <c r="D3" s="1662"/>
      <c r="E3" s="1662"/>
      <c r="F3" s="1662"/>
      <c r="G3" s="1662"/>
      <c r="H3" s="1662"/>
      <c r="I3" s="1662"/>
      <c r="J3" s="1662"/>
      <c r="K3" s="1662"/>
      <c r="L3" s="1662"/>
      <c r="M3" s="1662"/>
    </row>
    <row r="4" spans="1:13" ht="27" customHeight="1" thickTop="1">
      <c r="A4" s="1421" t="s">
        <v>1022</v>
      </c>
      <c r="B4" s="1422" t="s">
        <v>1023</v>
      </c>
      <c r="C4" s="1422" t="s">
        <v>1024</v>
      </c>
      <c r="D4" s="1422" t="s">
        <v>1025</v>
      </c>
      <c r="E4" s="1422" t="s">
        <v>1026</v>
      </c>
      <c r="F4" s="1423" t="s">
        <v>1027</v>
      </c>
      <c r="G4" s="1423" t="s">
        <v>735</v>
      </c>
      <c r="H4" s="1423" t="s">
        <v>749</v>
      </c>
      <c r="I4" s="1424" t="s">
        <v>750</v>
      </c>
      <c r="J4" s="1424" t="s">
        <v>751</v>
      </c>
      <c r="K4" s="1424" t="s">
        <v>7</v>
      </c>
      <c r="L4" s="1425" t="s">
        <v>1274</v>
      </c>
      <c r="M4" s="1426" t="s">
        <v>1245</v>
      </c>
    </row>
    <row r="5" spans="1:13" ht="27" customHeight="1">
      <c r="A5" s="1427" t="s">
        <v>148</v>
      </c>
      <c r="B5" s="1428">
        <v>957.5</v>
      </c>
      <c r="C5" s="1428">
        <v>2133.8000000000002</v>
      </c>
      <c r="D5" s="1428">
        <v>3417.43</v>
      </c>
      <c r="E5" s="1428">
        <v>3939.5</v>
      </c>
      <c r="F5" s="1428">
        <v>2628.6460000000002</v>
      </c>
      <c r="G5" s="1428">
        <v>3023.9850000000006</v>
      </c>
      <c r="H5" s="1428">
        <v>3350.8</v>
      </c>
      <c r="I5" s="1429">
        <v>5513.3755829999982</v>
      </c>
      <c r="J5" s="1428">
        <v>6551.1244999999999</v>
      </c>
      <c r="K5" s="1428">
        <v>9220.5297679999985</v>
      </c>
      <c r="L5" s="1428">
        <v>6774.6354419999998</v>
      </c>
      <c r="M5" s="1430">
        <v>10272.894704</v>
      </c>
    </row>
    <row r="6" spans="1:13" ht="27" customHeight="1">
      <c r="A6" s="1427" t="s">
        <v>149</v>
      </c>
      <c r="B6" s="1428">
        <v>1207.954</v>
      </c>
      <c r="C6" s="1428">
        <v>1655.2090000000001</v>
      </c>
      <c r="D6" s="1428">
        <v>2820.1</v>
      </c>
      <c r="E6" s="1428">
        <v>4235.2</v>
      </c>
      <c r="F6" s="1428">
        <v>4914.0360000000001</v>
      </c>
      <c r="G6" s="1428">
        <v>5135.26</v>
      </c>
      <c r="H6" s="1428">
        <v>3193.1</v>
      </c>
      <c r="I6" s="1429">
        <v>6800.9159080000009</v>
      </c>
      <c r="J6" s="1429">
        <v>6873.778996</v>
      </c>
      <c r="K6" s="1429">
        <v>2674.8709549999999</v>
      </c>
      <c r="L6" s="1428">
        <v>7496.8306839999987</v>
      </c>
      <c r="M6" s="1430">
        <v>10891.867367000003</v>
      </c>
    </row>
    <row r="7" spans="1:13" ht="27" customHeight="1">
      <c r="A7" s="1427" t="s">
        <v>150</v>
      </c>
      <c r="B7" s="1428">
        <v>865.71900000000005</v>
      </c>
      <c r="C7" s="1428">
        <v>2411.6</v>
      </c>
      <c r="D7" s="1428">
        <v>1543.5170000000001</v>
      </c>
      <c r="E7" s="1428">
        <v>4145.5</v>
      </c>
      <c r="F7" s="1428">
        <v>4589.3469999999998</v>
      </c>
      <c r="G7" s="1428">
        <v>3823.28</v>
      </c>
      <c r="H7" s="1428">
        <v>2878.5835040000002</v>
      </c>
      <c r="I7" s="1429">
        <v>5499.6267330000001</v>
      </c>
      <c r="J7" s="1429">
        <v>4687.5600000000004</v>
      </c>
      <c r="K7" s="1429">
        <v>1943.2883870000001</v>
      </c>
      <c r="L7" s="1428">
        <v>5574.7615070000002</v>
      </c>
      <c r="M7" s="1430">
        <v>11232.899986000004</v>
      </c>
    </row>
    <row r="8" spans="1:13" ht="27" customHeight="1">
      <c r="A8" s="1427" t="s">
        <v>151</v>
      </c>
      <c r="B8" s="1428">
        <v>1188.259</v>
      </c>
      <c r="C8" s="1428">
        <v>2065.6999999999998</v>
      </c>
      <c r="D8" s="1428">
        <v>1571.367</v>
      </c>
      <c r="E8" s="1428">
        <v>3894.8</v>
      </c>
      <c r="F8" s="1428">
        <v>2064.913</v>
      </c>
      <c r="G8" s="1428">
        <v>3673.03</v>
      </c>
      <c r="H8" s="1428">
        <v>4227.3</v>
      </c>
      <c r="I8" s="1429">
        <v>4878.9203680000001</v>
      </c>
      <c r="J8" s="1429">
        <v>6661.43</v>
      </c>
      <c r="K8" s="1429">
        <v>1729.7318549999995</v>
      </c>
      <c r="L8" s="1428">
        <v>7059.7193449999995</v>
      </c>
      <c r="M8" s="1430">
        <v>9703.7204079999992</v>
      </c>
    </row>
    <row r="9" spans="1:13" ht="27" customHeight="1">
      <c r="A9" s="1427" t="s">
        <v>152</v>
      </c>
      <c r="B9" s="1428">
        <v>1661.3610000000001</v>
      </c>
      <c r="C9" s="1428">
        <v>2859.9</v>
      </c>
      <c r="D9" s="1428">
        <v>2301.56</v>
      </c>
      <c r="E9" s="1428">
        <v>4767.3999999999996</v>
      </c>
      <c r="F9" s="1428">
        <v>3784.9839999999999</v>
      </c>
      <c r="G9" s="1428">
        <v>5468.7659999999996</v>
      </c>
      <c r="H9" s="1428">
        <v>3117</v>
      </c>
      <c r="I9" s="1429">
        <v>6215.8037160000003</v>
      </c>
      <c r="J9" s="1429">
        <v>6053</v>
      </c>
      <c r="K9" s="1429">
        <v>6048.7550779999992</v>
      </c>
      <c r="L9" s="1428">
        <v>6728.4490170000017</v>
      </c>
      <c r="M9" s="1430">
        <v>10634.355268999998</v>
      </c>
    </row>
    <row r="10" spans="1:13" ht="27" customHeight="1">
      <c r="A10" s="1427" t="s">
        <v>153</v>
      </c>
      <c r="B10" s="1428">
        <v>1643.9849999999999</v>
      </c>
      <c r="C10" s="1428">
        <v>3805.5</v>
      </c>
      <c r="D10" s="1428">
        <v>2016.8240000000001</v>
      </c>
      <c r="E10" s="1428">
        <v>4917.8</v>
      </c>
      <c r="F10" s="1428">
        <v>4026.84</v>
      </c>
      <c r="G10" s="1428">
        <v>5113.1090000000004</v>
      </c>
      <c r="H10" s="1428">
        <v>3147.6299930000009</v>
      </c>
      <c r="I10" s="1429">
        <v>7250.6900829999995</v>
      </c>
      <c r="J10" s="1429">
        <v>6521.12</v>
      </c>
      <c r="K10" s="1429">
        <v>5194.9025220000003</v>
      </c>
      <c r="L10" s="1428">
        <v>6554.5328209999998</v>
      </c>
      <c r="M10" s="1430"/>
    </row>
    <row r="11" spans="1:13" ht="27" customHeight="1">
      <c r="A11" s="1427" t="s">
        <v>154</v>
      </c>
      <c r="B11" s="1428">
        <v>716.98099999999999</v>
      </c>
      <c r="C11" s="1428">
        <v>2962.1</v>
      </c>
      <c r="D11" s="1428">
        <v>2007.5</v>
      </c>
      <c r="E11" s="1428">
        <v>5107.5</v>
      </c>
      <c r="F11" s="1428">
        <v>5404.0780000000004</v>
      </c>
      <c r="G11" s="1428">
        <v>5923.4</v>
      </c>
      <c r="H11" s="1428">
        <v>3693.2007319999998</v>
      </c>
      <c r="I11" s="1431">
        <v>7103.7186680000004</v>
      </c>
      <c r="J11" s="1431">
        <v>5399.75</v>
      </c>
      <c r="K11" s="1431">
        <v>5664.3699710000001</v>
      </c>
      <c r="L11" s="1432">
        <v>9021.8687930000015</v>
      </c>
      <c r="M11" s="1433"/>
    </row>
    <row r="12" spans="1:13" ht="27" customHeight="1">
      <c r="A12" s="1427" t="s">
        <v>155</v>
      </c>
      <c r="B12" s="1428">
        <v>1428.479</v>
      </c>
      <c r="C12" s="1428">
        <v>1963.1</v>
      </c>
      <c r="D12" s="1428">
        <v>2480.0949999999998</v>
      </c>
      <c r="E12" s="1428">
        <v>3755.8</v>
      </c>
      <c r="F12" s="1428">
        <v>4548.1769999999997</v>
      </c>
      <c r="G12" s="1428">
        <v>5524.5529999999999</v>
      </c>
      <c r="H12" s="1428">
        <v>2894.6</v>
      </c>
      <c r="I12" s="1431">
        <v>6370.2816669999984</v>
      </c>
      <c r="J12" s="1431">
        <v>7039.43</v>
      </c>
      <c r="K12" s="1431">
        <v>7382.366038000001</v>
      </c>
      <c r="L12" s="1432">
        <v>7526.0486350000019</v>
      </c>
      <c r="M12" s="1433"/>
    </row>
    <row r="13" spans="1:13" ht="27" customHeight="1">
      <c r="A13" s="1427" t="s">
        <v>156</v>
      </c>
      <c r="B13" s="1428">
        <v>2052.8530000000001</v>
      </c>
      <c r="C13" s="1428">
        <v>3442.1</v>
      </c>
      <c r="D13" s="1428">
        <v>3768.18</v>
      </c>
      <c r="E13" s="1428">
        <v>4382.1000000000004</v>
      </c>
      <c r="F13" s="1428">
        <v>4505.9769999999999</v>
      </c>
      <c r="G13" s="1428">
        <v>4638.701</v>
      </c>
      <c r="H13" s="1428">
        <v>3614.0764290000002</v>
      </c>
      <c r="I13" s="1431">
        <v>7574.0239679999995</v>
      </c>
      <c r="J13" s="1431">
        <v>6503.97</v>
      </c>
      <c r="K13" s="1431">
        <v>6771.428519000001</v>
      </c>
      <c r="L13" s="1432">
        <v>9922.8314289999998</v>
      </c>
      <c r="M13" s="1433"/>
    </row>
    <row r="14" spans="1:13" ht="27" customHeight="1">
      <c r="A14" s="1427" t="s">
        <v>157</v>
      </c>
      <c r="B14" s="1428">
        <v>2714.8429999999998</v>
      </c>
      <c r="C14" s="1428">
        <v>3420.2</v>
      </c>
      <c r="D14" s="1428">
        <v>3495.0349999999999</v>
      </c>
      <c r="E14" s="1428">
        <v>3427.2</v>
      </c>
      <c r="F14" s="1428">
        <v>3263.9209999999998</v>
      </c>
      <c r="G14" s="1428">
        <v>5139.5680000000002</v>
      </c>
      <c r="H14" s="1428">
        <v>3358.2392350000009</v>
      </c>
      <c r="I14" s="1431">
        <v>5302.3272899999984</v>
      </c>
      <c r="J14" s="1431">
        <v>4403.9783417999997</v>
      </c>
      <c r="K14" s="1431">
        <v>5899.4462929999991</v>
      </c>
      <c r="L14" s="1432">
        <v>8227.5991320000012</v>
      </c>
      <c r="M14" s="1433"/>
    </row>
    <row r="15" spans="1:13" ht="27" customHeight="1">
      <c r="A15" s="1427" t="s">
        <v>158</v>
      </c>
      <c r="B15" s="1428">
        <v>1711.2</v>
      </c>
      <c r="C15" s="1428">
        <v>2205.73</v>
      </c>
      <c r="D15" s="1428">
        <v>3452.1</v>
      </c>
      <c r="E15" s="1428">
        <v>3016.2</v>
      </c>
      <c r="F15" s="1428">
        <v>4066.7150000000001</v>
      </c>
      <c r="G15" s="1428">
        <v>5497.3729999999996</v>
      </c>
      <c r="H15" s="1428">
        <v>3799.3208210000007</v>
      </c>
      <c r="I15" s="1431">
        <v>5892.2001649999993</v>
      </c>
      <c r="J15" s="1431">
        <v>7150.5194390000006</v>
      </c>
      <c r="K15" s="1431">
        <v>7405.3902679999992</v>
      </c>
      <c r="L15" s="1432">
        <v>11514.789676</v>
      </c>
      <c r="M15" s="1433"/>
    </row>
    <row r="16" spans="1:13" ht="27" customHeight="1">
      <c r="A16" s="1427" t="s">
        <v>159</v>
      </c>
      <c r="B16" s="1428">
        <v>1571.796</v>
      </c>
      <c r="C16" s="1428">
        <v>3091.4349999999999</v>
      </c>
      <c r="D16" s="1428">
        <v>4253.0950000000003</v>
      </c>
      <c r="E16" s="1428">
        <v>2113.92</v>
      </c>
      <c r="F16" s="1434">
        <v>3970.4189999999999</v>
      </c>
      <c r="G16" s="1434">
        <v>7717.93</v>
      </c>
      <c r="H16" s="1428">
        <v>4485.5208590000002</v>
      </c>
      <c r="I16" s="1431">
        <v>6628.0436819999995</v>
      </c>
      <c r="J16" s="1431">
        <v>10623.366395999999</v>
      </c>
      <c r="K16" s="1431">
        <v>10266.200000000001</v>
      </c>
      <c r="L16" s="1432">
        <v>8599.8682250000002</v>
      </c>
      <c r="M16" s="1433"/>
    </row>
    <row r="17" spans="1:13" ht="27" customHeight="1" thickBot="1">
      <c r="A17" s="1435" t="s">
        <v>423</v>
      </c>
      <c r="B17" s="1436">
        <v>17720.93</v>
      </c>
      <c r="C17" s="1436">
        <v>32016.374</v>
      </c>
      <c r="D17" s="1436">
        <v>33126.803</v>
      </c>
      <c r="E17" s="1436">
        <v>47702.92</v>
      </c>
      <c r="F17" s="1436">
        <v>47768.053000000007</v>
      </c>
      <c r="G17" s="1436">
        <v>60678.955000000002</v>
      </c>
      <c r="H17" s="1436">
        <v>41759.371572999997</v>
      </c>
      <c r="I17" s="1437">
        <v>75029.927831000008</v>
      </c>
      <c r="J17" s="1437">
        <v>78469.027672800003</v>
      </c>
      <c r="K17" s="1437">
        <v>70201.279653999998</v>
      </c>
      <c r="L17" s="1436">
        <v>95001.934706</v>
      </c>
      <c r="M17" s="1438">
        <f>SUM(M5:M16)</f>
        <v>52735.737734000009</v>
      </c>
    </row>
    <row r="18" spans="1:13" ht="27" customHeight="1" thickTop="1">
      <c r="A18" s="1418" t="s">
        <v>1028</v>
      </c>
      <c r="B18" s="1418"/>
      <c r="C18" s="1418"/>
      <c r="D18" s="1439"/>
      <c r="E18" s="1418"/>
      <c r="F18" s="1418"/>
      <c r="G18" s="1439"/>
      <c r="H18" s="1418"/>
      <c r="I18" s="1418"/>
    </row>
    <row r="19" spans="1:13" ht="27" customHeight="1">
      <c r="A19" s="1418" t="s">
        <v>1093</v>
      </c>
      <c r="B19" s="1418"/>
      <c r="C19" s="1418"/>
      <c r="D19" s="1439"/>
      <c r="E19" s="1418"/>
      <c r="F19" s="1418"/>
      <c r="G19" s="1440"/>
      <c r="H19" s="1418"/>
      <c r="I19" s="1419"/>
    </row>
  </sheetData>
  <mergeCells count="3">
    <mergeCell ref="A1:M1"/>
    <mergeCell ref="A2:M2"/>
    <mergeCell ref="A3:M3"/>
  </mergeCells>
  <pageMargins left="0.7" right="0.7" top="0.75" bottom="0.75"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workbookViewId="0">
      <selection activeCell="V7" sqref="V7"/>
    </sheetView>
  </sheetViews>
  <sheetFormatPr defaultRowHeight="12.75"/>
  <cols>
    <col min="1" max="1" width="12.140625" style="1499" bestFit="1" customWidth="1"/>
    <col min="2" max="2" width="10.85546875" style="1499" hidden="1" customWidth="1"/>
    <col min="3" max="3" width="11" style="1499" hidden="1" customWidth="1"/>
    <col min="4" max="4" width="9.7109375" style="1499" customWidth="1"/>
    <col min="5" max="5" width="12.7109375" style="1499" customWidth="1"/>
    <col min="6" max="6" width="10.140625" style="1499" customWidth="1"/>
    <col min="7" max="7" width="10.5703125" style="1499" customWidth="1"/>
    <col min="8" max="9" width="0" style="1499" hidden="1" customWidth="1"/>
    <col min="10" max="10" width="9.140625" style="1499"/>
    <col min="11" max="11" width="9.85546875" style="1499" customWidth="1"/>
    <col min="12" max="12" width="9.140625" style="1499"/>
    <col min="13" max="13" width="9.7109375" style="1499" customWidth="1"/>
    <col min="14" max="15" width="0" style="1499" hidden="1" customWidth="1"/>
    <col min="16" max="16" width="9.140625" style="1499"/>
    <col min="17" max="17" width="10.7109375" style="1499" customWidth="1"/>
    <col min="18" max="256" width="9.140625" style="1499"/>
    <col min="257" max="257" width="9.5703125" style="1499" bestFit="1" customWidth="1"/>
    <col min="258" max="259" width="0" style="1499" hidden="1" customWidth="1"/>
    <col min="260" max="260" width="9.7109375" style="1499" customWidth="1"/>
    <col min="261" max="261" width="12.7109375" style="1499" customWidth="1"/>
    <col min="262" max="262" width="10.140625" style="1499" customWidth="1"/>
    <col min="263" max="263" width="10.5703125" style="1499" customWidth="1"/>
    <col min="264" max="265" width="0" style="1499" hidden="1" customWidth="1"/>
    <col min="266" max="266" width="9.140625" style="1499"/>
    <col min="267" max="267" width="9.85546875" style="1499" customWidth="1"/>
    <col min="268" max="268" width="9.140625" style="1499"/>
    <col min="269" max="269" width="9.7109375" style="1499" customWidth="1"/>
    <col min="270" max="271" width="0" style="1499" hidden="1" customWidth="1"/>
    <col min="272" max="272" width="9.140625" style="1499"/>
    <col min="273" max="273" width="10.7109375" style="1499" customWidth="1"/>
    <col min="274" max="512" width="9.140625" style="1499"/>
    <col min="513" max="513" width="9.5703125" style="1499" bestFit="1" customWidth="1"/>
    <col min="514" max="515" width="0" style="1499" hidden="1" customWidth="1"/>
    <col min="516" max="516" width="9.7109375" style="1499" customWidth="1"/>
    <col min="517" max="517" width="12.7109375" style="1499" customWidth="1"/>
    <col min="518" max="518" width="10.140625" style="1499" customWidth="1"/>
    <col min="519" max="519" width="10.5703125" style="1499" customWidth="1"/>
    <col min="520" max="521" width="0" style="1499" hidden="1" customWidth="1"/>
    <col min="522" max="522" width="9.140625" style="1499"/>
    <col min="523" max="523" width="9.85546875" style="1499" customWidth="1"/>
    <col min="524" max="524" width="9.140625" style="1499"/>
    <col min="525" max="525" width="9.7109375" style="1499" customWidth="1"/>
    <col min="526" max="527" width="0" style="1499" hidden="1" customWidth="1"/>
    <col min="528" max="528" width="9.140625" style="1499"/>
    <col min="529" max="529" width="10.7109375" style="1499" customWidth="1"/>
    <col min="530" max="768" width="9.140625" style="1499"/>
    <col min="769" max="769" width="9.5703125" style="1499" bestFit="1" customWidth="1"/>
    <col min="770" max="771" width="0" style="1499" hidden="1" customWidth="1"/>
    <col min="772" max="772" width="9.7109375" style="1499" customWidth="1"/>
    <col min="773" max="773" width="12.7109375" style="1499" customWidth="1"/>
    <col min="774" max="774" width="10.140625" style="1499" customWidth="1"/>
    <col min="775" max="775" width="10.5703125" style="1499" customWidth="1"/>
    <col min="776" max="777" width="0" style="1499" hidden="1" customWidth="1"/>
    <col min="778" max="778" width="9.140625" style="1499"/>
    <col min="779" max="779" width="9.85546875" style="1499" customWidth="1"/>
    <col min="780" max="780" width="9.140625" style="1499"/>
    <col min="781" max="781" width="9.7109375" style="1499" customWidth="1"/>
    <col min="782" max="783" width="0" style="1499" hidden="1" customWidth="1"/>
    <col min="784" max="784" width="9.140625" style="1499"/>
    <col min="785" max="785" width="10.7109375" style="1499" customWidth="1"/>
    <col min="786" max="1024" width="9.140625" style="1499"/>
    <col min="1025" max="1025" width="9.5703125" style="1499" bestFit="1" customWidth="1"/>
    <col min="1026" max="1027" width="0" style="1499" hidden="1" customWidth="1"/>
    <col min="1028" max="1028" width="9.7109375" style="1499" customWidth="1"/>
    <col min="1029" max="1029" width="12.7109375" style="1499" customWidth="1"/>
    <col min="1030" max="1030" width="10.140625" style="1499" customWidth="1"/>
    <col min="1031" max="1031" width="10.5703125" style="1499" customWidth="1"/>
    <col min="1032" max="1033" width="0" style="1499" hidden="1" customWidth="1"/>
    <col min="1034" max="1034" width="9.140625" style="1499"/>
    <col min="1035" max="1035" width="9.85546875" style="1499" customWidth="1"/>
    <col min="1036" max="1036" width="9.140625" style="1499"/>
    <col min="1037" max="1037" width="9.7109375" style="1499" customWidth="1"/>
    <col min="1038" max="1039" width="0" style="1499" hidden="1" customWidth="1"/>
    <col min="1040" max="1040" width="9.140625" style="1499"/>
    <col min="1041" max="1041" width="10.7109375" style="1499" customWidth="1"/>
    <col min="1042" max="1280" width="9.140625" style="1499"/>
    <col min="1281" max="1281" width="9.5703125" style="1499" bestFit="1" customWidth="1"/>
    <col min="1282" max="1283" width="0" style="1499" hidden="1" customWidth="1"/>
    <col min="1284" max="1284" width="9.7109375" style="1499" customWidth="1"/>
    <col min="1285" max="1285" width="12.7109375" style="1499" customWidth="1"/>
    <col min="1286" max="1286" width="10.140625" style="1499" customWidth="1"/>
    <col min="1287" max="1287" width="10.5703125" style="1499" customWidth="1"/>
    <col min="1288" max="1289" width="0" style="1499" hidden="1" customWidth="1"/>
    <col min="1290" max="1290" width="9.140625" style="1499"/>
    <col min="1291" max="1291" width="9.85546875" style="1499" customWidth="1"/>
    <col min="1292" max="1292" width="9.140625" style="1499"/>
    <col min="1293" max="1293" width="9.7109375" style="1499" customWidth="1"/>
    <col min="1294" max="1295" width="0" style="1499" hidden="1" customWidth="1"/>
    <col min="1296" max="1296" width="9.140625" style="1499"/>
    <col min="1297" max="1297" width="10.7109375" style="1499" customWidth="1"/>
    <col min="1298" max="1536" width="9.140625" style="1499"/>
    <col min="1537" max="1537" width="9.5703125" style="1499" bestFit="1" customWidth="1"/>
    <col min="1538" max="1539" width="0" style="1499" hidden="1" customWidth="1"/>
    <col min="1540" max="1540" width="9.7109375" style="1499" customWidth="1"/>
    <col min="1541" max="1541" width="12.7109375" style="1499" customWidth="1"/>
    <col min="1542" max="1542" width="10.140625" style="1499" customWidth="1"/>
    <col min="1543" max="1543" width="10.5703125" style="1499" customWidth="1"/>
    <col min="1544" max="1545" width="0" style="1499" hidden="1" customWidth="1"/>
    <col min="1546" max="1546" width="9.140625" style="1499"/>
    <col min="1547" max="1547" width="9.85546875" style="1499" customWidth="1"/>
    <col min="1548" max="1548" width="9.140625" style="1499"/>
    <col min="1549" max="1549" width="9.7109375" style="1499" customWidth="1"/>
    <col min="1550" max="1551" width="0" style="1499" hidden="1" customWidth="1"/>
    <col min="1552" max="1552" width="9.140625" style="1499"/>
    <col min="1553" max="1553" width="10.7109375" style="1499" customWidth="1"/>
    <col min="1554" max="1792" width="9.140625" style="1499"/>
    <col min="1793" max="1793" width="9.5703125" style="1499" bestFit="1" customWidth="1"/>
    <col min="1794" max="1795" width="0" style="1499" hidden="1" customWidth="1"/>
    <col min="1796" max="1796" width="9.7109375" style="1499" customWidth="1"/>
    <col min="1797" max="1797" width="12.7109375" style="1499" customWidth="1"/>
    <col min="1798" max="1798" width="10.140625" style="1499" customWidth="1"/>
    <col min="1799" max="1799" width="10.5703125" style="1499" customWidth="1"/>
    <col min="1800" max="1801" width="0" style="1499" hidden="1" customWidth="1"/>
    <col min="1802" max="1802" width="9.140625" style="1499"/>
    <col min="1803" max="1803" width="9.85546875" style="1499" customWidth="1"/>
    <col min="1804" max="1804" width="9.140625" style="1499"/>
    <col min="1805" max="1805" width="9.7109375" style="1499" customWidth="1"/>
    <col min="1806" max="1807" width="0" style="1499" hidden="1" customWidth="1"/>
    <col min="1808" max="1808" width="9.140625" style="1499"/>
    <col min="1809" max="1809" width="10.7109375" style="1499" customWidth="1"/>
    <col min="1810" max="2048" width="9.140625" style="1499"/>
    <col min="2049" max="2049" width="9.5703125" style="1499" bestFit="1" customWidth="1"/>
    <col min="2050" max="2051" width="0" style="1499" hidden="1" customWidth="1"/>
    <col min="2052" max="2052" width="9.7109375" style="1499" customWidth="1"/>
    <col min="2053" max="2053" width="12.7109375" style="1499" customWidth="1"/>
    <col min="2054" max="2054" width="10.140625" style="1499" customWidth="1"/>
    <col min="2055" max="2055" width="10.5703125" style="1499" customWidth="1"/>
    <col min="2056" max="2057" width="0" style="1499" hidden="1" customWidth="1"/>
    <col min="2058" max="2058" width="9.140625" style="1499"/>
    <col min="2059" max="2059" width="9.85546875" style="1499" customWidth="1"/>
    <col min="2060" max="2060" width="9.140625" style="1499"/>
    <col min="2061" max="2061" width="9.7109375" style="1499" customWidth="1"/>
    <col min="2062" max="2063" width="0" style="1499" hidden="1" customWidth="1"/>
    <col min="2064" max="2064" width="9.140625" style="1499"/>
    <col min="2065" max="2065" width="10.7109375" style="1499" customWidth="1"/>
    <col min="2066" max="2304" width="9.140625" style="1499"/>
    <col min="2305" max="2305" width="9.5703125" style="1499" bestFit="1" customWidth="1"/>
    <col min="2306" max="2307" width="0" style="1499" hidden="1" customWidth="1"/>
    <col min="2308" max="2308" width="9.7109375" style="1499" customWidth="1"/>
    <col min="2309" max="2309" width="12.7109375" style="1499" customWidth="1"/>
    <col min="2310" max="2310" width="10.140625" style="1499" customWidth="1"/>
    <col min="2311" max="2311" width="10.5703125" style="1499" customWidth="1"/>
    <col min="2312" max="2313" width="0" style="1499" hidden="1" customWidth="1"/>
    <col min="2314" max="2314" width="9.140625" style="1499"/>
    <col min="2315" max="2315" width="9.85546875" style="1499" customWidth="1"/>
    <col min="2316" max="2316" width="9.140625" style="1499"/>
    <col min="2317" max="2317" width="9.7109375" style="1499" customWidth="1"/>
    <col min="2318" max="2319" width="0" style="1499" hidden="1" customWidth="1"/>
    <col min="2320" max="2320" width="9.140625" style="1499"/>
    <col min="2321" max="2321" width="10.7109375" style="1499" customWidth="1"/>
    <col min="2322" max="2560" width="9.140625" style="1499"/>
    <col min="2561" max="2561" width="9.5703125" style="1499" bestFit="1" customWidth="1"/>
    <col min="2562" max="2563" width="0" style="1499" hidden="1" customWidth="1"/>
    <col min="2564" max="2564" width="9.7109375" style="1499" customWidth="1"/>
    <col min="2565" max="2565" width="12.7109375" style="1499" customWidth="1"/>
    <col min="2566" max="2566" width="10.140625" style="1499" customWidth="1"/>
    <col min="2567" max="2567" width="10.5703125" style="1499" customWidth="1"/>
    <col min="2568" max="2569" width="0" style="1499" hidden="1" customWidth="1"/>
    <col min="2570" max="2570" width="9.140625" style="1499"/>
    <col min="2571" max="2571" width="9.85546875" style="1499" customWidth="1"/>
    <col min="2572" max="2572" width="9.140625" style="1499"/>
    <col min="2573" max="2573" width="9.7109375" style="1499" customWidth="1"/>
    <col min="2574" max="2575" width="0" style="1499" hidden="1" customWidth="1"/>
    <col min="2576" max="2576" width="9.140625" style="1499"/>
    <col min="2577" max="2577" width="10.7109375" style="1499" customWidth="1"/>
    <col min="2578" max="2816" width="9.140625" style="1499"/>
    <col min="2817" max="2817" width="9.5703125" style="1499" bestFit="1" customWidth="1"/>
    <col min="2818" max="2819" width="0" style="1499" hidden="1" customWidth="1"/>
    <col min="2820" max="2820" width="9.7109375" style="1499" customWidth="1"/>
    <col min="2821" max="2821" width="12.7109375" style="1499" customWidth="1"/>
    <col min="2822" max="2822" width="10.140625" style="1499" customWidth="1"/>
    <col min="2823" max="2823" width="10.5703125" style="1499" customWidth="1"/>
    <col min="2824" max="2825" width="0" style="1499" hidden="1" customWidth="1"/>
    <col min="2826" max="2826" width="9.140625" style="1499"/>
    <col min="2827" max="2827" width="9.85546875" style="1499" customWidth="1"/>
    <col min="2828" max="2828" width="9.140625" style="1499"/>
    <col min="2829" max="2829" width="9.7109375" style="1499" customWidth="1"/>
    <col min="2830" max="2831" width="0" style="1499" hidden="1" customWidth="1"/>
    <col min="2832" max="2832" width="9.140625" style="1499"/>
    <col min="2833" max="2833" width="10.7109375" style="1499" customWidth="1"/>
    <col min="2834" max="3072" width="9.140625" style="1499"/>
    <col min="3073" max="3073" width="9.5703125" style="1499" bestFit="1" customWidth="1"/>
    <col min="3074" max="3075" width="0" style="1499" hidden="1" customWidth="1"/>
    <col min="3076" max="3076" width="9.7109375" style="1499" customWidth="1"/>
    <col min="3077" max="3077" width="12.7109375" style="1499" customWidth="1"/>
    <col min="3078" max="3078" width="10.140625" style="1499" customWidth="1"/>
    <col min="3079" max="3079" width="10.5703125" style="1499" customWidth="1"/>
    <col min="3080" max="3081" width="0" style="1499" hidden="1" customWidth="1"/>
    <col min="3082" max="3082" width="9.140625" style="1499"/>
    <col min="3083" max="3083" width="9.85546875" style="1499" customWidth="1"/>
    <col min="3084" max="3084" width="9.140625" style="1499"/>
    <col min="3085" max="3085" width="9.7109375" style="1499" customWidth="1"/>
    <col min="3086" max="3087" width="0" style="1499" hidden="1" customWidth="1"/>
    <col min="3088" max="3088" width="9.140625" style="1499"/>
    <col min="3089" max="3089" width="10.7109375" style="1499" customWidth="1"/>
    <col min="3090" max="3328" width="9.140625" style="1499"/>
    <col min="3329" max="3329" width="9.5703125" style="1499" bestFit="1" customWidth="1"/>
    <col min="3330" max="3331" width="0" style="1499" hidden="1" customWidth="1"/>
    <col min="3332" max="3332" width="9.7109375" style="1499" customWidth="1"/>
    <col min="3333" max="3333" width="12.7109375" style="1499" customWidth="1"/>
    <col min="3334" max="3334" width="10.140625" style="1499" customWidth="1"/>
    <col min="3335" max="3335" width="10.5703125" style="1499" customWidth="1"/>
    <col min="3336" max="3337" width="0" style="1499" hidden="1" customWidth="1"/>
    <col min="3338" max="3338" width="9.140625" style="1499"/>
    <col min="3339" max="3339" width="9.85546875" style="1499" customWidth="1"/>
    <col min="3340" max="3340" width="9.140625" style="1499"/>
    <col min="3341" max="3341" width="9.7109375" style="1499" customWidth="1"/>
    <col min="3342" max="3343" width="0" style="1499" hidden="1" customWidth="1"/>
    <col min="3344" max="3344" width="9.140625" style="1499"/>
    <col min="3345" max="3345" width="10.7109375" style="1499" customWidth="1"/>
    <col min="3346" max="3584" width="9.140625" style="1499"/>
    <col min="3585" max="3585" width="9.5703125" style="1499" bestFit="1" customWidth="1"/>
    <col min="3586" max="3587" width="0" style="1499" hidden="1" customWidth="1"/>
    <col min="3588" max="3588" width="9.7109375" style="1499" customWidth="1"/>
    <col min="3589" max="3589" width="12.7109375" style="1499" customWidth="1"/>
    <col min="3590" max="3590" width="10.140625" style="1499" customWidth="1"/>
    <col min="3591" max="3591" width="10.5703125" style="1499" customWidth="1"/>
    <col min="3592" max="3593" width="0" style="1499" hidden="1" customWidth="1"/>
    <col min="3594" max="3594" width="9.140625" style="1499"/>
    <col min="3595" max="3595" width="9.85546875" style="1499" customWidth="1"/>
    <col min="3596" max="3596" width="9.140625" style="1499"/>
    <col min="3597" max="3597" width="9.7109375" style="1499" customWidth="1"/>
    <col min="3598" max="3599" width="0" style="1499" hidden="1" customWidth="1"/>
    <col min="3600" max="3600" width="9.140625" style="1499"/>
    <col min="3601" max="3601" width="10.7109375" style="1499" customWidth="1"/>
    <col min="3602" max="3840" width="9.140625" style="1499"/>
    <col min="3841" max="3841" width="9.5703125" style="1499" bestFit="1" customWidth="1"/>
    <col min="3842" max="3843" width="0" style="1499" hidden="1" customWidth="1"/>
    <col min="3844" max="3844" width="9.7109375" style="1499" customWidth="1"/>
    <col min="3845" max="3845" width="12.7109375" style="1499" customWidth="1"/>
    <col min="3846" max="3846" width="10.140625" style="1499" customWidth="1"/>
    <col min="3847" max="3847" width="10.5703125" style="1499" customWidth="1"/>
    <col min="3848" max="3849" width="0" style="1499" hidden="1" customWidth="1"/>
    <col min="3850" max="3850" width="9.140625" style="1499"/>
    <col min="3851" max="3851" width="9.85546875" style="1499" customWidth="1"/>
    <col min="3852" max="3852" width="9.140625" style="1499"/>
    <col min="3853" max="3853" width="9.7109375" style="1499" customWidth="1"/>
    <col min="3854" max="3855" width="0" style="1499" hidden="1" customWidth="1"/>
    <col min="3856" max="3856" width="9.140625" style="1499"/>
    <col min="3857" max="3857" width="10.7109375" style="1499" customWidth="1"/>
    <col min="3858" max="4096" width="9.140625" style="1499"/>
    <col min="4097" max="4097" width="9.5703125" style="1499" bestFit="1" customWidth="1"/>
    <col min="4098" max="4099" width="0" style="1499" hidden="1" customWidth="1"/>
    <col min="4100" max="4100" width="9.7109375" style="1499" customWidth="1"/>
    <col min="4101" max="4101" width="12.7109375" style="1499" customWidth="1"/>
    <col min="4102" max="4102" width="10.140625" style="1499" customWidth="1"/>
    <col min="4103" max="4103" width="10.5703125" style="1499" customWidth="1"/>
    <col min="4104" max="4105" width="0" style="1499" hidden="1" customWidth="1"/>
    <col min="4106" max="4106" width="9.140625" style="1499"/>
    <col min="4107" max="4107" width="9.85546875" style="1499" customWidth="1"/>
    <col min="4108" max="4108" width="9.140625" style="1499"/>
    <col min="4109" max="4109" width="9.7109375" style="1499" customWidth="1"/>
    <col min="4110" max="4111" width="0" style="1499" hidden="1" customWidth="1"/>
    <col min="4112" max="4112" width="9.140625" style="1499"/>
    <col min="4113" max="4113" width="10.7109375" style="1499" customWidth="1"/>
    <col min="4114" max="4352" width="9.140625" style="1499"/>
    <col min="4353" max="4353" width="9.5703125" style="1499" bestFit="1" customWidth="1"/>
    <col min="4354" max="4355" width="0" style="1499" hidden="1" customWidth="1"/>
    <col min="4356" max="4356" width="9.7109375" style="1499" customWidth="1"/>
    <col min="4357" max="4357" width="12.7109375" style="1499" customWidth="1"/>
    <col min="4358" max="4358" width="10.140625" style="1499" customWidth="1"/>
    <col min="4359" max="4359" width="10.5703125" style="1499" customWidth="1"/>
    <col min="4360" max="4361" width="0" style="1499" hidden="1" customWidth="1"/>
    <col min="4362" max="4362" width="9.140625" style="1499"/>
    <col min="4363" max="4363" width="9.85546875" style="1499" customWidth="1"/>
    <col min="4364" max="4364" width="9.140625" style="1499"/>
    <col min="4365" max="4365" width="9.7109375" style="1499" customWidth="1"/>
    <col min="4366" max="4367" width="0" style="1499" hidden="1" customWidth="1"/>
    <col min="4368" max="4368" width="9.140625" style="1499"/>
    <col min="4369" max="4369" width="10.7109375" style="1499" customWidth="1"/>
    <col min="4370" max="4608" width="9.140625" style="1499"/>
    <col min="4609" max="4609" width="9.5703125" style="1499" bestFit="1" customWidth="1"/>
    <col min="4610" max="4611" width="0" style="1499" hidden="1" customWidth="1"/>
    <col min="4612" max="4612" width="9.7109375" style="1499" customWidth="1"/>
    <col min="4613" max="4613" width="12.7109375" style="1499" customWidth="1"/>
    <col min="4614" max="4614" width="10.140625" style="1499" customWidth="1"/>
    <col min="4615" max="4615" width="10.5703125" style="1499" customWidth="1"/>
    <col min="4616" max="4617" width="0" style="1499" hidden="1" customWidth="1"/>
    <col min="4618" max="4618" width="9.140625" style="1499"/>
    <col min="4619" max="4619" width="9.85546875" style="1499" customWidth="1"/>
    <col min="4620" max="4620" width="9.140625" style="1499"/>
    <col min="4621" max="4621" width="9.7109375" style="1499" customWidth="1"/>
    <col min="4622" max="4623" width="0" style="1499" hidden="1" customWidth="1"/>
    <col min="4624" max="4624" width="9.140625" style="1499"/>
    <col min="4625" max="4625" width="10.7109375" style="1499" customWidth="1"/>
    <col min="4626" max="4864" width="9.140625" style="1499"/>
    <col min="4865" max="4865" width="9.5703125" style="1499" bestFit="1" customWidth="1"/>
    <col min="4866" max="4867" width="0" style="1499" hidden="1" customWidth="1"/>
    <col min="4868" max="4868" width="9.7109375" style="1499" customWidth="1"/>
    <col min="4869" max="4869" width="12.7109375" style="1499" customWidth="1"/>
    <col min="4870" max="4870" width="10.140625" style="1499" customWidth="1"/>
    <col min="4871" max="4871" width="10.5703125" style="1499" customWidth="1"/>
    <col min="4872" max="4873" width="0" style="1499" hidden="1" customWidth="1"/>
    <col min="4874" max="4874" width="9.140625" style="1499"/>
    <col min="4875" max="4875" width="9.85546875" style="1499" customWidth="1"/>
    <col min="4876" max="4876" width="9.140625" style="1499"/>
    <col min="4877" max="4877" width="9.7109375" style="1499" customWidth="1"/>
    <col min="4878" max="4879" width="0" style="1499" hidden="1" customWidth="1"/>
    <col min="4880" max="4880" width="9.140625" style="1499"/>
    <col min="4881" max="4881" width="10.7109375" style="1499" customWidth="1"/>
    <col min="4882" max="5120" width="9.140625" style="1499"/>
    <col min="5121" max="5121" width="9.5703125" style="1499" bestFit="1" customWidth="1"/>
    <col min="5122" max="5123" width="0" style="1499" hidden="1" customWidth="1"/>
    <col min="5124" max="5124" width="9.7109375" style="1499" customWidth="1"/>
    <col min="5125" max="5125" width="12.7109375" style="1499" customWidth="1"/>
    <col min="5126" max="5126" width="10.140625" style="1499" customWidth="1"/>
    <col min="5127" max="5127" width="10.5703125" style="1499" customWidth="1"/>
    <col min="5128" max="5129" width="0" style="1499" hidden="1" customWidth="1"/>
    <col min="5130" max="5130" width="9.140625" style="1499"/>
    <col min="5131" max="5131" width="9.85546875" style="1499" customWidth="1"/>
    <col min="5132" max="5132" width="9.140625" style="1499"/>
    <col min="5133" max="5133" width="9.7109375" style="1499" customWidth="1"/>
    <col min="5134" max="5135" width="0" style="1499" hidden="1" customWidth="1"/>
    <col min="5136" max="5136" width="9.140625" style="1499"/>
    <col min="5137" max="5137" width="10.7109375" style="1499" customWidth="1"/>
    <col min="5138" max="5376" width="9.140625" style="1499"/>
    <col min="5377" max="5377" width="9.5703125" style="1499" bestFit="1" customWidth="1"/>
    <col min="5378" max="5379" width="0" style="1499" hidden="1" customWidth="1"/>
    <col min="5380" max="5380" width="9.7109375" style="1499" customWidth="1"/>
    <col min="5381" max="5381" width="12.7109375" style="1499" customWidth="1"/>
    <col min="5382" max="5382" width="10.140625" style="1499" customWidth="1"/>
    <col min="5383" max="5383" width="10.5703125" style="1499" customWidth="1"/>
    <col min="5384" max="5385" width="0" style="1499" hidden="1" customWidth="1"/>
    <col min="5386" max="5386" width="9.140625" style="1499"/>
    <col min="5387" max="5387" width="9.85546875" style="1499" customWidth="1"/>
    <col min="5388" max="5388" width="9.140625" style="1499"/>
    <col min="5389" max="5389" width="9.7109375" style="1499" customWidth="1"/>
    <col min="5390" max="5391" width="0" style="1499" hidden="1" customWidth="1"/>
    <col min="5392" max="5392" width="9.140625" style="1499"/>
    <col min="5393" max="5393" width="10.7109375" style="1499" customWidth="1"/>
    <col min="5394" max="5632" width="9.140625" style="1499"/>
    <col min="5633" max="5633" width="9.5703125" style="1499" bestFit="1" customWidth="1"/>
    <col min="5634" max="5635" width="0" style="1499" hidden="1" customWidth="1"/>
    <col min="5636" max="5636" width="9.7109375" style="1499" customWidth="1"/>
    <col min="5637" max="5637" width="12.7109375" style="1499" customWidth="1"/>
    <col min="5638" max="5638" width="10.140625" style="1499" customWidth="1"/>
    <col min="5639" max="5639" width="10.5703125" style="1499" customWidth="1"/>
    <col min="5640" max="5641" width="0" style="1499" hidden="1" customWidth="1"/>
    <col min="5642" max="5642" width="9.140625" style="1499"/>
    <col min="5643" max="5643" width="9.85546875" style="1499" customWidth="1"/>
    <col min="5644" max="5644" width="9.140625" style="1499"/>
    <col min="5645" max="5645" width="9.7109375" style="1499" customWidth="1"/>
    <col min="5646" max="5647" width="0" style="1499" hidden="1" customWidth="1"/>
    <col min="5648" max="5648" width="9.140625" style="1499"/>
    <col min="5649" max="5649" width="10.7109375" style="1499" customWidth="1"/>
    <col min="5650" max="5888" width="9.140625" style="1499"/>
    <col min="5889" max="5889" width="9.5703125" style="1499" bestFit="1" customWidth="1"/>
    <col min="5890" max="5891" width="0" style="1499" hidden="1" customWidth="1"/>
    <col min="5892" max="5892" width="9.7109375" style="1499" customWidth="1"/>
    <col min="5893" max="5893" width="12.7109375" style="1499" customWidth="1"/>
    <col min="5894" max="5894" width="10.140625" style="1499" customWidth="1"/>
    <col min="5895" max="5895" width="10.5703125" style="1499" customWidth="1"/>
    <col min="5896" max="5897" width="0" style="1499" hidden="1" customWidth="1"/>
    <col min="5898" max="5898" width="9.140625" style="1499"/>
    <col min="5899" max="5899" width="9.85546875" style="1499" customWidth="1"/>
    <col min="5900" max="5900" width="9.140625" style="1499"/>
    <col min="5901" max="5901" width="9.7109375" style="1499" customWidth="1"/>
    <col min="5902" max="5903" width="0" style="1499" hidden="1" customWidth="1"/>
    <col min="5904" max="5904" width="9.140625" style="1499"/>
    <col min="5905" max="5905" width="10.7109375" style="1499" customWidth="1"/>
    <col min="5906" max="6144" width="9.140625" style="1499"/>
    <col min="6145" max="6145" width="9.5703125" style="1499" bestFit="1" customWidth="1"/>
    <col min="6146" max="6147" width="0" style="1499" hidden="1" customWidth="1"/>
    <col min="6148" max="6148" width="9.7109375" style="1499" customWidth="1"/>
    <col min="6149" max="6149" width="12.7109375" style="1499" customWidth="1"/>
    <col min="6150" max="6150" width="10.140625" style="1499" customWidth="1"/>
    <col min="6151" max="6151" width="10.5703125" style="1499" customWidth="1"/>
    <col min="6152" max="6153" width="0" style="1499" hidden="1" customWidth="1"/>
    <col min="6154" max="6154" width="9.140625" style="1499"/>
    <col min="6155" max="6155" width="9.85546875" style="1499" customWidth="1"/>
    <col min="6156" max="6156" width="9.140625" style="1499"/>
    <col min="6157" max="6157" width="9.7109375" style="1499" customWidth="1"/>
    <col min="6158" max="6159" width="0" style="1499" hidden="1" customWidth="1"/>
    <col min="6160" max="6160" width="9.140625" style="1499"/>
    <col min="6161" max="6161" width="10.7109375" style="1499" customWidth="1"/>
    <col min="6162" max="6400" width="9.140625" style="1499"/>
    <col min="6401" max="6401" width="9.5703125" style="1499" bestFit="1" customWidth="1"/>
    <col min="6402" max="6403" width="0" style="1499" hidden="1" customWidth="1"/>
    <col min="6404" max="6404" width="9.7109375" style="1499" customWidth="1"/>
    <col min="6405" max="6405" width="12.7109375" style="1499" customWidth="1"/>
    <col min="6406" max="6406" width="10.140625" style="1499" customWidth="1"/>
    <col min="6407" max="6407" width="10.5703125" style="1499" customWidth="1"/>
    <col min="6408" max="6409" width="0" style="1499" hidden="1" customWidth="1"/>
    <col min="6410" max="6410" width="9.140625" style="1499"/>
    <col min="6411" max="6411" width="9.85546875" style="1499" customWidth="1"/>
    <col min="6412" max="6412" width="9.140625" style="1499"/>
    <col min="6413" max="6413" width="9.7109375" style="1499" customWidth="1"/>
    <col min="6414" max="6415" width="0" style="1499" hidden="1" customWidth="1"/>
    <col min="6416" max="6416" width="9.140625" style="1499"/>
    <col min="6417" max="6417" width="10.7109375" style="1499" customWidth="1"/>
    <col min="6418" max="6656" width="9.140625" style="1499"/>
    <col min="6657" max="6657" width="9.5703125" style="1499" bestFit="1" customWidth="1"/>
    <col min="6658" max="6659" width="0" style="1499" hidden="1" customWidth="1"/>
    <col min="6660" max="6660" width="9.7109375" style="1499" customWidth="1"/>
    <col min="6661" max="6661" width="12.7109375" style="1499" customWidth="1"/>
    <col min="6662" max="6662" width="10.140625" style="1499" customWidth="1"/>
    <col min="6663" max="6663" width="10.5703125" style="1499" customWidth="1"/>
    <col min="6664" max="6665" width="0" style="1499" hidden="1" customWidth="1"/>
    <col min="6666" max="6666" width="9.140625" style="1499"/>
    <col min="6667" max="6667" width="9.85546875" style="1499" customWidth="1"/>
    <col min="6668" max="6668" width="9.140625" style="1499"/>
    <col min="6669" max="6669" width="9.7109375" style="1499" customWidth="1"/>
    <col min="6670" max="6671" width="0" style="1499" hidden="1" customWidth="1"/>
    <col min="6672" max="6672" width="9.140625" style="1499"/>
    <col min="6673" max="6673" width="10.7109375" style="1499" customWidth="1"/>
    <col min="6674" max="6912" width="9.140625" style="1499"/>
    <col min="6913" max="6913" width="9.5703125" style="1499" bestFit="1" customWidth="1"/>
    <col min="6914" max="6915" width="0" style="1499" hidden="1" customWidth="1"/>
    <col min="6916" max="6916" width="9.7109375" style="1499" customWidth="1"/>
    <col min="6917" max="6917" width="12.7109375" style="1499" customWidth="1"/>
    <col min="6918" max="6918" width="10.140625" style="1499" customWidth="1"/>
    <col min="6919" max="6919" width="10.5703125" style="1499" customWidth="1"/>
    <col min="6920" max="6921" width="0" style="1499" hidden="1" customWidth="1"/>
    <col min="6922" max="6922" width="9.140625" style="1499"/>
    <col min="6923" max="6923" width="9.85546875" style="1499" customWidth="1"/>
    <col min="6924" max="6924" width="9.140625" style="1499"/>
    <col min="6925" max="6925" width="9.7109375" style="1499" customWidth="1"/>
    <col min="6926" max="6927" width="0" style="1499" hidden="1" customWidth="1"/>
    <col min="6928" max="6928" width="9.140625" style="1499"/>
    <col min="6929" max="6929" width="10.7109375" style="1499" customWidth="1"/>
    <col min="6930" max="7168" width="9.140625" style="1499"/>
    <col min="7169" max="7169" width="9.5703125" style="1499" bestFit="1" customWidth="1"/>
    <col min="7170" max="7171" width="0" style="1499" hidden="1" customWidth="1"/>
    <col min="7172" max="7172" width="9.7109375" style="1499" customWidth="1"/>
    <col min="7173" max="7173" width="12.7109375" style="1499" customWidth="1"/>
    <col min="7174" max="7174" width="10.140625" style="1499" customWidth="1"/>
    <col min="7175" max="7175" width="10.5703125" style="1499" customWidth="1"/>
    <col min="7176" max="7177" width="0" style="1499" hidden="1" customWidth="1"/>
    <col min="7178" max="7178" width="9.140625" style="1499"/>
    <col min="7179" max="7179" width="9.85546875" style="1499" customWidth="1"/>
    <col min="7180" max="7180" width="9.140625" style="1499"/>
    <col min="7181" max="7181" width="9.7109375" style="1499" customWidth="1"/>
    <col min="7182" max="7183" width="0" style="1499" hidden="1" customWidth="1"/>
    <col min="7184" max="7184" width="9.140625" style="1499"/>
    <col min="7185" max="7185" width="10.7109375" style="1499" customWidth="1"/>
    <col min="7186" max="7424" width="9.140625" style="1499"/>
    <col min="7425" max="7425" width="9.5703125" style="1499" bestFit="1" customWidth="1"/>
    <col min="7426" max="7427" width="0" style="1499" hidden="1" customWidth="1"/>
    <col min="7428" max="7428" width="9.7109375" style="1499" customWidth="1"/>
    <col min="7429" max="7429" width="12.7109375" style="1499" customWidth="1"/>
    <col min="7430" max="7430" width="10.140625" style="1499" customWidth="1"/>
    <col min="7431" max="7431" width="10.5703125" style="1499" customWidth="1"/>
    <col min="7432" max="7433" width="0" style="1499" hidden="1" customWidth="1"/>
    <col min="7434" max="7434" width="9.140625" style="1499"/>
    <col min="7435" max="7435" width="9.85546875" style="1499" customWidth="1"/>
    <col min="7436" max="7436" width="9.140625" style="1499"/>
    <col min="7437" max="7437" width="9.7109375" style="1499" customWidth="1"/>
    <col min="7438" max="7439" width="0" style="1499" hidden="1" customWidth="1"/>
    <col min="7440" max="7440" width="9.140625" style="1499"/>
    <col min="7441" max="7441" width="10.7109375" style="1499" customWidth="1"/>
    <col min="7442" max="7680" width="9.140625" style="1499"/>
    <col min="7681" max="7681" width="9.5703125" style="1499" bestFit="1" customWidth="1"/>
    <col min="7682" max="7683" width="0" style="1499" hidden="1" customWidth="1"/>
    <col min="7684" max="7684" width="9.7109375" style="1499" customWidth="1"/>
    <col min="7685" max="7685" width="12.7109375" style="1499" customWidth="1"/>
    <col min="7686" max="7686" width="10.140625" style="1499" customWidth="1"/>
    <col min="7687" max="7687" width="10.5703125" style="1499" customWidth="1"/>
    <col min="7688" max="7689" width="0" style="1499" hidden="1" customWidth="1"/>
    <col min="7690" max="7690" width="9.140625" style="1499"/>
    <col min="7691" max="7691" width="9.85546875" style="1499" customWidth="1"/>
    <col min="7692" max="7692" width="9.140625" style="1499"/>
    <col min="7693" max="7693" width="9.7109375" style="1499" customWidth="1"/>
    <col min="7694" max="7695" width="0" style="1499" hidden="1" customWidth="1"/>
    <col min="7696" max="7696" width="9.140625" style="1499"/>
    <col min="7697" max="7697" width="10.7109375" style="1499" customWidth="1"/>
    <col min="7698" max="7936" width="9.140625" style="1499"/>
    <col min="7937" max="7937" width="9.5703125" style="1499" bestFit="1" customWidth="1"/>
    <col min="7938" max="7939" width="0" style="1499" hidden="1" customWidth="1"/>
    <col min="7940" max="7940" width="9.7109375" style="1499" customWidth="1"/>
    <col min="7941" max="7941" width="12.7109375" style="1499" customWidth="1"/>
    <col min="7942" max="7942" width="10.140625" style="1499" customWidth="1"/>
    <col min="7943" max="7943" width="10.5703125" style="1499" customWidth="1"/>
    <col min="7944" max="7945" width="0" style="1499" hidden="1" customWidth="1"/>
    <col min="7946" max="7946" width="9.140625" style="1499"/>
    <col min="7947" max="7947" width="9.85546875" style="1499" customWidth="1"/>
    <col min="7948" max="7948" width="9.140625" style="1499"/>
    <col min="7949" max="7949" width="9.7109375" style="1499" customWidth="1"/>
    <col min="7950" max="7951" width="0" style="1499" hidden="1" customWidth="1"/>
    <col min="7952" max="7952" width="9.140625" style="1499"/>
    <col min="7953" max="7953" width="10.7109375" style="1499" customWidth="1"/>
    <col min="7954" max="8192" width="9.140625" style="1499"/>
    <col min="8193" max="8193" width="9.5703125" style="1499" bestFit="1" customWidth="1"/>
    <col min="8194" max="8195" width="0" style="1499" hidden="1" customWidth="1"/>
    <col min="8196" max="8196" width="9.7109375" style="1499" customWidth="1"/>
    <col min="8197" max="8197" width="12.7109375" style="1499" customWidth="1"/>
    <col min="8198" max="8198" width="10.140625" style="1499" customWidth="1"/>
    <col min="8199" max="8199" width="10.5703125" style="1499" customWidth="1"/>
    <col min="8200" max="8201" width="0" style="1499" hidden="1" customWidth="1"/>
    <col min="8202" max="8202" width="9.140625" style="1499"/>
    <col min="8203" max="8203" width="9.85546875" style="1499" customWidth="1"/>
    <col min="8204" max="8204" width="9.140625" style="1499"/>
    <col min="8205" max="8205" width="9.7109375" style="1499" customWidth="1"/>
    <col min="8206" max="8207" width="0" style="1499" hidden="1" customWidth="1"/>
    <col min="8208" max="8208" width="9.140625" style="1499"/>
    <col min="8209" max="8209" width="10.7109375" style="1499" customWidth="1"/>
    <col min="8210" max="8448" width="9.140625" style="1499"/>
    <col min="8449" max="8449" width="9.5703125" style="1499" bestFit="1" customWidth="1"/>
    <col min="8450" max="8451" width="0" style="1499" hidden="1" customWidth="1"/>
    <col min="8452" max="8452" width="9.7109375" style="1499" customWidth="1"/>
    <col min="8453" max="8453" width="12.7109375" style="1499" customWidth="1"/>
    <col min="8454" max="8454" width="10.140625" style="1499" customWidth="1"/>
    <col min="8455" max="8455" width="10.5703125" style="1499" customWidth="1"/>
    <col min="8456" max="8457" width="0" style="1499" hidden="1" customWidth="1"/>
    <col min="8458" max="8458" width="9.140625" style="1499"/>
    <col min="8459" max="8459" width="9.85546875" style="1499" customWidth="1"/>
    <col min="8460" max="8460" width="9.140625" style="1499"/>
    <col min="8461" max="8461" width="9.7109375" style="1499" customWidth="1"/>
    <col min="8462" max="8463" width="0" style="1499" hidden="1" customWidth="1"/>
    <col min="8464" max="8464" width="9.140625" style="1499"/>
    <col min="8465" max="8465" width="10.7109375" style="1499" customWidth="1"/>
    <col min="8466" max="8704" width="9.140625" style="1499"/>
    <col min="8705" max="8705" width="9.5703125" style="1499" bestFit="1" customWidth="1"/>
    <col min="8706" max="8707" width="0" style="1499" hidden="1" customWidth="1"/>
    <col min="8708" max="8708" width="9.7109375" style="1499" customWidth="1"/>
    <col min="8709" max="8709" width="12.7109375" style="1499" customWidth="1"/>
    <col min="8710" max="8710" width="10.140625" style="1499" customWidth="1"/>
    <col min="8711" max="8711" width="10.5703125" style="1499" customWidth="1"/>
    <col min="8712" max="8713" width="0" style="1499" hidden="1" customWidth="1"/>
    <col min="8714" max="8714" width="9.140625" style="1499"/>
    <col min="8715" max="8715" width="9.85546875" style="1499" customWidth="1"/>
    <col min="8716" max="8716" width="9.140625" style="1499"/>
    <col min="8717" max="8717" width="9.7109375" style="1499" customWidth="1"/>
    <col min="8718" max="8719" width="0" style="1499" hidden="1" customWidth="1"/>
    <col min="8720" max="8720" width="9.140625" style="1499"/>
    <col min="8721" max="8721" width="10.7109375" style="1499" customWidth="1"/>
    <col min="8722" max="8960" width="9.140625" style="1499"/>
    <col min="8961" max="8961" width="9.5703125" style="1499" bestFit="1" customWidth="1"/>
    <col min="8962" max="8963" width="0" style="1499" hidden="1" customWidth="1"/>
    <col min="8964" max="8964" width="9.7109375" style="1499" customWidth="1"/>
    <col min="8965" max="8965" width="12.7109375" style="1499" customWidth="1"/>
    <col min="8966" max="8966" width="10.140625" style="1499" customWidth="1"/>
    <col min="8967" max="8967" width="10.5703125" style="1499" customWidth="1"/>
    <col min="8968" max="8969" width="0" style="1499" hidden="1" customWidth="1"/>
    <col min="8970" max="8970" width="9.140625" style="1499"/>
    <col min="8971" max="8971" width="9.85546875" style="1499" customWidth="1"/>
    <col min="8972" max="8972" width="9.140625" style="1499"/>
    <col min="8973" max="8973" width="9.7109375" style="1499" customWidth="1"/>
    <col min="8974" max="8975" width="0" style="1499" hidden="1" customWidth="1"/>
    <col min="8976" max="8976" width="9.140625" style="1499"/>
    <col min="8977" max="8977" width="10.7109375" style="1499" customWidth="1"/>
    <col min="8978" max="9216" width="9.140625" style="1499"/>
    <col min="9217" max="9217" width="9.5703125" style="1499" bestFit="1" customWidth="1"/>
    <col min="9218" max="9219" width="0" style="1499" hidden="1" customWidth="1"/>
    <col min="9220" max="9220" width="9.7109375" style="1499" customWidth="1"/>
    <col min="9221" max="9221" width="12.7109375" style="1499" customWidth="1"/>
    <col min="9222" max="9222" width="10.140625" style="1499" customWidth="1"/>
    <col min="9223" max="9223" width="10.5703125" style="1499" customWidth="1"/>
    <col min="9224" max="9225" width="0" style="1499" hidden="1" customWidth="1"/>
    <col min="9226" max="9226" width="9.140625" style="1499"/>
    <col min="9227" max="9227" width="9.85546875" style="1499" customWidth="1"/>
    <col min="9228" max="9228" width="9.140625" style="1499"/>
    <col min="9229" max="9229" width="9.7109375" style="1499" customWidth="1"/>
    <col min="9230" max="9231" width="0" style="1499" hidden="1" customWidth="1"/>
    <col min="9232" max="9232" width="9.140625" style="1499"/>
    <col min="9233" max="9233" width="10.7109375" style="1499" customWidth="1"/>
    <col min="9234" max="9472" width="9.140625" style="1499"/>
    <col min="9473" max="9473" width="9.5703125" style="1499" bestFit="1" customWidth="1"/>
    <col min="9474" max="9475" width="0" style="1499" hidden="1" customWidth="1"/>
    <col min="9476" max="9476" width="9.7109375" style="1499" customWidth="1"/>
    <col min="9477" max="9477" width="12.7109375" style="1499" customWidth="1"/>
    <col min="9478" max="9478" width="10.140625" style="1499" customWidth="1"/>
    <col min="9479" max="9479" width="10.5703125" style="1499" customWidth="1"/>
    <col min="9480" max="9481" width="0" style="1499" hidden="1" customWidth="1"/>
    <col min="9482" max="9482" width="9.140625" style="1499"/>
    <col min="9483" max="9483" width="9.85546875" style="1499" customWidth="1"/>
    <col min="9484" max="9484" width="9.140625" style="1499"/>
    <col min="9485" max="9485" width="9.7109375" style="1499" customWidth="1"/>
    <col min="9486" max="9487" width="0" style="1499" hidden="1" customWidth="1"/>
    <col min="9488" max="9488" width="9.140625" style="1499"/>
    <col min="9489" max="9489" width="10.7109375" style="1499" customWidth="1"/>
    <col min="9490" max="9728" width="9.140625" style="1499"/>
    <col min="9729" max="9729" width="9.5703125" style="1499" bestFit="1" customWidth="1"/>
    <col min="9730" max="9731" width="0" style="1499" hidden="1" customWidth="1"/>
    <col min="9732" max="9732" width="9.7109375" style="1499" customWidth="1"/>
    <col min="9733" max="9733" width="12.7109375" style="1499" customWidth="1"/>
    <col min="9734" max="9734" width="10.140625" style="1499" customWidth="1"/>
    <col min="9735" max="9735" width="10.5703125" style="1499" customWidth="1"/>
    <col min="9736" max="9737" width="0" style="1499" hidden="1" customWidth="1"/>
    <col min="9738" max="9738" width="9.140625" style="1499"/>
    <col min="9739" max="9739" width="9.85546875" style="1499" customWidth="1"/>
    <col min="9740" max="9740" width="9.140625" style="1499"/>
    <col min="9741" max="9741" width="9.7109375" style="1499" customWidth="1"/>
    <col min="9742" max="9743" width="0" style="1499" hidden="1" customWidth="1"/>
    <col min="9744" max="9744" width="9.140625" style="1499"/>
    <col min="9745" max="9745" width="10.7109375" style="1499" customWidth="1"/>
    <col min="9746" max="9984" width="9.140625" style="1499"/>
    <col min="9985" max="9985" width="9.5703125" style="1499" bestFit="1" customWidth="1"/>
    <col min="9986" max="9987" width="0" style="1499" hidden="1" customWidth="1"/>
    <col min="9988" max="9988" width="9.7109375" style="1499" customWidth="1"/>
    <col min="9989" max="9989" width="12.7109375" style="1499" customWidth="1"/>
    <col min="9990" max="9990" width="10.140625" style="1499" customWidth="1"/>
    <col min="9991" max="9991" width="10.5703125" style="1499" customWidth="1"/>
    <col min="9992" max="9993" width="0" style="1499" hidden="1" customWidth="1"/>
    <col min="9994" max="9994" width="9.140625" style="1499"/>
    <col min="9995" max="9995" width="9.85546875" style="1499" customWidth="1"/>
    <col min="9996" max="9996" width="9.140625" style="1499"/>
    <col min="9997" max="9997" width="9.7109375" style="1499" customWidth="1"/>
    <col min="9998" max="9999" width="0" style="1499" hidden="1" customWidth="1"/>
    <col min="10000" max="10000" width="9.140625" style="1499"/>
    <col min="10001" max="10001" width="10.7109375" style="1499" customWidth="1"/>
    <col min="10002" max="10240" width="9.140625" style="1499"/>
    <col min="10241" max="10241" width="9.5703125" style="1499" bestFit="1" customWidth="1"/>
    <col min="10242" max="10243" width="0" style="1499" hidden="1" customWidth="1"/>
    <col min="10244" max="10244" width="9.7109375" style="1499" customWidth="1"/>
    <col min="10245" max="10245" width="12.7109375" style="1499" customWidth="1"/>
    <col min="10246" max="10246" width="10.140625" style="1499" customWidth="1"/>
    <col min="10247" max="10247" width="10.5703125" style="1499" customWidth="1"/>
    <col min="10248" max="10249" width="0" style="1499" hidden="1" customWidth="1"/>
    <col min="10250" max="10250" width="9.140625" style="1499"/>
    <col min="10251" max="10251" width="9.85546875" style="1499" customWidth="1"/>
    <col min="10252" max="10252" width="9.140625" style="1499"/>
    <col min="10253" max="10253" width="9.7109375" style="1499" customWidth="1"/>
    <col min="10254" max="10255" width="0" style="1499" hidden="1" customWidth="1"/>
    <col min="10256" max="10256" width="9.140625" style="1499"/>
    <col min="10257" max="10257" width="10.7109375" style="1499" customWidth="1"/>
    <col min="10258" max="10496" width="9.140625" style="1499"/>
    <col min="10497" max="10497" width="9.5703125" style="1499" bestFit="1" customWidth="1"/>
    <col min="10498" max="10499" width="0" style="1499" hidden="1" customWidth="1"/>
    <col min="10500" max="10500" width="9.7109375" style="1499" customWidth="1"/>
    <col min="10501" max="10501" width="12.7109375" style="1499" customWidth="1"/>
    <col min="10502" max="10502" width="10.140625" style="1499" customWidth="1"/>
    <col min="10503" max="10503" width="10.5703125" style="1499" customWidth="1"/>
    <col min="10504" max="10505" width="0" style="1499" hidden="1" customWidth="1"/>
    <col min="10506" max="10506" width="9.140625" style="1499"/>
    <col min="10507" max="10507" width="9.85546875" style="1499" customWidth="1"/>
    <col min="10508" max="10508" width="9.140625" style="1499"/>
    <col min="10509" max="10509" width="9.7109375" style="1499" customWidth="1"/>
    <col min="10510" max="10511" width="0" style="1499" hidden="1" customWidth="1"/>
    <col min="10512" max="10512" width="9.140625" style="1499"/>
    <col min="10513" max="10513" width="10.7109375" style="1499" customWidth="1"/>
    <col min="10514" max="10752" width="9.140625" style="1499"/>
    <col min="10753" max="10753" width="9.5703125" style="1499" bestFit="1" customWidth="1"/>
    <col min="10754" max="10755" width="0" style="1499" hidden="1" customWidth="1"/>
    <col min="10756" max="10756" width="9.7109375" style="1499" customWidth="1"/>
    <col min="10757" max="10757" width="12.7109375" style="1499" customWidth="1"/>
    <col min="10758" max="10758" width="10.140625" style="1499" customWidth="1"/>
    <col min="10759" max="10759" width="10.5703125" style="1499" customWidth="1"/>
    <col min="10760" max="10761" width="0" style="1499" hidden="1" customWidth="1"/>
    <col min="10762" max="10762" width="9.140625" style="1499"/>
    <col min="10763" max="10763" width="9.85546875" style="1499" customWidth="1"/>
    <col min="10764" max="10764" width="9.140625" style="1499"/>
    <col min="10765" max="10765" width="9.7109375" style="1499" customWidth="1"/>
    <col min="10766" max="10767" width="0" style="1499" hidden="1" customWidth="1"/>
    <col min="10768" max="10768" width="9.140625" style="1499"/>
    <col min="10769" max="10769" width="10.7109375" style="1499" customWidth="1"/>
    <col min="10770" max="11008" width="9.140625" style="1499"/>
    <col min="11009" max="11009" width="9.5703125" style="1499" bestFit="1" customWidth="1"/>
    <col min="11010" max="11011" width="0" style="1499" hidden="1" customWidth="1"/>
    <col min="11012" max="11012" width="9.7109375" style="1499" customWidth="1"/>
    <col min="11013" max="11013" width="12.7109375" style="1499" customWidth="1"/>
    <col min="11014" max="11014" width="10.140625" style="1499" customWidth="1"/>
    <col min="11015" max="11015" width="10.5703125" style="1499" customWidth="1"/>
    <col min="11016" max="11017" width="0" style="1499" hidden="1" customWidth="1"/>
    <col min="11018" max="11018" width="9.140625" style="1499"/>
    <col min="11019" max="11019" width="9.85546875" style="1499" customWidth="1"/>
    <col min="11020" max="11020" width="9.140625" style="1499"/>
    <col min="11021" max="11021" width="9.7109375" style="1499" customWidth="1"/>
    <col min="11022" max="11023" width="0" style="1499" hidden="1" customWidth="1"/>
    <col min="11024" max="11024" width="9.140625" style="1499"/>
    <col min="11025" max="11025" width="10.7109375" style="1499" customWidth="1"/>
    <col min="11026" max="11264" width="9.140625" style="1499"/>
    <col min="11265" max="11265" width="9.5703125" style="1499" bestFit="1" customWidth="1"/>
    <col min="11266" max="11267" width="0" style="1499" hidden="1" customWidth="1"/>
    <col min="11268" max="11268" width="9.7109375" style="1499" customWidth="1"/>
    <col min="11269" max="11269" width="12.7109375" style="1499" customWidth="1"/>
    <col min="11270" max="11270" width="10.140625" style="1499" customWidth="1"/>
    <col min="11271" max="11271" width="10.5703125" style="1499" customWidth="1"/>
    <col min="11272" max="11273" width="0" style="1499" hidden="1" customWidth="1"/>
    <col min="11274" max="11274" width="9.140625" style="1499"/>
    <col min="11275" max="11275" width="9.85546875" style="1499" customWidth="1"/>
    <col min="11276" max="11276" width="9.140625" style="1499"/>
    <col min="11277" max="11277" width="9.7109375" style="1499" customWidth="1"/>
    <col min="11278" max="11279" width="0" style="1499" hidden="1" customWidth="1"/>
    <col min="11280" max="11280" width="9.140625" style="1499"/>
    <col min="11281" max="11281" width="10.7109375" style="1499" customWidth="1"/>
    <col min="11282" max="11520" width="9.140625" style="1499"/>
    <col min="11521" max="11521" width="9.5703125" style="1499" bestFit="1" customWidth="1"/>
    <col min="11522" max="11523" width="0" style="1499" hidden="1" customWidth="1"/>
    <col min="11524" max="11524" width="9.7109375" style="1499" customWidth="1"/>
    <col min="11525" max="11525" width="12.7109375" style="1499" customWidth="1"/>
    <col min="11526" max="11526" width="10.140625" style="1499" customWidth="1"/>
    <col min="11527" max="11527" width="10.5703125" style="1499" customWidth="1"/>
    <col min="11528" max="11529" width="0" style="1499" hidden="1" customWidth="1"/>
    <col min="11530" max="11530" width="9.140625" style="1499"/>
    <col min="11531" max="11531" width="9.85546875" style="1499" customWidth="1"/>
    <col min="11532" max="11532" width="9.140625" style="1499"/>
    <col min="11533" max="11533" width="9.7109375" style="1499" customWidth="1"/>
    <col min="11534" max="11535" width="0" style="1499" hidden="1" customWidth="1"/>
    <col min="11536" max="11536" width="9.140625" style="1499"/>
    <col min="11537" max="11537" width="10.7109375" style="1499" customWidth="1"/>
    <col min="11538" max="11776" width="9.140625" style="1499"/>
    <col min="11777" max="11777" width="9.5703125" style="1499" bestFit="1" customWidth="1"/>
    <col min="11778" max="11779" width="0" style="1499" hidden="1" customWidth="1"/>
    <col min="11780" max="11780" width="9.7109375" style="1499" customWidth="1"/>
    <col min="11781" max="11781" width="12.7109375" style="1499" customWidth="1"/>
    <col min="11782" max="11782" width="10.140625" style="1499" customWidth="1"/>
    <col min="11783" max="11783" width="10.5703125" style="1499" customWidth="1"/>
    <col min="11784" max="11785" width="0" style="1499" hidden="1" customWidth="1"/>
    <col min="11786" max="11786" width="9.140625" style="1499"/>
    <col min="11787" max="11787" width="9.85546875" style="1499" customWidth="1"/>
    <col min="11788" max="11788" width="9.140625" style="1499"/>
    <col min="11789" max="11789" width="9.7109375" style="1499" customWidth="1"/>
    <col min="11790" max="11791" width="0" style="1499" hidden="1" customWidth="1"/>
    <col min="11792" max="11792" width="9.140625" style="1499"/>
    <col min="11793" max="11793" width="10.7109375" style="1499" customWidth="1"/>
    <col min="11794" max="12032" width="9.140625" style="1499"/>
    <col min="12033" max="12033" width="9.5703125" style="1499" bestFit="1" customWidth="1"/>
    <col min="12034" max="12035" width="0" style="1499" hidden="1" customWidth="1"/>
    <col min="12036" max="12036" width="9.7109375" style="1499" customWidth="1"/>
    <col min="12037" max="12037" width="12.7109375" style="1499" customWidth="1"/>
    <col min="12038" max="12038" width="10.140625" style="1499" customWidth="1"/>
    <col min="12039" max="12039" width="10.5703125" style="1499" customWidth="1"/>
    <col min="12040" max="12041" width="0" style="1499" hidden="1" customWidth="1"/>
    <col min="12042" max="12042" width="9.140625" style="1499"/>
    <col min="12043" max="12043" width="9.85546875" style="1499" customWidth="1"/>
    <col min="12044" max="12044" width="9.140625" style="1499"/>
    <col min="12045" max="12045" width="9.7109375" style="1499" customWidth="1"/>
    <col min="12046" max="12047" width="0" style="1499" hidden="1" customWidth="1"/>
    <col min="12048" max="12048" width="9.140625" style="1499"/>
    <col min="12049" max="12049" width="10.7109375" style="1499" customWidth="1"/>
    <col min="12050" max="12288" width="9.140625" style="1499"/>
    <col min="12289" max="12289" width="9.5703125" style="1499" bestFit="1" customWidth="1"/>
    <col min="12290" max="12291" width="0" style="1499" hidden="1" customWidth="1"/>
    <col min="12292" max="12292" width="9.7109375" style="1499" customWidth="1"/>
    <col min="12293" max="12293" width="12.7109375" style="1499" customWidth="1"/>
    <col min="12294" max="12294" width="10.140625" style="1499" customWidth="1"/>
    <col min="12295" max="12295" width="10.5703125" style="1499" customWidth="1"/>
    <col min="12296" max="12297" width="0" style="1499" hidden="1" customWidth="1"/>
    <col min="12298" max="12298" width="9.140625" style="1499"/>
    <col min="12299" max="12299" width="9.85546875" style="1499" customWidth="1"/>
    <col min="12300" max="12300" width="9.140625" style="1499"/>
    <col min="12301" max="12301" width="9.7109375" style="1499" customWidth="1"/>
    <col min="12302" max="12303" width="0" style="1499" hidden="1" customWidth="1"/>
    <col min="12304" max="12304" width="9.140625" style="1499"/>
    <col min="12305" max="12305" width="10.7109375" style="1499" customWidth="1"/>
    <col min="12306" max="12544" width="9.140625" style="1499"/>
    <col min="12545" max="12545" width="9.5703125" style="1499" bestFit="1" customWidth="1"/>
    <col min="12546" max="12547" width="0" style="1499" hidden="1" customWidth="1"/>
    <col min="12548" max="12548" width="9.7109375" style="1499" customWidth="1"/>
    <col min="12549" max="12549" width="12.7109375" style="1499" customWidth="1"/>
    <col min="12550" max="12550" width="10.140625" style="1499" customWidth="1"/>
    <col min="12551" max="12551" width="10.5703125" style="1499" customWidth="1"/>
    <col min="12552" max="12553" width="0" style="1499" hidden="1" customWidth="1"/>
    <col min="12554" max="12554" width="9.140625" style="1499"/>
    <col min="12555" max="12555" width="9.85546875" style="1499" customWidth="1"/>
    <col min="12556" max="12556" width="9.140625" style="1499"/>
    <col min="12557" max="12557" width="9.7109375" style="1499" customWidth="1"/>
    <col min="12558" max="12559" width="0" style="1499" hidden="1" customWidth="1"/>
    <col min="12560" max="12560" width="9.140625" style="1499"/>
    <col min="12561" max="12561" width="10.7109375" style="1499" customWidth="1"/>
    <col min="12562" max="12800" width="9.140625" style="1499"/>
    <col min="12801" max="12801" width="9.5703125" style="1499" bestFit="1" customWidth="1"/>
    <col min="12802" max="12803" width="0" style="1499" hidden="1" customWidth="1"/>
    <col min="12804" max="12804" width="9.7109375" style="1499" customWidth="1"/>
    <col min="12805" max="12805" width="12.7109375" style="1499" customWidth="1"/>
    <col min="12806" max="12806" width="10.140625" style="1499" customWidth="1"/>
    <col min="12807" max="12807" width="10.5703125" style="1499" customWidth="1"/>
    <col min="12808" max="12809" width="0" style="1499" hidden="1" customWidth="1"/>
    <col min="12810" max="12810" width="9.140625" style="1499"/>
    <col min="12811" max="12811" width="9.85546875" style="1499" customWidth="1"/>
    <col min="12812" max="12812" width="9.140625" style="1499"/>
    <col min="12813" max="12813" width="9.7109375" style="1499" customWidth="1"/>
    <col min="12814" max="12815" width="0" style="1499" hidden="1" customWidth="1"/>
    <col min="12816" max="12816" width="9.140625" style="1499"/>
    <col min="12817" max="12817" width="10.7109375" style="1499" customWidth="1"/>
    <col min="12818" max="13056" width="9.140625" style="1499"/>
    <col min="13057" max="13057" width="9.5703125" style="1499" bestFit="1" customWidth="1"/>
    <col min="13058" max="13059" width="0" style="1499" hidden="1" customWidth="1"/>
    <col min="13060" max="13060" width="9.7109375" style="1499" customWidth="1"/>
    <col min="13061" max="13061" width="12.7109375" style="1499" customWidth="1"/>
    <col min="13062" max="13062" width="10.140625" style="1499" customWidth="1"/>
    <col min="13063" max="13063" width="10.5703125" style="1499" customWidth="1"/>
    <col min="13064" max="13065" width="0" style="1499" hidden="1" customWidth="1"/>
    <col min="13066" max="13066" width="9.140625" style="1499"/>
    <col min="13067" max="13067" width="9.85546875" style="1499" customWidth="1"/>
    <col min="13068" max="13068" width="9.140625" style="1499"/>
    <col min="13069" max="13069" width="9.7109375" style="1499" customWidth="1"/>
    <col min="13070" max="13071" width="0" style="1499" hidden="1" customWidth="1"/>
    <col min="13072" max="13072" width="9.140625" style="1499"/>
    <col min="13073" max="13073" width="10.7109375" style="1499" customWidth="1"/>
    <col min="13074" max="13312" width="9.140625" style="1499"/>
    <col min="13313" max="13313" width="9.5703125" style="1499" bestFit="1" customWidth="1"/>
    <col min="13314" max="13315" width="0" style="1499" hidden="1" customWidth="1"/>
    <col min="13316" max="13316" width="9.7109375" style="1499" customWidth="1"/>
    <col min="13317" max="13317" width="12.7109375" style="1499" customWidth="1"/>
    <col min="13318" max="13318" width="10.140625" style="1499" customWidth="1"/>
    <col min="13319" max="13319" width="10.5703125" style="1499" customWidth="1"/>
    <col min="13320" max="13321" width="0" style="1499" hidden="1" customWidth="1"/>
    <col min="13322" max="13322" width="9.140625" style="1499"/>
    <col min="13323" max="13323" width="9.85546875" style="1499" customWidth="1"/>
    <col min="13324" max="13324" width="9.140625" style="1499"/>
    <col min="13325" max="13325" width="9.7109375" style="1499" customWidth="1"/>
    <col min="13326" max="13327" width="0" style="1499" hidden="1" customWidth="1"/>
    <col min="13328" max="13328" width="9.140625" style="1499"/>
    <col min="13329" max="13329" width="10.7109375" style="1499" customWidth="1"/>
    <col min="13330" max="13568" width="9.140625" style="1499"/>
    <col min="13569" max="13569" width="9.5703125" style="1499" bestFit="1" customWidth="1"/>
    <col min="13570" max="13571" width="0" style="1499" hidden="1" customWidth="1"/>
    <col min="13572" max="13572" width="9.7109375" style="1499" customWidth="1"/>
    <col min="13573" max="13573" width="12.7109375" style="1499" customWidth="1"/>
    <col min="13574" max="13574" width="10.140625" style="1499" customWidth="1"/>
    <col min="13575" max="13575" width="10.5703125" style="1499" customWidth="1"/>
    <col min="13576" max="13577" width="0" style="1499" hidden="1" customWidth="1"/>
    <col min="13578" max="13578" width="9.140625" style="1499"/>
    <col min="13579" max="13579" width="9.85546875" style="1499" customWidth="1"/>
    <col min="13580" max="13580" width="9.140625" style="1499"/>
    <col min="13581" max="13581" width="9.7109375" style="1499" customWidth="1"/>
    <col min="13582" max="13583" width="0" style="1499" hidden="1" customWidth="1"/>
    <col min="13584" max="13584" width="9.140625" style="1499"/>
    <col min="13585" max="13585" width="10.7109375" style="1499" customWidth="1"/>
    <col min="13586" max="13824" width="9.140625" style="1499"/>
    <col min="13825" max="13825" width="9.5703125" style="1499" bestFit="1" customWidth="1"/>
    <col min="13826" max="13827" width="0" style="1499" hidden="1" customWidth="1"/>
    <col min="13828" max="13828" width="9.7109375" style="1499" customWidth="1"/>
    <col min="13829" max="13829" width="12.7109375" style="1499" customWidth="1"/>
    <col min="13830" max="13830" width="10.140625" style="1499" customWidth="1"/>
    <col min="13831" max="13831" width="10.5703125" style="1499" customWidth="1"/>
    <col min="13832" max="13833" width="0" style="1499" hidden="1" customWidth="1"/>
    <col min="13834" max="13834" width="9.140625" style="1499"/>
    <col min="13835" max="13835" width="9.85546875" style="1499" customWidth="1"/>
    <col min="13836" max="13836" width="9.140625" style="1499"/>
    <col min="13837" max="13837" width="9.7109375" style="1499" customWidth="1"/>
    <col min="13838" max="13839" width="0" style="1499" hidden="1" customWidth="1"/>
    <col min="13840" max="13840" width="9.140625" style="1499"/>
    <col min="13841" max="13841" width="10.7109375" style="1499" customWidth="1"/>
    <col min="13842" max="14080" width="9.140625" style="1499"/>
    <col min="14081" max="14081" width="9.5703125" style="1499" bestFit="1" customWidth="1"/>
    <col min="14082" max="14083" width="0" style="1499" hidden="1" customWidth="1"/>
    <col min="14084" max="14084" width="9.7109375" style="1499" customWidth="1"/>
    <col min="14085" max="14085" width="12.7109375" style="1499" customWidth="1"/>
    <col min="14086" max="14086" width="10.140625" style="1499" customWidth="1"/>
    <col min="14087" max="14087" width="10.5703125" style="1499" customWidth="1"/>
    <col min="14088" max="14089" width="0" style="1499" hidden="1" customWidth="1"/>
    <col min="14090" max="14090" width="9.140625" style="1499"/>
    <col min="14091" max="14091" width="9.85546875" style="1499" customWidth="1"/>
    <col min="14092" max="14092" width="9.140625" style="1499"/>
    <col min="14093" max="14093" width="9.7109375" style="1499" customWidth="1"/>
    <col min="14094" max="14095" width="0" style="1499" hidden="1" customWidth="1"/>
    <col min="14096" max="14096" width="9.140625" style="1499"/>
    <col min="14097" max="14097" width="10.7109375" style="1499" customWidth="1"/>
    <col min="14098" max="14336" width="9.140625" style="1499"/>
    <col min="14337" max="14337" width="9.5703125" style="1499" bestFit="1" customWidth="1"/>
    <col min="14338" max="14339" width="0" style="1499" hidden="1" customWidth="1"/>
    <col min="14340" max="14340" width="9.7109375" style="1499" customWidth="1"/>
    <col min="14341" max="14341" width="12.7109375" style="1499" customWidth="1"/>
    <col min="14342" max="14342" width="10.140625" style="1499" customWidth="1"/>
    <col min="14343" max="14343" width="10.5703125" style="1499" customWidth="1"/>
    <col min="14344" max="14345" width="0" style="1499" hidden="1" customWidth="1"/>
    <col min="14346" max="14346" width="9.140625" style="1499"/>
    <col min="14347" max="14347" width="9.85546875" style="1499" customWidth="1"/>
    <col min="14348" max="14348" width="9.140625" style="1499"/>
    <col min="14349" max="14349" width="9.7109375" style="1499" customWidth="1"/>
    <col min="14350" max="14351" width="0" style="1499" hidden="1" customWidth="1"/>
    <col min="14352" max="14352" width="9.140625" style="1499"/>
    <col min="14353" max="14353" width="10.7109375" style="1499" customWidth="1"/>
    <col min="14354" max="14592" width="9.140625" style="1499"/>
    <col min="14593" max="14593" width="9.5703125" style="1499" bestFit="1" customWidth="1"/>
    <col min="14594" max="14595" width="0" style="1499" hidden="1" customWidth="1"/>
    <col min="14596" max="14596" width="9.7109375" style="1499" customWidth="1"/>
    <col min="14597" max="14597" width="12.7109375" style="1499" customWidth="1"/>
    <col min="14598" max="14598" width="10.140625" style="1499" customWidth="1"/>
    <col min="14599" max="14599" width="10.5703125" style="1499" customWidth="1"/>
    <col min="14600" max="14601" width="0" style="1499" hidden="1" customWidth="1"/>
    <col min="14602" max="14602" width="9.140625" style="1499"/>
    <col min="14603" max="14603" width="9.85546875" style="1499" customWidth="1"/>
    <col min="14604" max="14604" width="9.140625" style="1499"/>
    <col min="14605" max="14605" width="9.7109375" style="1499" customWidth="1"/>
    <col min="14606" max="14607" width="0" style="1499" hidden="1" customWidth="1"/>
    <col min="14608" max="14608" width="9.140625" style="1499"/>
    <col min="14609" max="14609" width="10.7109375" style="1499" customWidth="1"/>
    <col min="14610" max="14848" width="9.140625" style="1499"/>
    <col min="14849" max="14849" width="9.5703125" style="1499" bestFit="1" customWidth="1"/>
    <col min="14850" max="14851" width="0" style="1499" hidden="1" customWidth="1"/>
    <col min="14852" max="14852" width="9.7109375" style="1499" customWidth="1"/>
    <col min="14853" max="14853" width="12.7109375" style="1499" customWidth="1"/>
    <col min="14854" max="14854" width="10.140625" style="1499" customWidth="1"/>
    <col min="14855" max="14855" width="10.5703125" style="1499" customWidth="1"/>
    <col min="14856" max="14857" width="0" style="1499" hidden="1" customWidth="1"/>
    <col min="14858" max="14858" width="9.140625" style="1499"/>
    <col min="14859" max="14859" width="9.85546875" style="1499" customWidth="1"/>
    <col min="14860" max="14860" width="9.140625" style="1499"/>
    <col min="14861" max="14861" width="9.7109375" style="1499" customWidth="1"/>
    <col min="14862" max="14863" width="0" style="1499" hidden="1" customWidth="1"/>
    <col min="14864" max="14864" width="9.140625" style="1499"/>
    <col min="14865" max="14865" width="10.7109375" style="1499" customWidth="1"/>
    <col min="14866" max="15104" width="9.140625" style="1499"/>
    <col min="15105" max="15105" width="9.5703125" style="1499" bestFit="1" customWidth="1"/>
    <col min="15106" max="15107" width="0" style="1499" hidden="1" customWidth="1"/>
    <col min="15108" max="15108" width="9.7109375" style="1499" customWidth="1"/>
    <col min="15109" max="15109" width="12.7109375" style="1499" customWidth="1"/>
    <col min="15110" max="15110" width="10.140625" style="1499" customWidth="1"/>
    <col min="15111" max="15111" width="10.5703125" style="1499" customWidth="1"/>
    <col min="15112" max="15113" width="0" style="1499" hidden="1" customWidth="1"/>
    <col min="15114" max="15114" width="9.140625" style="1499"/>
    <col min="15115" max="15115" width="9.85546875" style="1499" customWidth="1"/>
    <col min="15116" max="15116" width="9.140625" style="1499"/>
    <col min="15117" max="15117" width="9.7109375" style="1499" customWidth="1"/>
    <col min="15118" max="15119" width="0" style="1499" hidden="1" customWidth="1"/>
    <col min="15120" max="15120" width="9.140625" style="1499"/>
    <col min="15121" max="15121" width="10.7109375" style="1499" customWidth="1"/>
    <col min="15122" max="15360" width="9.140625" style="1499"/>
    <col min="15361" max="15361" width="9.5703125" style="1499" bestFit="1" customWidth="1"/>
    <col min="15362" max="15363" width="0" style="1499" hidden="1" customWidth="1"/>
    <col min="15364" max="15364" width="9.7109375" style="1499" customWidth="1"/>
    <col min="15365" max="15365" width="12.7109375" style="1499" customWidth="1"/>
    <col min="15366" max="15366" width="10.140625" style="1499" customWidth="1"/>
    <col min="15367" max="15367" width="10.5703125" style="1499" customWidth="1"/>
    <col min="15368" max="15369" width="0" style="1499" hidden="1" customWidth="1"/>
    <col min="15370" max="15370" width="9.140625" style="1499"/>
    <col min="15371" max="15371" width="9.85546875" style="1499" customWidth="1"/>
    <col min="15372" max="15372" width="9.140625" style="1499"/>
    <col min="15373" max="15373" width="9.7109375" style="1499" customWidth="1"/>
    <col min="15374" max="15375" width="0" style="1499" hidden="1" customWidth="1"/>
    <col min="15376" max="15376" width="9.140625" style="1499"/>
    <col min="15377" max="15377" width="10.7109375" style="1499" customWidth="1"/>
    <col min="15378" max="15616" width="9.140625" style="1499"/>
    <col min="15617" max="15617" width="9.5703125" style="1499" bestFit="1" customWidth="1"/>
    <col min="15618" max="15619" width="0" style="1499" hidden="1" customWidth="1"/>
    <col min="15620" max="15620" width="9.7109375" style="1499" customWidth="1"/>
    <col min="15621" max="15621" width="12.7109375" style="1499" customWidth="1"/>
    <col min="15622" max="15622" width="10.140625" style="1499" customWidth="1"/>
    <col min="15623" max="15623" width="10.5703125" style="1499" customWidth="1"/>
    <col min="15624" max="15625" width="0" style="1499" hidden="1" customWidth="1"/>
    <col min="15626" max="15626" width="9.140625" style="1499"/>
    <col min="15627" max="15627" width="9.85546875" style="1499" customWidth="1"/>
    <col min="15628" max="15628" width="9.140625" style="1499"/>
    <col min="15629" max="15629" width="9.7109375" style="1499" customWidth="1"/>
    <col min="15630" max="15631" width="0" style="1499" hidden="1" customWidth="1"/>
    <col min="15632" max="15632" width="9.140625" style="1499"/>
    <col min="15633" max="15633" width="10.7109375" style="1499" customWidth="1"/>
    <col min="15634" max="15872" width="9.140625" style="1499"/>
    <col min="15873" max="15873" width="9.5703125" style="1499" bestFit="1" customWidth="1"/>
    <col min="15874" max="15875" width="0" style="1499" hidden="1" customWidth="1"/>
    <col min="15876" max="15876" width="9.7109375" style="1499" customWidth="1"/>
    <col min="15877" max="15877" width="12.7109375" style="1499" customWidth="1"/>
    <col min="15878" max="15878" width="10.140625" style="1499" customWidth="1"/>
    <col min="15879" max="15879" width="10.5703125" style="1499" customWidth="1"/>
    <col min="15880" max="15881" width="0" style="1499" hidden="1" customWidth="1"/>
    <col min="15882" max="15882" width="9.140625" style="1499"/>
    <col min="15883" max="15883" width="9.85546875" style="1499" customWidth="1"/>
    <col min="15884" max="15884" width="9.140625" style="1499"/>
    <col min="15885" max="15885" width="9.7109375" style="1499" customWidth="1"/>
    <col min="15886" max="15887" width="0" style="1499" hidden="1" customWidth="1"/>
    <col min="15888" max="15888" width="9.140625" style="1499"/>
    <col min="15889" max="15889" width="10.7109375" style="1499" customWidth="1"/>
    <col min="15890" max="16128" width="9.140625" style="1499"/>
    <col min="16129" max="16129" width="9.5703125" style="1499" bestFit="1" customWidth="1"/>
    <col min="16130" max="16131" width="0" style="1499" hidden="1" customWidth="1"/>
    <col min="16132" max="16132" width="9.7109375" style="1499" customWidth="1"/>
    <col min="16133" max="16133" width="12.7109375" style="1499" customWidth="1"/>
    <col min="16134" max="16134" width="10.140625" style="1499" customWidth="1"/>
    <col min="16135" max="16135" width="10.5703125" style="1499" customWidth="1"/>
    <col min="16136" max="16137" width="0" style="1499" hidden="1" customWidth="1"/>
    <col min="16138" max="16138" width="9.140625" style="1499"/>
    <col min="16139" max="16139" width="9.85546875" style="1499" customWidth="1"/>
    <col min="16140" max="16140" width="9.140625" style="1499"/>
    <col min="16141" max="16141" width="9.7109375" style="1499" customWidth="1"/>
    <col min="16142" max="16143" width="0" style="1499" hidden="1" customWidth="1"/>
    <col min="16144" max="16144" width="9.140625" style="1499"/>
    <col min="16145" max="16145" width="10.7109375" style="1499" customWidth="1"/>
    <col min="16146" max="16384" width="9.140625" style="1499"/>
  </cols>
  <sheetData>
    <row r="1" spans="1:19">
      <c r="A1" s="1663" t="s">
        <v>1029</v>
      </c>
      <c r="B1" s="1663"/>
      <c r="C1" s="1663"/>
      <c r="D1" s="1663"/>
      <c r="E1" s="1663"/>
      <c r="F1" s="1663"/>
      <c r="G1" s="1663"/>
      <c r="H1" s="1663"/>
      <c r="I1" s="1663"/>
      <c r="J1" s="1663"/>
      <c r="K1" s="1663"/>
      <c r="L1" s="1663"/>
      <c r="M1" s="1663"/>
      <c r="N1" s="1663"/>
      <c r="O1" s="1663"/>
      <c r="P1" s="1663"/>
      <c r="Q1" s="1663"/>
      <c r="R1" s="1663"/>
      <c r="S1" s="1663"/>
    </row>
    <row r="2" spans="1:19" ht="15.75">
      <c r="A2" s="1664" t="s">
        <v>247</v>
      </c>
      <c r="B2" s="1664"/>
      <c r="C2" s="1664"/>
      <c r="D2" s="1664"/>
      <c r="E2" s="1664"/>
      <c r="F2" s="1664"/>
      <c r="G2" s="1664"/>
      <c r="H2" s="1664"/>
      <c r="I2" s="1664"/>
      <c r="J2" s="1664"/>
      <c r="K2" s="1664"/>
      <c r="L2" s="1664"/>
      <c r="M2" s="1664"/>
      <c r="N2" s="1664"/>
      <c r="O2" s="1664"/>
      <c r="P2" s="1664"/>
      <c r="Q2" s="1664"/>
      <c r="R2" s="1664"/>
      <c r="S2" s="1664"/>
    </row>
    <row r="3" spans="1:19" ht="16.5" thickBot="1">
      <c r="A3" s="1665" t="s">
        <v>1030</v>
      </c>
      <c r="B3" s="1665"/>
      <c r="C3" s="1665"/>
      <c r="D3" s="1665"/>
      <c r="E3" s="1665"/>
      <c r="F3" s="1665"/>
      <c r="G3" s="1665"/>
      <c r="H3" s="1665"/>
      <c r="I3" s="1665"/>
      <c r="J3" s="1665"/>
      <c r="K3" s="1665"/>
      <c r="L3" s="1665"/>
      <c r="M3" s="1665"/>
      <c r="N3" s="1665"/>
      <c r="O3" s="1665"/>
      <c r="P3" s="1665"/>
      <c r="Q3" s="1665"/>
      <c r="R3" s="1665"/>
      <c r="S3" s="1665"/>
    </row>
    <row r="4" spans="1:19" ht="24.75" customHeight="1" thickTop="1">
      <c r="A4" s="1666" t="s">
        <v>1031</v>
      </c>
      <c r="B4" s="1667"/>
      <c r="C4" s="1667"/>
      <c r="D4" s="1667"/>
      <c r="E4" s="1667"/>
      <c r="F4" s="1667"/>
      <c r="G4" s="1668"/>
      <c r="H4" s="1666" t="s">
        <v>1275</v>
      </c>
      <c r="I4" s="1667"/>
      <c r="J4" s="1667"/>
      <c r="K4" s="1667"/>
      <c r="L4" s="1667"/>
      <c r="M4" s="1668"/>
      <c r="N4" s="1666" t="s">
        <v>1276</v>
      </c>
      <c r="O4" s="1667"/>
      <c r="P4" s="1667"/>
      <c r="Q4" s="1667"/>
      <c r="R4" s="1667"/>
      <c r="S4" s="1668"/>
    </row>
    <row r="5" spans="1:19" ht="24.75" customHeight="1" thickBot="1">
      <c r="A5" s="1500"/>
      <c r="B5" s="1501"/>
      <c r="C5" s="1501"/>
      <c r="D5" s="1501"/>
      <c r="E5" s="1501"/>
      <c r="F5" s="1501"/>
      <c r="G5" s="1502"/>
      <c r="H5" s="1503"/>
      <c r="I5" s="1501"/>
      <c r="J5" s="1501"/>
      <c r="K5" s="1501"/>
      <c r="L5" s="1501"/>
      <c r="M5" s="1502"/>
      <c r="N5" s="1504"/>
      <c r="O5" s="1505"/>
      <c r="P5" s="1505"/>
      <c r="Q5" s="1505"/>
      <c r="R5" s="1501"/>
      <c r="S5" s="1502"/>
    </row>
    <row r="6" spans="1:19" ht="24.75" customHeight="1" thickTop="1">
      <c r="A6" s="1673" t="s">
        <v>729</v>
      </c>
      <c r="B6" s="1672" t="s">
        <v>750</v>
      </c>
      <c r="C6" s="1672"/>
      <c r="D6" s="1672" t="s">
        <v>8</v>
      </c>
      <c r="E6" s="1672"/>
      <c r="F6" s="1669" t="s">
        <v>52</v>
      </c>
      <c r="G6" s="1670"/>
      <c r="H6" s="1671" t="s">
        <v>750</v>
      </c>
      <c r="I6" s="1672"/>
      <c r="J6" s="1672" t="s">
        <v>8</v>
      </c>
      <c r="K6" s="1672"/>
      <c r="L6" s="1669" t="s">
        <v>52</v>
      </c>
      <c r="M6" s="1670"/>
      <c r="N6" s="1671" t="s">
        <v>750</v>
      </c>
      <c r="O6" s="1672"/>
      <c r="P6" s="1672" t="s">
        <v>8</v>
      </c>
      <c r="Q6" s="1672"/>
      <c r="R6" s="1669" t="s">
        <v>52</v>
      </c>
      <c r="S6" s="1670"/>
    </row>
    <row r="7" spans="1:19" ht="47.25">
      <c r="A7" s="1674"/>
      <c r="B7" s="1507" t="s">
        <v>147</v>
      </c>
      <c r="C7" s="1507" t="s">
        <v>1032</v>
      </c>
      <c r="D7" s="1507" t="s">
        <v>147</v>
      </c>
      <c r="E7" s="1507" t="s">
        <v>6</v>
      </c>
      <c r="F7" s="1508" t="s">
        <v>147</v>
      </c>
      <c r="G7" s="1509" t="s">
        <v>1033</v>
      </c>
      <c r="H7" s="1510" t="s">
        <v>147</v>
      </c>
      <c r="I7" s="1507" t="s">
        <v>1032</v>
      </c>
      <c r="J7" s="1507" t="s">
        <v>147</v>
      </c>
      <c r="K7" s="1507" t="s">
        <v>6</v>
      </c>
      <c r="L7" s="1508" t="s">
        <v>147</v>
      </c>
      <c r="M7" s="1509" t="s">
        <v>1033</v>
      </c>
      <c r="N7" s="1511" t="s">
        <v>147</v>
      </c>
      <c r="O7" s="1198" t="s">
        <v>1032</v>
      </c>
      <c r="P7" s="1198" t="s">
        <v>147</v>
      </c>
      <c r="Q7" s="1198" t="s">
        <v>6</v>
      </c>
      <c r="R7" s="1199" t="s">
        <v>147</v>
      </c>
      <c r="S7" s="1200" t="s">
        <v>6</v>
      </c>
    </row>
    <row r="8" spans="1:19" ht="24.75" customHeight="1">
      <c r="A8" s="1512" t="s">
        <v>736</v>
      </c>
      <c r="B8" s="1201">
        <v>112.68935709970962</v>
      </c>
      <c r="C8" s="1201">
        <v>17.519220694849636</v>
      </c>
      <c r="D8" s="1201">
        <v>155.80000000000001</v>
      </c>
      <c r="E8" s="1201">
        <v>16.538260154087837</v>
      </c>
      <c r="F8" s="1201">
        <v>156.5</v>
      </c>
      <c r="G8" s="1202">
        <v>0.5</v>
      </c>
      <c r="H8" s="1513">
        <v>102.86640075318743</v>
      </c>
      <c r="I8" s="1201">
        <v>4.1124600470362083</v>
      </c>
      <c r="J8" s="1203">
        <v>98.019994447746356</v>
      </c>
      <c r="K8" s="1201">
        <v>-12.627895987282713</v>
      </c>
      <c r="L8" s="1201">
        <v>102.9</v>
      </c>
      <c r="M8" s="1202">
        <v>5</v>
      </c>
      <c r="N8" s="1513">
        <v>109.54923694675671</v>
      </c>
      <c r="O8" s="1201">
        <v>12.877191300403894</v>
      </c>
      <c r="P8" s="1203">
        <v>158.94716264553114</v>
      </c>
      <c r="Q8" s="1201">
        <v>21.974412022673846</v>
      </c>
      <c r="R8" s="1201">
        <v>152.1</v>
      </c>
      <c r="S8" s="1202">
        <v>-4.3</v>
      </c>
    </row>
    <row r="9" spans="1:19" ht="24.75" customHeight="1">
      <c r="A9" s="1514" t="s">
        <v>737</v>
      </c>
      <c r="B9" s="1204">
        <v>114.00424675175967</v>
      </c>
      <c r="C9" s="1204">
        <v>16.606640858359654</v>
      </c>
      <c r="D9" s="1204">
        <v>157.80000000000001</v>
      </c>
      <c r="E9" s="1204">
        <v>18.825301204819269</v>
      </c>
      <c r="F9" s="1204">
        <v>157.80000000000001</v>
      </c>
      <c r="G9" s="1205">
        <v>0</v>
      </c>
      <c r="H9" s="1515">
        <v>104.46369637198811</v>
      </c>
      <c r="I9" s="1204">
        <v>3.5640504476687198</v>
      </c>
      <c r="J9" s="1206">
        <v>99.80622837370241</v>
      </c>
      <c r="K9" s="1204">
        <v>-10.019252120261754</v>
      </c>
      <c r="L9" s="1204">
        <v>104.2</v>
      </c>
      <c r="M9" s="1205">
        <v>4.4000000000000004</v>
      </c>
      <c r="N9" s="1515">
        <v>109.13288607536758</v>
      </c>
      <c r="O9" s="1204">
        <v>12.593743054962303</v>
      </c>
      <c r="P9" s="1206">
        <v>158.09548156592496</v>
      </c>
      <c r="Q9" s="1204">
        <v>22.500188653115046</v>
      </c>
      <c r="R9" s="1204">
        <v>151.5</v>
      </c>
      <c r="S9" s="1205">
        <v>-4.2</v>
      </c>
    </row>
    <row r="10" spans="1:19" ht="24.75" customHeight="1">
      <c r="A10" s="1516" t="s">
        <v>738</v>
      </c>
      <c r="B10" s="1207">
        <v>113.62847620478178</v>
      </c>
      <c r="C10" s="1207">
        <v>16.033148191853869</v>
      </c>
      <c r="D10" s="1207">
        <v>157.30000000000001</v>
      </c>
      <c r="E10" s="1207">
        <v>13.9</v>
      </c>
      <c r="F10" s="1207">
        <v>172.4</v>
      </c>
      <c r="G10" s="1208">
        <v>9.6</v>
      </c>
      <c r="H10" s="1517">
        <v>107.15943410332939</v>
      </c>
      <c r="I10" s="1207">
        <v>5.9304234210461289</v>
      </c>
      <c r="J10" s="1209">
        <v>99.993079584775089</v>
      </c>
      <c r="K10" s="1207">
        <v>-3.5254056219536523</v>
      </c>
      <c r="L10" s="1207">
        <v>105.2</v>
      </c>
      <c r="M10" s="1208">
        <v>5.2</v>
      </c>
      <c r="N10" s="1517">
        <v>106.03683861862743</v>
      </c>
      <c r="O10" s="1207">
        <v>9.5371324351758915</v>
      </c>
      <c r="P10" s="1209">
        <v>157.32718162394249</v>
      </c>
      <c r="Q10" s="1207">
        <v>18.023866880814211</v>
      </c>
      <c r="R10" s="1207">
        <v>163.9</v>
      </c>
      <c r="S10" s="1208">
        <v>4.2</v>
      </c>
    </row>
    <row r="11" spans="1:19" ht="24.75" customHeight="1">
      <c r="A11" s="1512" t="s">
        <v>739</v>
      </c>
      <c r="B11" s="1201">
        <v>106.22663500669962</v>
      </c>
      <c r="C11" s="1201">
        <v>8.6402732344659512</v>
      </c>
      <c r="D11" s="1201">
        <v>156.4</v>
      </c>
      <c r="E11" s="1201">
        <v>12.842712842712857</v>
      </c>
      <c r="F11" s="1201">
        <v>158.19999999999999</v>
      </c>
      <c r="G11" s="1202">
        <v>1.1508951406649537</v>
      </c>
      <c r="H11" s="1513">
        <v>107.1476900720676</v>
      </c>
      <c r="I11" s="1201">
        <v>6.9101733253367001</v>
      </c>
      <c r="J11" s="1203">
        <v>100.80276816608996</v>
      </c>
      <c r="K11" s="1201">
        <v>-0.16449623029471638</v>
      </c>
      <c r="L11" s="1201">
        <v>105.4</v>
      </c>
      <c r="M11" s="1202">
        <v>4.5634920634920695</v>
      </c>
      <c r="N11" s="1513">
        <v>99.140387380494644</v>
      </c>
      <c r="O11" s="1201">
        <v>1.6182743468803267</v>
      </c>
      <c r="P11" s="1203">
        <v>155.18869931684753</v>
      </c>
      <c r="Q11" s="1201">
        <v>13.088446111122664</v>
      </c>
      <c r="R11" s="1201">
        <v>150.1</v>
      </c>
      <c r="S11" s="1202">
        <v>-3.2603580562659715</v>
      </c>
    </row>
    <row r="12" spans="1:19" ht="24.75" customHeight="1">
      <c r="A12" s="1514" t="s">
        <v>740</v>
      </c>
      <c r="B12" s="1204">
        <v>111.03290658759045</v>
      </c>
      <c r="C12" s="1204">
        <v>11.712737948937075</v>
      </c>
      <c r="D12" s="1204">
        <v>160.19999999999999</v>
      </c>
      <c r="E12" s="1204">
        <v>12.3</v>
      </c>
      <c r="F12" s="1204">
        <v>159.6</v>
      </c>
      <c r="G12" s="1205">
        <v>-0.37453183520599342</v>
      </c>
      <c r="H12" s="1515">
        <v>107.67627899454415</v>
      </c>
      <c r="I12" s="1204">
        <v>8.1060300031000594</v>
      </c>
      <c r="J12" s="1206">
        <v>101.05882352941175</v>
      </c>
      <c r="K12" s="1204">
        <v>-0.32081911262800133</v>
      </c>
      <c r="L12" s="1204">
        <v>106.1</v>
      </c>
      <c r="M12" s="1205">
        <v>4.9455984174085144</v>
      </c>
      <c r="N12" s="1515">
        <v>103.11733245649803</v>
      </c>
      <c r="O12" s="1204">
        <v>3.3362689812340705</v>
      </c>
      <c r="P12" s="1206">
        <v>158.51331699316017</v>
      </c>
      <c r="Q12" s="1204">
        <v>12.631832578371643</v>
      </c>
      <c r="R12" s="1204">
        <v>150.1</v>
      </c>
      <c r="S12" s="1205">
        <v>-5.2739700374531822</v>
      </c>
    </row>
    <row r="13" spans="1:19" ht="24.75" customHeight="1">
      <c r="A13" s="1516" t="s">
        <v>741</v>
      </c>
      <c r="B13" s="1207">
        <v>109.67740254546072</v>
      </c>
      <c r="C13" s="1207">
        <v>10.170218215821933</v>
      </c>
      <c r="D13" s="1207">
        <v>160.30000000000001</v>
      </c>
      <c r="E13" s="1207">
        <v>11.8</v>
      </c>
      <c r="F13" s="1207"/>
      <c r="G13" s="1208"/>
      <c r="H13" s="1517">
        <v>110.03982842329214</v>
      </c>
      <c r="I13" s="1207">
        <v>11.113372020915051</v>
      </c>
      <c r="J13" s="1209">
        <v>102.3</v>
      </c>
      <c r="K13" s="1207">
        <v>2.6078234704112333</v>
      </c>
      <c r="L13" s="1207"/>
      <c r="M13" s="1208"/>
      <c r="N13" s="1517">
        <v>99.670641182356931</v>
      </c>
      <c r="O13" s="1207">
        <v>-0.84882115261122237</v>
      </c>
      <c r="P13" s="1206">
        <v>156.63888947709367</v>
      </c>
      <c r="Q13" s="1204">
        <v>8.8525986637203999</v>
      </c>
      <c r="R13" s="1207"/>
      <c r="S13" s="1208"/>
    </row>
    <row r="14" spans="1:19" ht="24.75" customHeight="1">
      <c r="A14" s="1512" t="s">
        <v>742</v>
      </c>
      <c r="B14" s="1201">
        <v>112.45944271084433</v>
      </c>
      <c r="C14" s="1201">
        <v>14.385226639702921</v>
      </c>
      <c r="D14" s="1201">
        <v>161.6</v>
      </c>
      <c r="E14" s="1201">
        <v>11.7</v>
      </c>
      <c r="F14" s="1201"/>
      <c r="G14" s="1202"/>
      <c r="H14" s="1513">
        <v>112.78410133672875</v>
      </c>
      <c r="I14" s="1201">
        <v>14.253046300309052</v>
      </c>
      <c r="J14" s="1203">
        <v>104.1</v>
      </c>
      <c r="K14" s="1201">
        <v>6.7</v>
      </c>
      <c r="L14" s="1201"/>
      <c r="M14" s="1202"/>
      <c r="N14" s="1513">
        <v>99.712141496863012</v>
      </c>
      <c r="O14" s="1201">
        <v>0.11569086661063466</v>
      </c>
      <c r="P14" s="1203">
        <v>155.24</v>
      </c>
      <c r="Q14" s="1201">
        <v>4.7</v>
      </c>
      <c r="R14" s="1201"/>
      <c r="S14" s="1202"/>
    </row>
    <row r="15" spans="1:19" ht="24.75" customHeight="1">
      <c r="A15" s="1514" t="s">
        <v>743</v>
      </c>
      <c r="B15" s="1204">
        <v>112.27075204399073</v>
      </c>
      <c r="C15" s="1204">
        <v>12.591503947140453</v>
      </c>
      <c r="D15" s="1204">
        <v>160.19999999999999</v>
      </c>
      <c r="E15" s="1204">
        <v>10.7</v>
      </c>
      <c r="F15" s="1204"/>
      <c r="G15" s="1205"/>
      <c r="H15" s="1515">
        <v>112.06370773024058</v>
      </c>
      <c r="I15" s="1204">
        <v>12.165595574456802</v>
      </c>
      <c r="J15" s="1206">
        <v>104.7</v>
      </c>
      <c r="K15" s="1204">
        <v>8.1999999999999993</v>
      </c>
      <c r="L15" s="1204"/>
      <c r="M15" s="1205"/>
      <c r="N15" s="1515">
        <v>100.1847559017488</v>
      </c>
      <c r="O15" s="1204">
        <v>0.37971391361351436</v>
      </c>
      <c r="P15" s="1206">
        <v>153.01</v>
      </c>
      <c r="Q15" s="1204">
        <v>2.38</v>
      </c>
      <c r="R15" s="1204"/>
      <c r="S15" s="1205"/>
    </row>
    <row r="16" spans="1:19" ht="24.75" customHeight="1">
      <c r="A16" s="1516" t="s">
        <v>744</v>
      </c>
      <c r="B16" s="1207">
        <v>111.60232184290282</v>
      </c>
      <c r="C16" s="1207">
        <v>11.667010575844628</v>
      </c>
      <c r="D16" s="1207">
        <v>159.96805111821087</v>
      </c>
      <c r="E16" s="1207">
        <v>8.8218034817761009</v>
      </c>
      <c r="F16" s="1207"/>
      <c r="G16" s="1208"/>
      <c r="H16" s="1517">
        <v>110.48672511906376</v>
      </c>
      <c r="I16" s="1207">
        <v>10.534807515222241</v>
      </c>
      <c r="J16" s="1209">
        <v>104.2</v>
      </c>
      <c r="K16" s="1207">
        <v>5.3814389697648437</v>
      </c>
      <c r="L16" s="1207"/>
      <c r="M16" s="1208"/>
      <c r="N16" s="1517">
        <v>101.00971109663794</v>
      </c>
      <c r="O16" s="1207">
        <v>1.0242955011854065</v>
      </c>
      <c r="P16" s="1209">
        <v>153.52020260864765</v>
      </c>
      <c r="Q16" s="1207">
        <v>3.2893715924549127</v>
      </c>
      <c r="R16" s="1207"/>
      <c r="S16" s="1208"/>
    </row>
    <row r="17" spans="1:19" ht="24.75" customHeight="1">
      <c r="A17" s="1512" t="s">
        <v>745</v>
      </c>
      <c r="B17" s="1201">
        <v>112.06722997872829</v>
      </c>
      <c r="C17" s="1201">
        <v>8.820195726362499</v>
      </c>
      <c r="D17" s="1201">
        <v>158.01916932907349</v>
      </c>
      <c r="E17" s="1201">
        <v>5.7691896446275024</v>
      </c>
      <c r="F17" s="1201"/>
      <c r="G17" s="1202"/>
      <c r="H17" s="1513">
        <v>109.15708229953579</v>
      </c>
      <c r="I17" s="1201">
        <v>10.143002922814119</v>
      </c>
      <c r="J17" s="1203">
        <v>103.64705882352941</v>
      </c>
      <c r="K17" s="1201">
        <v>4.063312071816668</v>
      </c>
      <c r="L17" s="1201"/>
      <c r="M17" s="1202"/>
      <c r="N17" s="1513">
        <v>102.6660181986239</v>
      </c>
      <c r="O17" s="1201">
        <v>-1.2009906769825562</v>
      </c>
      <c r="P17" s="1203">
        <v>152.4589034389472</v>
      </c>
      <c r="Q17" s="1201">
        <v>1.5715545895717611</v>
      </c>
      <c r="R17" s="1201"/>
      <c r="S17" s="1202"/>
    </row>
    <row r="18" spans="1:19" ht="24.75" customHeight="1">
      <c r="A18" s="1514" t="s">
        <v>746</v>
      </c>
      <c r="B18" s="1204">
        <v>113.22717848462969</v>
      </c>
      <c r="C18" s="1204">
        <v>6.4207115404632873</v>
      </c>
      <c r="D18" s="1204">
        <v>154.1</v>
      </c>
      <c r="E18" s="1204">
        <v>1.1000000000000001</v>
      </c>
      <c r="F18" s="1204"/>
      <c r="G18" s="1205"/>
      <c r="H18" s="1515">
        <v>109.72889947384357</v>
      </c>
      <c r="I18" s="1204">
        <v>9.2560421725574713</v>
      </c>
      <c r="J18" s="1206">
        <v>103.3</v>
      </c>
      <c r="K18" s="1204">
        <v>-0.4</v>
      </c>
      <c r="L18" s="1204"/>
      <c r="M18" s="1205"/>
      <c r="N18" s="1515">
        <v>103.18811090565983</v>
      </c>
      <c r="O18" s="1204">
        <v>-2.5951247873468617</v>
      </c>
      <c r="P18" s="1206">
        <v>149.18</v>
      </c>
      <c r="Q18" s="1204">
        <v>1.52</v>
      </c>
      <c r="R18" s="1204"/>
      <c r="S18" s="1205"/>
    </row>
    <row r="19" spans="1:19" ht="24.75" customHeight="1">
      <c r="A19" s="1516" t="s">
        <v>747</v>
      </c>
      <c r="B19" s="1207">
        <v>119.53589074776228</v>
      </c>
      <c r="C19" s="1207">
        <v>14.565665659899764</v>
      </c>
      <c r="D19" s="1207">
        <v>154.30000000000001</v>
      </c>
      <c r="E19" s="1207">
        <v>0.47</v>
      </c>
      <c r="F19" s="1207"/>
      <c r="G19" s="1208"/>
      <c r="H19" s="1517">
        <v>110.13879962172938</v>
      </c>
      <c r="I19" s="1207">
        <v>7.7765085604491588</v>
      </c>
      <c r="J19" s="1209">
        <v>102.7</v>
      </c>
      <c r="K19" s="1207">
        <v>1.7</v>
      </c>
      <c r="L19" s="1207"/>
      <c r="M19" s="1208"/>
      <c r="N19" s="1517">
        <v>108.53204425534608</v>
      </c>
      <c r="O19" s="1207">
        <v>6.2992921093215131</v>
      </c>
      <c r="P19" s="1209">
        <v>150.24</v>
      </c>
      <c r="Q19" s="1207">
        <v>-1.1599999999999999</v>
      </c>
      <c r="R19" s="1207"/>
      <c r="S19" s="1208"/>
    </row>
    <row r="20" spans="1:19" ht="24.75" customHeight="1" thickBot="1">
      <c r="A20" s="1210" t="s">
        <v>160</v>
      </c>
      <c r="B20" s="1211">
        <v>112.36848666707168</v>
      </c>
      <c r="C20" s="1211">
        <v>12.368486667071693</v>
      </c>
      <c r="D20" s="1211">
        <v>157.9989350372737</v>
      </c>
      <c r="E20" s="1211">
        <v>10.397615610391247</v>
      </c>
      <c r="F20" s="1211"/>
      <c r="G20" s="1212"/>
      <c r="H20" s="1518"/>
      <c r="I20" s="1211"/>
      <c r="J20" s="1213">
        <v>102.05232941043793</v>
      </c>
      <c r="K20" s="1211">
        <v>0.12887757558914112</v>
      </c>
      <c r="L20" s="1211"/>
      <c r="M20" s="1212"/>
      <c r="N20" s="1518"/>
      <c r="O20" s="1211"/>
      <c r="P20" s="1213">
        <v>154.86331980584123</v>
      </c>
      <c r="Q20" s="1211">
        <v>9.1144752617900391</v>
      </c>
      <c r="R20" s="1211"/>
      <c r="S20" s="1212"/>
    </row>
    <row r="21" spans="1:19" ht="9" customHeight="1" thickTop="1">
      <c r="A21" s="669"/>
    </row>
    <row r="22" spans="1:19" ht="9" customHeight="1">
      <c r="A22" s="669"/>
    </row>
    <row r="24" spans="1:19">
      <c r="D24" s="1506"/>
      <c r="E24" s="1506"/>
    </row>
    <row r="25" spans="1:19">
      <c r="D25" s="1506"/>
      <c r="E25" s="1506"/>
    </row>
  </sheetData>
  <mergeCells count="16">
    <mergeCell ref="L6:M6"/>
    <mergeCell ref="N6:O6"/>
    <mergeCell ref="P6:Q6"/>
    <mergeCell ref="R6:S6"/>
    <mergeCell ref="A6:A7"/>
    <mergeCell ref="B6:C6"/>
    <mergeCell ref="D6:E6"/>
    <mergeCell ref="F6:G6"/>
    <mergeCell ref="H6:I6"/>
    <mergeCell ref="J6:K6"/>
    <mergeCell ref="A1:S1"/>
    <mergeCell ref="A2:S2"/>
    <mergeCell ref="A3:S3"/>
    <mergeCell ref="A4:G4"/>
    <mergeCell ref="H4:M4"/>
    <mergeCell ref="N4:S4"/>
  </mergeCells>
  <printOptions horizontalCentered="1"/>
  <pageMargins left="0.7" right="0.28000000000000003" top="0.75" bottom="0.75" header="0.3" footer="0.3"/>
  <pageSetup scale="9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A1:L68"/>
  <sheetViews>
    <sheetView workbookViewId="0">
      <selection activeCell="H65" sqref="H65"/>
    </sheetView>
  </sheetViews>
  <sheetFormatPr defaultRowHeight="15.75"/>
  <cols>
    <col min="1" max="1" width="3.28515625" style="565" customWidth="1"/>
    <col min="2" max="2" width="4.85546875" style="565" customWidth="1"/>
    <col min="3" max="3" width="6.140625" style="565" customWidth="1"/>
    <col min="4" max="4" width="5.28515625" style="565" customWidth="1"/>
    <col min="5" max="5" width="26.140625" style="565" customWidth="1"/>
    <col min="6" max="10" width="15.7109375" style="565" customWidth="1"/>
    <col min="11" max="12" width="13.7109375" style="565" customWidth="1"/>
    <col min="13" max="17" width="9.140625" style="565"/>
    <col min="18" max="18" width="14.7109375" style="565" customWidth="1"/>
    <col min="19" max="21" width="9.140625" style="565"/>
    <col min="22" max="22" width="11.5703125" style="565" bestFit="1" customWidth="1"/>
    <col min="23" max="23" width="17.140625" style="565" customWidth="1"/>
    <col min="24" max="256" width="9.140625" style="565"/>
    <col min="257" max="257" width="3.28515625" style="565" customWidth="1"/>
    <col min="258" max="258" width="4.85546875" style="565" customWidth="1"/>
    <col min="259" max="259" width="6.140625" style="565" customWidth="1"/>
    <col min="260" max="260" width="5.28515625" style="565" customWidth="1"/>
    <col min="261" max="261" width="26.140625" style="565" customWidth="1"/>
    <col min="262" max="262" width="11" style="565" customWidth="1"/>
    <col min="263" max="263" width="10.7109375" style="565" customWidth="1"/>
    <col min="264" max="264" width="10.28515625" style="565" customWidth="1"/>
    <col min="265" max="265" width="11.140625" style="565" customWidth="1"/>
    <col min="266" max="266" width="11.28515625" style="565" customWidth="1"/>
    <col min="267" max="267" width="10" style="565" customWidth="1"/>
    <col min="268" max="268" width="12.42578125" style="565" customWidth="1"/>
    <col min="269" max="512" width="9.140625" style="565"/>
    <col min="513" max="513" width="3.28515625" style="565" customWidth="1"/>
    <col min="514" max="514" width="4.85546875" style="565" customWidth="1"/>
    <col min="515" max="515" width="6.140625" style="565" customWidth="1"/>
    <col min="516" max="516" width="5.28515625" style="565" customWidth="1"/>
    <col min="517" max="517" width="26.140625" style="565" customWidth="1"/>
    <col min="518" max="518" width="11" style="565" customWidth="1"/>
    <col min="519" max="519" width="10.7109375" style="565" customWidth="1"/>
    <col min="520" max="520" width="10.28515625" style="565" customWidth="1"/>
    <col min="521" max="521" width="11.140625" style="565" customWidth="1"/>
    <col min="522" max="522" width="11.28515625" style="565" customWidth="1"/>
    <col min="523" max="523" width="10" style="565" customWidth="1"/>
    <col min="524" max="524" width="12.42578125" style="565" customWidth="1"/>
    <col min="525" max="768" width="9.140625" style="565"/>
    <col min="769" max="769" width="3.28515625" style="565" customWidth="1"/>
    <col min="770" max="770" width="4.85546875" style="565" customWidth="1"/>
    <col min="771" max="771" width="6.140625" style="565" customWidth="1"/>
    <col min="772" max="772" width="5.28515625" style="565" customWidth="1"/>
    <col min="773" max="773" width="26.140625" style="565" customWidth="1"/>
    <col min="774" max="774" width="11" style="565" customWidth="1"/>
    <col min="775" max="775" width="10.7109375" style="565" customWidth="1"/>
    <col min="776" max="776" width="10.28515625" style="565" customWidth="1"/>
    <col min="777" max="777" width="11.140625" style="565" customWidth="1"/>
    <col min="778" max="778" width="11.28515625" style="565" customWidth="1"/>
    <col min="779" max="779" width="10" style="565" customWidth="1"/>
    <col min="780" max="780" width="12.42578125" style="565" customWidth="1"/>
    <col min="781" max="1024" width="9.140625" style="565"/>
    <col min="1025" max="1025" width="3.28515625" style="565" customWidth="1"/>
    <col min="1026" max="1026" width="4.85546875" style="565" customWidth="1"/>
    <col min="1027" max="1027" width="6.140625" style="565" customWidth="1"/>
    <col min="1028" max="1028" width="5.28515625" style="565" customWidth="1"/>
    <col min="1029" max="1029" width="26.140625" style="565" customWidth="1"/>
    <col min="1030" max="1030" width="11" style="565" customWidth="1"/>
    <col min="1031" max="1031" width="10.7109375" style="565" customWidth="1"/>
    <col min="1032" max="1032" width="10.28515625" style="565" customWidth="1"/>
    <col min="1033" max="1033" width="11.140625" style="565" customWidth="1"/>
    <col min="1034" max="1034" width="11.28515625" style="565" customWidth="1"/>
    <col min="1035" max="1035" width="10" style="565" customWidth="1"/>
    <col min="1036" max="1036" width="12.42578125" style="565" customWidth="1"/>
    <col min="1037" max="1280" width="9.140625" style="565"/>
    <col min="1281" max="1281" width="3.28515625" style="565" customWidth="1"/>
    <col min="1282" max="1282" width="4.85546875" style="565" customWidth="1"/>
    <col min="1283" max="1283" width="6.140625" style="565" customWidth="1"/>
    <col min="1284" max="1284" width="5.28515625" style="565" customWidth="1"/>
    <col min="1285" max="1285" width="26.140625" style="565" customWidth="1"/>
    <col min="1286" max="1286" width="11" style="565" customWidth="1"/>
    <col min="1287" max="1287" width="10.7109375" style="565" customWidth="1"/>
    <col min="1288" max="1288" width="10.28515625" style="565" customWidth="1"/>
    <col min="1289" max="1289" width="11.140625" style="565" customWidth="1"/>
    <col min="1290" max="1290" width="11.28515625" style="565" customWidth="1"/>
    <col min="1291" max="1291" width="10" style="565" customWidth="1"/>
    <col min="1292" max="1292" width="12.42578125" style="565" customWidth="1"/>
    <col min="1293" max="1536" width="9.140625" style="565"/>
    <col min="1537" max="1537" width="3.28515625" style="565" customWidth="1"/>
    <col min="1538" max="1538" width="4.85546875" style="565" customWidth="1"/>
    <col min="1539" max="1539" width="6.140625" style="565" customWidth="1"/>
    <col min="1540" max="1540" width="5.28515625" style="565" customWidth="1"/>
    <col min="1541" max="1541" width="26.140625" style="565" customWidth="1"/>
    <col min="1542" max="1542" width="11" style="565" customWidth="1"/>
    <col min="1543" max="1543" width="10.7109375" style="565" customWidth="1"/>
    <col min="1544" max="1544" width="10.28515625" style="565" customWidth="1"/>
    <col min="1545" max="1545" width="11.140625" style="565" customWidth="1"/>
    <col min="1546" max="1546" width="11.28515625" style="565" customWidth="1"/>
    <col min="1547" max="1547" width="10" style="565" customWidth="1"/>
    <col min="1548" max="1548" width="12.42578125" style="565" customWidth="1"/>
    <col min="1549" max="1792" width="9.140625" style="565"/>
    <col min="1793" max="1793" width="3.28515625" style="565" customWidth="1"/>
    <col min="1794" max="1794" width="4.85546875" style="565" customWidth="1"/>
    <col min="1795" max="1795" width="6.140625" style="565" customWidth="1"/>
    <col min="1796" max="1796" width="5.28515625" style="565" customWidth="1"/>
    <col min="1797" max="1797" width="26.140625" style="565" customWidth="1"/>
    <col min="1798" max="1798" width="11" style="565" customWidth="1"/>
    <col min="1799" max="1799" width="10.7109375" style="565" customWidth="1"/>
    <col min="1800" max="1800" width="10.28515625" style="565" customWidth="1"/>
    <col min="1801" max="1801" width="11.140625" style="565" customWidth="1"/>
    <col min="1802" max="1802" width="11.28515625" style="565" customWidth="1"/>
    <col min="1803" max="1803" width="10" style="565" customWidth="1"/>
    <col min="1804" max="1804" width="12.42578125" style="565" customWidth="1"/>
    <col min="1805" max="2048" width="9.140625" style="565"/>
    <col min="2049" max="2049" width="3.28515625" style="565" customWidth="1"/>
    <col min="2050" max="2050" width="4.85546875" style="565" customWidth="1"/>
    <col min="2051" max="2051" width="6.140625" style="565" customWidth="1"/>
    <col min="2052" max="2052" width="5.28515625" style="565" customWidth="1"/>
    <col min="2053" max="2053" width="26.140625" style="565" customWidth="1"/>
    <col min="2054" max="2054" width="11" style="565" customWidth="1"/>
    <col min="2055" max="2055" width="10.7109375" style="565" customWidth="1"/>
    <col min="2056" max="2056" width="10.28515625" style="565" customWidth="1"/>
    <col min="2057" max="2057" width="11.140625" style="565" customWidth="1"/>
    <col min="2058" max="2058" width="11.28515625" style="565" customWidth="1"/>
    <col min="2059" max="2059" width="10" style="565" customWidth="1"/>
    <col min="2060" max="2060" width="12.42578125" style="565" customWidth="1"/>
    <col min="2061" max="2304" width="9.140625" style="565"/>
    <col min="2305" max="2305" width="3.28515625" style="565" customWidth="1"/>
    <col min="2306" max="2306" width="4.85546875" style="565" customWidth="1"/>
    <col min="2307" max="2307" width="6.140625" style="565" customWidth="1"/>
    <col min="2308" max="2308" width="5.28515625" style="565" customWidth="1"/>
    <col min="2309" max="2309" width="26.140625" style="565" customWidth="1"/>
    <col min="2310" max="2310" width="11" style="565" customWidth="1"/>
    <col min="2311" max="2311" width="10.7109375" style="565" customWidth="1"/>
    <col min="2312" max="2312" width="10.28515625" style="565" customWidth="1"/>
    <col min="2313" max="2313" width="11.140625" style="565" customWidth="1"/>
    <col min="2314" max="2314" width="11.28515625" style="565" customWidth="1"/>
    <col min="2315" max="2315" width="10" style="565" customWidth="1"/>
    <col min="2316" max="2316" width="12.42578125" style="565" customWidth="1"/>
    <col min="2317" max="2560" width="9.140625" style="565"/>
    <col min="2561" max="2561" width="3.28515625" style="565" customWidth="1"/>
    <col min="2562" max="2562" width="4.85546875" style="565" customWidth="1"/>
    <col min="2563" max="2563" width="6.140625" style="565" customWidth="1"/>
    <col min="2564" max="2564" width="5.28515625" style="565" customWidth="1"/>
    <col min="2565" max="2565" width="26.140625" style="565" customWidth="1"/>
    <col min="2566" max="2566" width="11" style="565" customWidth="1"/>
    <col min="2567" max="2567" width="10.7109375" style="565" customWidth="1"/>
    <col min="2568" max="2568" width="10.28515625" style="565" customWidth="1"/>
    <col min="2569" max="2569" width="11.140625" style="565" customWidth="1"/>
    <col min="2570" max="2570" width="11.28515625" style="565" customWidth="1"/>
    <col min="2571" max="2571" width="10" style="565" customWidth="1"/>
    <col min="2572" max="2572" width="12.42578125" style="565" customWidth="1"/>
    <col min="2573" max="2816" width="9.140625" style="565"/>
    <col min="2817" max="2817" width="3.28515625" style="565" customWidth="1"/>
    <col min="2818" max="2818" width="4.85546875" style="565" customWidth="1"/>
    <col min="2819" max="2819" width="6.140625" style="565" customWidth="1"/>
    <col min="2820" max="2820" width="5.28515625" style="565" customWidth="1"/>
    <col min="2821" max="2821" width="26.140625" style="565" customWidth="1"/>
    <col min="2822" max="2822" width="11" style="565" customWidth="1"/>
    <col min="2823" max="2823" width="10.7109375" style="565" customWidth="1"/>
    <col min="2824" max="2824" width="10.28515625" style="565" customWidth="1"/>
    <col min="2825" max="2825" width="11.140625" style="565" customWidth="1"/>
    <col min="2826" max="2826" width="11.28515625" style="565" customWidth="1"/>
    <col min="2827" max="2827" width="10" style="565" customWidth="1"/>
    <col min="2828" max="2828" width="12.42578125" style="565" customWidth="1"/>
    <col min="2829" max="3072" width="9.140625" style="565"/>
    <col min="3073" max="3073" width="3.28515625" style="565" customWidth="1"/>
    <col min="3074" max="3074" width="4.85546875" style="565" customWidth="1"/>
    <col min="3075" max="3075" width="6.140625" style="565" customWidth="1"/>
    <col min="3076" max="3076" width="5.28515625" style="565" customWidth="1"/>
    <col min="3077" max="3077" width="26.140625" style="565" customWidth="1"/>
    <col min="3078" max="3078" width="11" style="565" customWidth="1"/>
    <col min="3079" max="3079" width="10.7109375" style="565" customWidth="1"/>
    <col min="3080" max="3080" width="10.28515625" style="565" customWidth="1"/>
    <col min="3081" max="3081" width="11.140625" style="565" customWidth="1"/>
    <col min="3082" max="3082" width="11.28515625" style="565" customWidth="1"/>
    <col min="3083" max="3083" width="10" style="565" customWidth="1"/>
    <col min="3084" max="3084" width="12.42578125" style="565" customWidth="1"/>
    <col min="3085" max="3328" width="9.140625" style="565"/>
    <col min="3329" max="3329" width="3.28515625" style="565" customWidth="1"/>
    <col min="3330" max="3330" width="4.85546875" style="565" customWidth="1"/>
    <col min="3331" max="3331" width="6.140625" style="565" customWidth="1"/>
    <col min="3332" max="3332" width="5.28515625" style="565" customWidth="1"/>
    <col min="3333" max="3333" width="26.140625" style="565" customWidth="1"/>
    <col min="3334" max="3334" width="11" style="565" customWidth="1"/>
    <col min="3335" max="3335" width="10.7109375" style="565" customWidth="1"/>
    <col min="3336" max="3336" width="10.28515625" style="565" customWidth="1"/>
    <col min="3337" max="3337" width="11.140625" style="565" customWidth="1"/>
    <col min="3338" max="3338" width="11.28515625" style="565" customWidth="1"/>
    <col min="3339" max="3339" width="10" style="565" customWidth="1"/>
    <col min="3340" max="3340" width="12.42578125" style="565" customWidth="1"/>
    <col min="3341" max="3584" width="9.140625" style="565"/>
    <col min="3585" max="3585" width="3.28515625" style="565" customWidth="1"/>
    <col min="3586" max="3586" width="4.85546875" style="565" customWidth="1"/>
    <col min="3587" max="3587" width="6.140625" style="565" customWidth="1"/>
    <col min="3588" max="3588" width="5.28515625" style="565" customWidth="1"/>
    <col min="3589" max="3589" width="26.140625" style="565" customWidth="1"/>
    <col min="3590" max="3590" width="11" style="565" customWidth="1"/>
    <col min="3591" max="3591" width="10.7109375" style="565" customWidth="1"/>
    <col min="3592" max="3592" width="10.28515625" style="565" customWidth="1"/>
    <col min="3593" max="3593" width="11.140625" style="565" customWidth="1"/>
    <col min="3594" max="3594" width="11.28515625" style="565" customWidth="1"/>
    <col min="3595" max="3595" width="10" style="565" customWidth="1"/>
    <col min="3596" max="3596" width="12.42578125" style="565" customWidth="1"/>
    <col min="3597" max="3840" width="9.140625" style="565"/>
    <col min="3841" max="3841" width="3.28515625" style="565" customWidth="1"/>
    <col min="3842" max="3842" width="4.85546875" style="565" customWidth="1"/>
    <col min="3843" max="3843" width="6.140625" style="565" customWidth="1"/>
    <col min="3844" max="3844" width="5.28515625" style="565" customWidth="1"/>
    <col min="3845" max="3845" width="26.140625" style="565" customWidth="1"/>
    <col min="3846" max="3846" width="11" style="565" customWidth="1"/>
    <col min="3847" max="3847" width="10.7109375" style="565" customWidth="1"/>
    <col min="3848" max="3848" width="10.28515625" style="565" customWidth="1"/>
    <col min="3849" max="3849" width="11.140625" style="565" customWidth="1"/>
    <col min="3850" max="3850" width="11.28515625" style="565" customWidth="1"/>
    <col min="3851" max="3851" width="10" style="565" customWidth="1"/>
    <col min="3852" max="3852" width="12.42578125" style="565" customWidth="1"/>
    <col min="3853" max="4096" width="9.140625" style="565"/>
    <col min="4097" max="4097" width="3.28515625" style="565" customWidth="1"/>
    <col min="4098" max="4098" width="4.85546875" style="565" customWidth="1"/>
    <col min="4099" max="4099" width="6.140625" style="565" customWidth="1"/>
    <col min="4100" max="4100" width="5.28515625" style="565" customWidth="1"/>
    <col min="4101" max="4101" width="26.140625" style="565" customWidth="1"/>
    <col min="4102" max="4102" width="11" style="565" customWidth="1"/>
    <col min="4103" max="4103" width="10.7109375" style="565" customWidth="1"/>
    <col min="4104" max="4104" width="10.28515625" style="565" customWidth="1"/>
    <col min="4105" max="4105" width="11.140625" style="565" customWidth="1"/>
    <col min="4106" max="4106" width="11.28515625" style="565" customWidth="1"/>
    <col min="4107" max="4107" width="10" style="565" customWidth="1"/>
    <col min="4108" max="4108" width="12.42578125" style="565" customWidth="1"/>
    <col min="4109" max="4352" width="9.140625" style="565"/>
    <col min="4353" max="4353" width="3.28515625" style="565" customWidth="1"/>
    <col min="4354" max="4354" width="4.85546875" style="565" customWidth="1"/>
    <col min="4355" max="4355" width="6.140625" style="565" customWidth="1"/>
    <col min="4356" max="4356" width="5.28515625" style="565" customWidth="1"/>
    <col min="4357" max="4357" width="26.140625" style="565" customWidth="1"/>
    <col min="4358" max="4358" width="11" style="565" customWidth="1"/>
    <col min="4359" max="4359" width="10.7109375" style="565" customWidth="1"/>
    <col min="4360" max="4360" width="10.28515625" style="565" customWidth="1"/>
    <col min="4361" max="4361" width="11.140625" style="565" customWidth="1"/>
    <col min="4362" max="4362" width="11.28515625" style="565" customWidth="1"/>
    <col min="4363" max="4363" width="10" style="565" customWidth="1"/>
    <col min="4364" max="4364" width="12.42578125" style="565" customWidth="1"/>
    <col min="4365" max="4608" width="9.140625" style="565"/>
    <col min="4609" max="4609" width="3.28515625" style="565" customWidth="1"/>
    <col min="4610" max="4610" width="4.85546875" style="565" customWidth="1"/>
    <col min="4611" max="4611" width="6.140625" style="565" customWidth="1"/>
    <col min="4612" max="4612" width="5.28515625" style="565" customWidth="1"/>
    <col min="4613" max="4613" width="26.140625" style="565" customWidth="1"/>
    <col min="4614" max="4614" width="11" style="565" customWidth="1"/>
    <col min="4615" max="4615" width="10.7109375" style="565" customWidth="1"/>
    <col min="4616" max="4616" width="10.28515625" style="565" customWidth="1"/>
    <col min="4617" max="4617" width="11.140625" style="565" customWidth="1"/>
    <col min="4618" max="4618" width="11.28515625" style="565" customWidth="1"/>
    <col min="4619" max="4619" width="10" style="565" customWidth="1"/>
    <col min="4620" max="4620" width="12.42578125" style="565" customWidth="1"/>
    <col min="4621" max="4864" width="9.140625" style="565"/>
    <col min="4865" max="4865" width="3.28515625" style="565" customWidth="1"/>
    <col min="4866" max="4866" width="4.85546875" style="565" customWidth="1"/>
    <col min="4867" max="4867" width="6.140625" style="565" customWidth="1"/>
    <col min="4868" max="4868" width="5.28515625" style="565" customWidth="1"/>
    <col min="4869" max="4869" width="26.140625" style="565" customWidth="1"/>
    <col min="4870" max="4870" width="11" style="565" customWidth="1"/>
    <col min="4871" max="4871" width="10.7109375" style="565" customWidth="1"/>
    <col min="4872" max="4872" width="10.28515625" style="565" customWidth="1"/>
    <col min="4873" max="4873" width="11.140625" style="565" customWidth="1"/>
    <col min="4874" max="4874" width="11.28515625" style="565" customWidth="1"/>
    <col min="4875" max="4875" width="10" style="565" customWidth="1"/>
    <col min="4876" max="4876" width="12.42578125" style="565" customWidth="1"/>
    <col min="4877" max="5120" width="9.140625" style="565"/>
    <col min="5121" max="5121" width="3.28515625" style="565" customWidth="1"/>
    <col min="5122" max="5122" width="4.85546875" style="565" customWidth="1"/>
    <col min="5123" max="5123" width="6.140625" style="565" customWidth="1"/>
    <col min="5124" max="5124" width="5.28515625" style="565" customWidth="1"/>
    <col min="5125" max="5125" width="26.140625" style="565" customWidth="1"/>
    <col min="5126" max="5126" width="11" style="565" customWidth="1"/>
    <col min="5127" max="5127" width="10.7109375" style="565" customWidth="1"/>
    <col min="5128" max="5128" width="10.28515625" style="565" customWidth="1"/>
    <col min="5129" max="5129" width="11.140625" style="565" customWidth="1"/>
    <col min="5130" max="5130" width="11.28515625" style="565" customWidth="1"/>
    <col min="5131" max="5131" width="10" style="565" customWidth="1"/>
    <col min="5132" max="5132" width="12.42578125" style="565" customWidth="1"/>
    <col min="5133" max="5376" width="9.140625" style="565"/>
    <col min="5377" max="5377" width="3.28515625" style="565" customWidth="1"/>
    <col min="5378" max="5378" width="4.85546875" style="565" customWidth="1"/>
    <col min="5379" max="5379" width="6.140625" style="565" customWidth="1"/>
    <col min="5380" max="5380" width="5.28515625" style="565" customWidth="1"/>
    <col min="5381" max="5381" width="26.140625" style="565" customWidth="1"/>
    <col min="5382" max="5382" width="11" style="565" customWidth="1"/>
    <col min="5383" max="5383" width="10.7109375" style="565" customWidth="1"/>
    <col min="5384" max="5384" width="10.28515625" style="565" customWidth="1"/>
    <col min="5385" max="5385" width="11.140625" style="565" customWidth="1"/>
    <col min="5386" max="5386" width="11.28515625" style="565" customWidth="1"/>
    <col min="5387" max="5387" width="10" style="565" customWidth="1"/>
    <col min="5388" max="5388" width="12.42578125" style="565" customWidth="1"/>
    <col min="5389" max="5632" width="9.140625" style="565"/>
    <col min="5633" max="5633" width="3.28515625" style="565" customWidth="1"/>
    <col min="5634" max="5634" width="4.85546875" style="565" customWidth="1"/>
    <col min="5635" max="5635" width="6.140625" style="565" customWidth="1"/>
    <col min="5636" max="5636" width="5.28515625" style="565" customWidth="1"/>
    <col min="5637" max="5637" width="26.140625" style="565" customWidth="1"/>
    <col min="5638" max="5638" width="11" style="565" customWidth="1"/>
    <col min="5639" max="5639" width="10.7109375" style="565" customWidth="1"/>
    <col min="5640" max="5640" width="10.28515625" style="565" customWidth="1"/>
    <col min="5641" max="5641" width="11.140625" style="565" customWidth="1"/>
    <col min="5642" max="5642" width="11.28515625" style="565" customWidth="1"/>
    <col min="5643" max="5643" width="10" style="565" customWidth="1"/>
    <col min="5644" max="5644" width="12.42578125" style="565" customWidth="1"/>
    <col min="5645" max="5888" width="9.140625" style="565"/>
    <col min="5889" max="5889" width="3.28515625" style="565" customWidth="1"/>
    <col min="5890" max="5890" width="4.85546875" style="565" customWidth="1"/>
    <col min="5891" max="5891" width="6.140625" style="565" customWidth="1"/>
    <col min="5892" max="5892" width="5.28515625" style="565" customWidth="1"/>
    <col min="5893" max="5893" width="26.140625" style="565" customWidth="1"/>
    <col min="5894" max="5894" width="11" style="565" customWidth="1"/>
    <col min="5895" max="5895" width="10.7109375" style="565" customWidth="1"/>
    <col min="5896" max="5896" width="10.28515625" style="565" customWidth="1"/>
    <col min="5897" max="5897" width="11.140625" style="565" customWidth="1"/>
    <col min="5898" max="5898" width="11.28515625" style="565" customWidth="1"/>
    <col min="5899" max="5899" width="10" style="565" customWidth="1"/>
    <col min="5900" max="5900" width="12.42578125" style="565" customWidth="1"/>
    <col min="5901" max="6144" width="9.140625" style="565"/>
    <col min="6145" max="6145" width="3.28515625" style="565" customWidth="1"/>
    <col min="6146" max="6146" width="4.85546875" style="565" customWidth="1"/>
    <col min="6147" max="6147" width="6.140625" style="565" customWidth="1"/>
    <col min="6148" max="6148" width="5.28515625" style="565" customWidth="1"/>
    <col min="6149" max="6149" width="26.140625" style="565" customWidth="1"/>
    <col min="6150" max="6150" width="11" style="565" customWidth="1"/>
    <col min="6151" max="6151" width="10.7109375" style="565" customWidth="1"/>
    <col min="6152" max="6152" width="10.28515625" style="565" customWidth="1"/>
    <col min="6153" max="6153" width="11.140625" style="565" customWidth="1"/>
    <col min="6154" max="6154" width="11.28515625" style="565" customWidth="1"/>
    <col min="6155" max="6155" width="10" style="565" customWidth="1"/>
    <col min="6156" max="6156" width="12.42578125" style="565" customWidth="1"/>
    <col min="6157" max="6400" width="9.140625" style="565"/>
    <col min="6401" max="6401" width="3.28515625" style="565" customWidth="1"/>
    <col min="6402" max="6402" width="4.85546875" style="565" customWidth="1"/>
    <col min="6403" max="6403" width="6.140625" style="565" customWidth="1"/>
    <col min="6404" max="6404" width="5.28515625" style="565" customWidth="1"/>
    <col min="6405" max="6405" width="26.140625" style="565" customWidth="1"/>
    <col min="6406" max="6406" width="11" style="565" customWidth="1"/>
    <col min="6407" max="6407" width="10.7109375" style="565" customWidth="1"/>
    <col min="6408" max="6408" width="10.28515625" style="565" customWidth="1"/>
    <col min="6409" max="6409" width="11.140625" style="565" customWidth="1"/>
    <col min="6410" max="6410" width="11.28515625" style="565" customWidth="1"/>
    <col min="6411" max="6411" width="10" style="565" customWidth="1"/>
    <col min="6412" max="6412" width="12.42578125" style="565" customWidth="1"/>
    <col min="6413" max="6656" width="9.140625" style="565"/>
    <col min="6657" max="6657" width="3.28515625" style="565" customWidth="1"/>
    <col min="6658" max="6658" width="4.85546875" style="565" customWidth="1"/>
    <col min="6659" max="6659" width="6.140625" style="565" customWidth="1"/>
    <col min="6660" max="6660" width="5.28515625" style="565" customWidth="1"/>
    <col min="6661" max="6661" width="26.140625" style="565" customWidth="1"/>
    <col min="6662" max="6662" width="11" style="565" customWidth="1"/>
    <col min="6663" max="6663" width="10.7109375" style="565" customWidth="1"/>
    <col min="6664" max="6664" width="10.28515625" style="565" customWidth="1"/>
    <col min="6665" max="6665" width="11.140625" style="565" customWidth="1"/>
    <col min="6666" max="6666" width="11.28515625" style="565" customWidth="1"/>
    <col min="6667" max="6667" width="10" style="565" customWidth="1"/>
    <col min="6668" max="6668" width="12.42578125" style="565" customWidth="1"/>
    <col min="6669" max="6912" width="9.140625" style="565"/>
    <col min="6913" max="6913" width="3.28515625" style="565" customWidth="1"/>
    <col min="6914" max="6914" width="4.85546875" style="565" customWidth="1"/>
    <col min="6915" max="6915" width="6.140625" style="565" customWidth="1"/>
    <col min="6916" max="6916" width="5.28515625" style="565" customWidth="1"/>
    <col min="6917" max="6917" width="26.140625" style="565" customWidth="1"/>
    <col min="6918" max="6918" width="11" style="565" customWidth="1"/>
    <col min="6919" max="6919" width="10.7109375" style="565" customWidth="1"/>
    <col min="6920" max="6920" width="10.28515625" style="565" customWidth="1"/>
    <col min="6921" max="6921" width="11.140625" style="565" customWidth="1"/>
    <col min="6922" max="6922" width="11.28515625" style="565" customWidth="1"/>
    <col min="6923" max="6923" width="10" style="565" customWidth="1"/>
    <col min="6924" max="6924" width="12.42578125" style="565" customWidth="1"/>
    <col min="6925" max="7168" width="9.140625" style="565"/>
    <col min="7169" max="7169" width="3.28515625" style="565" customWidth="1"/>
    <col min="7170" max="7170" width="4.85546875" style="565" customWidth="1"/>
    <col min="7171" max="7171" width="6.140625" style="565" customWidth="1"/>
    <col min="7172" max="7172" width="5.28515625" style="565" customWidth="1"/>
    <col min="7173" max="7173" width="26.140625" style="565" customWidth="1"/>
    <col min="7174" max="7174" width="11" style="565" customWidth="1"/>
    <col min="7175" max="7175" width="10.7109375" style="565" customWidth="1"/>
    <col min="7176" max="7176" width="10.28515625" style="565" customWidth="1"/>
    <col min="7177" max="7177" width="11.140625" style="565" customWidth="1"/>
    <col min="7178" max="7178" width="11.28515625" style="565" customWidth="1"/>
    <col min="7179" max="7179" width="10" style="565" customWidth="1"/>
    <col min="7180" max="7180" width="12.42578125" style="565" customWidth="1"/>
    <col min="7181" max="7424" width="9.140625" style="565"/>
    <col min="7425" max="7425" width="3.28515625" style="565" customWidth="1"/>
    <col min="7426" max="7426" width="4.85546875" style="565" customWidth="1"/>
    <col min="7427" max="7427" width="6.140625" style="565" customWidth="1"/>
    <col min="7428" max="7428" width="5.28515625" style="565" customWidth="1"/>
    <col min="7429" max="7429" width="26.140625" style="565" customWidth="1"/>
    <col min="7430" max="7430" width="11" style="565" customWidth="1"/>
    <col min="7431" max="7431" width="10.7109375" style="565" customWidth="1"/>
    <col min="7432" max="7432" width="10.28515625" style="565" customWidth="1"/>
    <col min="7433" max="7433" width="11.140625" style="565" customWidth="1"/>
    <col min="7434" max="7434" width="11.28515625" style="565" customWidth="1"/>
    <col min="7435" max="7435" width="10" style="565" customWidth="1"/>
    <col min="7436" max="7436" width="12.42578125" style="565" customWidth="1"/>
    <col min="7437" max="7680" width="9.140625" style="565"/>
    <col min="7681" max="7681" width="3.28515625" style="565" customWidth="1"/>
    <col min="7682" max="7682" width="4.85546875" style="565" customWidth="1"/>
    <col min="7683" max="7683" width="6.140625" style="565" customWidth="1"/>
    <col min="7684" max="7684" width="5.28515625" style="565" customWidth="1"/>
    <col min="7685" max="7685" width="26.140625" style="565" customWidth="1"/>
    <col min="7686" max="7686" width="11" style="565" customWidth="1"/>
    <col min="7687" max="7687" width="10.7109375" style="565" customWidth="1"/>
    <col min="7688" max="7688" width="10.28515625" style="565" customWidth="1"/>
    <col min="7689" max="7689" width="11.140625" style="565" customWidth="1"/>
    <col min="7690" max="7690" width="11.28515625" style="565" customWidth="1"/>
    <col min="7691" max="7691" width="10" style="565" customWidth="1"/>
    <col min="7692" max="7692" width="12.42578125" style="565" customWidth="1"/>
    <col min="7693" max="7936" width="9.140625" style="565"/>
    <col min="7937" max="7937" width="3.28515625" style="565" customWidth="1"/>
    <col min="7938" max="7938" width="4.85546875" style="565" customWidth="1"/>
    <col min="7939" max="7939" width="6.140625" style="565" customWidth="1"/>
    <col min="7940" max="7940" width="5.28515625" style="565" customWidth="1"/>
    <col min="7941" max="7941" width="26.140625" style="565" customWidth="1"/>
    <col min="7942" max="7942" width="11" style="565" customWidth="1"/>
    <col min="7943" max="7943" width="10.7109375" style="565" customWidth="1"/>
    <col min="7944" max="7944" width="10.28515625" style="565" customWidth="1"/>
    <col min="7945" max="7945" width="11.140625" style="565" customWidth="1"/>
    <col min="7946" max="7946" width="11.28515625" style="565" customWidth="1"/>
    <col min="7947" max="7947" width="10" style="565" customWidth="1"/>
    <col min="7948" max="7948" width="12.42578125" style="565" customWidth="1"/>
    <col min="7949" max="8192" width="9.140625" style="565"/>
    <col min="8193" max="8193" width="3.28515625" style="565" customWidth="1"/>
    <col min="8194" max="8194" width="4.85546875" style="565" customWidth="1"/>
    <col min="8195" max="8195" width="6.140625" style="565" customWidth="1"/>
    <col min="8196" max="8196" width="5.28515625" style="565" customWidth="1"/>
    <col min="8197" max="8197" width="26.140625" style="565" customWidth="1"/>
    <col min="8198" max="8198" width="11" style="565" customWidth="1"/>
    <col min="8199" max="8199" width="10.7109375" style="565" customWidth="1"/>
    <col min="8200" max="8200" width="10.28515625" style="565" customWidth="1"/>
    <col min="8201" max="8201" width="11.140625" style="565" customWidth="1"/>
    <col min="8202" max="8202" width="11.28515625" style="565" customWidth="1"/>
    <col min="8203" max="8203" width="10" style="565" customWidth="1"/>
    <col min="8204" max="8204" width="12.42578125" style="565" customWidth="1"/>
    <col min="8205" max="8448" width="9.140625" style="565"/>
    <col min="8449" max="8449" width="3.28515625" style="565" customWidth="1"/>
    <col min="8450" max="8450" width="4.85546875" style="565" customWidth="1"/>
    <col min="8451" max="8451" width="6.140625" style="565" customWidth="1"/>
    <col min="8452" max="8452" width="5.28515625" style="565" customWidth="1"/>
    <col min="8453" max="8453" width="26.140625" style="565" customWidth="1"/>
    <col min="8454" max="8454" width="11" style="565" customWidth="1"/>
    <col min="8455" max="8455" width="10.7109375" style="565" customWidth="1"/>
    <col min="8456" max="8456" width="10.28515625" style="565" customWidth="1"/>
    <col min="8457" max="8457" width="11.140625" style="565" customWidth="1"/>
    <col min="8458" max="8458" width="11.28515625" style="565" customWidth="1"/>
    <col min="8459" max="8459" width="10" style="565" customWidth="1"/>
    <col min="8460" max="8460" width="12.42578125" style="565" customWidth="1"/>
    <col min="8461" max="8704" width="9.140625" style="565"/>
    <col min="8705" max="8705" width="3.28515625" style="565" customWidth="1"/>
    <col min="8706" max="8706" width="4.85546875" style="565" customWidth="1"/>
    <col min="8707" max="8707" width="6.140625" style="565" customWidth="1"/>
    <col min="8708" max="8708" width="5.28515625" style="565" customWidth="1"/>
    <col min="8709" max="8709" width="26.140625" style="565" customWidth="1"/>
    <col min="8710" max="8710" width="11" style="565" customWidth="1"/>
    <col min="8711" max="8711" width="10.7109375" style="565" customWidth="1"/>
    <col min="8712" max="8712" width="10.28515625" style="565" customWidth="1"/>
    <col min="8713" max="8713" width="11.140625" style="565" customWidth="1"/>
    <col min="8714" max="8714" width="11.28515625" style="565" customWidth="1"/>
    <col min="8715" max="8715" width="10" style="565" customWidth="1"/>
    <col min="8716" max="8716" width="12.42578125" style="565" customWidth="1"/>
    <col min="8717" max="8960" width="9.140625" style="565"/>
    <col min="8961" max="8961" width="3.28515625" style="565" customWidth="1"/>
    <col min="8962" max="8962" width="4.85546875" style="565" customWidth="1"/>
    <col min="8963" max="8963" width="6.140625" style="565" customWidth="1"/>
    <col min="8964" max="8964" width="5.28515625" style="565" customWidth="1"/>
    <col min="8965" max="8965" width="26.140625" style="565" customWidth="1"/>
    <col min="8966" max="8966" width="11" style="565" customWidth="1"/>
    <col min="8967" max="8967" width="10.7109375" style="565" customWidth="1"/>
    <col min="8968" max="8968" width="10.28515625" style="565" customWidth="1"/>
    <col min="8969" max="8969" width="11.140625" style="565" customWidth="1"/>
    <col min="8970" max="8970" width="11.28515625" style="565" customWidth="1"/>
    <col min="8971" max="8971" width="10" style="565" customWidth="1"/>
    <col min="8972" max="8972" width="12.42578125" style="565" customWidth="1"/>
    <col min="8973" max="9216" width="9.140625" style="565"/>
    <col min="9217" max="9217" width="3.28515625" style="565" customWidth="1"/>
    <col min="9218" max="9218" width="4.85546875" style="565" customWidth="1"/>
    <col min="9219" max="9219" width="6.140625" style="565" customWidth="1"/>
    <col min="9220" max="9220" width="5.28515625" style="565" customWidth="1"/>
    <col min="9221" max="9221" width="26.140625" style="565" customWidth="1"/>
    <col min="9222" max="9222" width="11" style="565" customWidth="1"/>
    <col min="9223" max="9223" width="10.7109375" style="565" customWidth="1"/>
    <col min="9224" max="9224" width="10.28515625" style="565" customWidth="1"/>
    <col min="9225" max="9225" width="11.140625" style="565" customWidth="1"/>
    <col min="9226" max="9226" width="11.28515625" style="565" customWidth="1"/>
    <col min="9227" max="9227" width="10" style="565" customWidth="1"/>
    <col min="9228" max="9228" width="12.42578125" style="565" customWidth="1"/>
    <col min="9229" max="9472" width="9.140625" style="565"/>
    <col min="9473" max="9473" width="3.28515625" style="565" customWidth="1"/>
    <col min="9474" max="9474" width="4.85546875" style="565" customWidth="1"/>
    <col min="9475" max="9475" width="6.140625" style="565" customWidth="1"/>
    <col min="9476" max="9476" width="5.28515625" style="565" customWidth="1"/>
    <col min="9477" max="9477" width="26.140625" style="565" customWidth="1"/>
    <col min="9478" max="9478" width="11" style="565" customWidth="1"/>
    <col min="9479" max="9479" width="10.7109375" style="565" customWidth="1"/>
    <col min="9480" max="9480" width="10.28515625" style="565" customWidth="1"/>
    <col min="9481" max="9481" width="11.140625" style="565" customWidth="1"/>
    <col min="9482" max="9482" width="11.28515625" style="565" customWidth="1"/>
    <col min="9483" max="9483" width="10" style="565" customWidth="1"/>
    <col min="9484" max="9484" width="12.42578125" style="565" customWidth="1"/>
    <col min="9485" max="9728" width="9.140625" style="565"/>
    <col min="9729" max="9729" width="3.28515625" style="565" customWidth="1"/>
    <col min="9730" max="9730" width="4.85546875" style="565" customWidth="1"/>
    <col min="9731" max="9731" width="6.140625" style="565" customWidth="1"/>
    <col min="9732" max="9732" width="5.28515625" style="565" customWidth="1"/>
    <col min="9733" max="9733" width="26.140625" style="565" customWidth="1"/>
    <col min="9734" max="9734" width="11" style="565" customWidth="1"/>
    <col min="9735" max="9735" width="10.7109375" style="565" customWidth="1"/>
    <col min="9736" max="9736" width="10.28515625" style="565" customWidth="1"/>
    <col min="9737" max="9737" width="11.140625" style="565" customWidth="1"/>
    <col min="9738" max="9738" width="11.28515625" style="565" customWidth="1"/>
    <col min="9739" max="9739" width="10" style="565" customWidth="1"/>
    <col min="9740" max="9740" width="12.42578125" style="565" customWidth="1"/>
    <col min="9741" max="9984" width="9.140625" style="565"/>
    <col min="9985" max="9985" width="3.28515625" style="565" customWidth="1"/>
    <col min="9986" max="9986" width="4.85546875" style="565" customWidth="1"/>
    <col min="9987" max="9987" width="6.140625" style="565" customWidth="1"/>
    <col min="9988" max="9988" width="5.28515625" style="565" customWidth="1"/>
    <col min="9989" max="9989" width="26.140625" style="565" customWidth="1"/>
    <col min="9990" max="9990" width="11" style="565" customWidth="1"/>
    <col min="9991" max="9991" width="10.7109375" style="565" customWidth="1"/>
    <col min="9992" max="9992" width="10.28515625" style="565" customWidth="1"/>
    <col min="9993" max="9993" width="11.140625" style="565" customWidth="1"/>
    <col min="9994" max="9994" width="11.28515625" style="565" customWidth="1"/>
    <col min="9995" max="9995" width="10" style="565" customWidth="1"/>
    <col min="9996" max="9996" width="12.42578125" style="565" customWidth="1"/>
    <col min="9997" max="10240" width="9.140625" style="565"/>
    <col min="10241" max="10241" width="3.28515625" style="565" customWidth="1"/>
    <col min="10242" max="10242" width="4.85546875" style="565" customWidth="1"/>
    <col min="10243" max="10243" width="6.140625" style="565" customWidth="1"/>
    <col min="10244" max="10244" width="5.28515625" style="565" customWidth="1"/>
    <col min="10245" max="10245" width="26.140625" style="565" customWidth="1"/>
    <col min="10246" max="10246" width="11" style="565" customWidth="1"/>
    <col min="10247" max="10247" width="10.7109375" style="565" customWidth="1"/>
    <col min="10248" max="10248" width="10.28515625" style="565" customWidth="1"/>
    <col min="10249" max="10249" width="11.140625" style="565" customWidth="1"/>
    <col min="10250" max="10250" width="11.28515625" style="565" customWidth="1"/>
    <col min="10251" max="10251" width="10" style="565" customWidth="1"/>
    <col min="10252" max="10252" width="12.42578125" style="565" customWidth="1"/>
    <col min="10253" max="10496" width="9.140625" style="565"/>
    <col min="10497" max="10497" width="3.28515625" style="565" customWidth="1"/>
    <col min="10498" max="10498" width="4.85546875" style="565" customWidth="1"/>
    <col min="10499" max="10499" width="6.140625" style="565" customWidth="1"/>
    <col min="10500" max="10500" width="5.28515625" style="565" customWidth="1"/>
    <col min="10501" max="10501" width="26.140625" style="565" customWidth="1"/>
    <col min="10502" max="10502" width="11" style="565" customWidth="1"/>
    <col min="10503" max="10503" width="10.7109375" style="565" customWidth="1"/>
    <col min="10504" max="10504" width="10.28515625" style="565" customWidth="1"/>
    <col min="10505" max="10505" width="11.140625" style="565" customWidth="1"/>
    <col min="10506" max="10506" width="11.28515625" style="565" customWidth="1"/>
    <col min="10507" max="10507" width="10" style="565" customWidth="1"/>
    <col min="10508" max="10508" width="12.42578125" style="565" customWidth="1"/>
    <col min="10509" max="10752" width="9.140625" style="565"/>
    <col min="10753" max="10753" width="3.28515625" style="565" customWidth="1"/>
    <col min="10754" max="10754" width="4.85546875" style="565" customWidth="1"/>
    <col min="10755" max="10755" width="6.140625" style="565" customWidth="1"/>
    <col min="10756" max="10756" width="5.28515625" style="565" customWidth="1"/>
    <col min="10757" max="10757" width="26.140625" style="565" customWidth="1"/>
    <col min="10758" max="10758" width="11" style="565" customWidth="1"/>
    <col min="10759" max="10759" width="10.7109375" style="565" customWidth="1"/>
    <col min="10760" max="10760" width="10.28515625" style="565" customWidth="1"/>
    <col min="10761" max="10761" width="11.140625" style="565" customWidth="1"/>
    <col min="10762" max="10762" width="11.28515625" style="565" customWidth="1"/>
    <col min="10763" max="10763" width="10" style="565" customWidth="1"/>
    <col min="10764" max="10764" width="12.42578125" style="565" customWidth="1"/>
    <col min="10765" max="11008" width="9.140625" style="565"/>
    <col min="11009" max="11009" width="3.28515625" style="565" customWidth="1"/>
    <col min="11010" max="11010" width="4.85546875" style="565" customWidth="1"/>
    <col min="11011" max="11011" width="6.140625" style="565" customWidth="1"/>
    <col min="11012" max="11012" width="5.28515625" style="565" customWidth="1"/>
    <col min="11013" max="11013" width="26.140625" style="565" customWidth="1"/>
    <col min="11014" max="11014" width="11" style="565" customWidth="1"/>
    <col min="11015" max="11015" width="10.7109375" style="565" customWidth="1"/>
    <col min="11016" max="11016" width="10.28515625" style="565" customWidth="1"/>
    <col min="11017" max="11017" width="11.140625" style="565" customWidth="1"/>
    <col min="11018" max="11018" width="11.28515625" style="565" customWidth="1"/>
    <col min="11019" max="11019" width="10" style="565" customWidth="1"/>
    <col min="11020" max="11020" width="12.42578125" style="565" customWidth="1"/>
    <col min="11021" max="11264" width="9.140625" style="565"/>
    <col min="11265" max="11265" width="3.28515625" style="565" customWidth="1"/>
    <col min="11266" max="11266" width="4.85546875" style="565" customWidth="1"/>
    <col min="11267" max="11267" width="6.140625" style="565" customWidth="1"/>
    <col min="11268" max="11268" width="5.28515625" style="565" customWidth="1"/>
    <col min="11269" max="11269" width="26.140625" style="565" customWidth="1"/>
    <col min="11270" max="11270" width="11" style="565" customWidth="1"/>
    <col min="11271" max="11271" width="10.7109375" style="565" customWidth="1"/>
    <col min="11272" max="11272" width="10.28515625" style="565" customWidth="1"/>
    <col min="11273" max="11273" width="11.140625" style="565" customWidth="1"/>
    <col min="11274" max="11274" width="11.28515625" style="565" customWidth="1"/>
    <col min="11275" max="11275" width="10" style="565" customWidth="1"/>
    <col min="11276" max="11276" width="12.42578125" style="565" customWidth="1"/>
    <col min="11277" max="11520" width="9.140625" style="565"/>
    <col min="11521" max="11521" width="3.28515625" style="565" customWidth="1"/>
    <col min="11522" max="11522" width="4.85546875" style="565" customWidth="1"/>
    <col min="11523" max="11523" width="6.140625" style="565" customWidth="1"/>
    <col min="11524" max="11524" width="5.28515625" style="565" customWidth="1"/>
    <col min="11525" max="11525" width="26.140625" style="565" customWidth="1"/>
    <col min="11526" max="11526" width="11" style="565" customWidth="1"/>
    <col min="11527" max="11527" width="10.7109375" style="565" customWidth="1"/>
    <col min="11528" max="11528" width="10.28515625" style="565" customWidth="1"/>
    <col min="11529" max="11529" width="11.140625" style="565" customWidth="1"/>
    <col min="11530" max="11530" width="11.28515625" style="565" customWidth="1"/>
    <col min="11531" max="11531" width="10" style="565" customWidth="1"/>
    <col min="11532" max="11532" width="12.42578125" style="565" customWidth="1"/>
    <col min="11533" max="11776" width="9.140625" style="565"/>
    <col min="11777" max="11777" width="3.28515625" style="565" customWidth="1"/>
    <col min="11778" max="11778" width="4.85546875" style="565" customWidth="1"/>
    <col min="11779" max="11779" width="6.140625" style="565" customWidth="1"/>
    <col min="11780" max="11780" width="5.28515625" style="565" customWidth="1"/>
    <col min="11781" max="11781" width="26.140625" style="565" customWidth="1"/>
    <col min="11782" max="11782" width="11" style="565" customWidth="1"/>
    <col min="11783" max="11783" width="10.7109375" style="565" customWidth="1"/>
    <col min="11784" max="11784" width="10.28515625" style="565" customWidth="1"/>
    <col min="11785" max="11785" width="11.140625" style="565" customWidth="1"/>
    <col min="11786" max="11786" width="11.28515625" style="565" customWidth="1"/>
    <col min="11787" max="11787" width="10" style="565" customWidth="1"/>
    <col min="11788" max="11788" width="12.42578125" style="565" customWidth="1"/>
    <col min="11789" max="12032" width="9.140625" style="565"/>
    <col min="12033" max="12033" width="3.28515625" style="565" customWidth="1"/>
    <col min="12034" max="12034" width="4.85546875" style="565" customWidth="1"/>
    <col min="12035" max="12035" width="6.140625" style="565" customWidth="1"/>
    <col min="12036" max="12036" width="5.28515625" style="565" customWidth="1"/>
    <col min="12037" max="12037" width="26.140625" style="565" customWidth="1"/>
    <col min="12038" max="12038" width="11" style="565" customWidth="1"/>
    <col min="12039" max="12039" width="10.7109375" style="565" customWidth="1"/>
    <col min="12040" max="12040" width="10.28515625" style="565" customWidth="1"/>
    <col min="12041" max="12041" width="11.140625" style="565" customWidth="1"/>
    <col min="12042" max="12042" width="11.28515625" style="565" customWidth="1"/>
    <col min="12043" max="12043" width="10" style="565" customWidth="1"/>
    <col min="12044" max="12044" width="12.42578125" style="565" customWidth="1"/>
    <col min="12045" max="12288" width="9.140625" style="565"/>
    <col min="12289" max="12289" width="3.28515625" style="565" customWidth="1"/>
    <col min="12290" max="12290" width="4.85546875" style="565" customWidth="1"/>
    <col min="12291" max="12291" width="6.140625" style="565" customWidth="1"/>
    <col min="12292" max="12292" width="5.28515625" style="565" customWidth="1"/>
    <col min="12293" max="12293" width="26.140625" style="565" customWidth="1"/>
    <col min="12294" max="12294" width="11" style="565" customWidth="1"/>
    <col min="12295" max="12295" width="10.7109375" style="565" customWidth="1"/>
    <col min="12296" max="12296" width="10.28515625" style="565" customWidth="1"/>
    <col min="12297" max="12297" width="11.140625" style="565" customWidth="1"/>
    <col min="12298" max="12298" width="11.28515625" style="565" customWidth="1"/>
    <col min="12299" max="12299" width="10" style="565" customWidth="1"/>
    <col min="12300" max="12300" width="12.42578125" style="565" customWidth="1"/>
    <col min="12301" max="12544" width="9.140625" style="565"/>
    <col min="12545" max="12545" width="3.28515625" style="565" customWidth="1"/>
    <col min="12546" max="12546" width="4.85546875" style="565" customWidth="1"/>
    <col min="12547" max="12547" width="6.140625" style="565" customWidth="1"/>
    <col min="12548" max="12548" width="5.28515625" style="565" customWidth="1"/>
    <col min="12549" max="12549" width="26.140625" style="565" customWidth="1"/>
    <col min="12550" max="12550" width="11" style="565" customWidth="1"/>
    <col min="12551" max="12551" width="10.7109375" style="565" customWidth="1"/>
    <col min="12552" max="12552" width="10.28515625" style="565" customWidth="1"/>
    <col min="12553" max="12553" width="11.140625" style="565" customWidth="1"/>
    <col min="12554" max="12554" width="11.28515625" style="565" customWidth="1"/>
    <col min="12555" max="12555" width="10" style="565" customWidth="1"/>
    <col min="12556" max="12556" width="12.42578125" style="565" customWidth="1"/>
    <col min="12557" max="12800" width="9.140625" style="565"/>
    <col min="12801" max="12801" width="3.28515625" style="565" customWidth="1"/>
    <col min="12802" max="12802" width="4.85546875" style="565" customWidth="1"/>
    <col min="12803" max="12803" width="6.140625" style="565" customWidth="1"/>
    <col min="12804" max="12804" width="5.28515625" style="565" customWidth="1"/>
    <col min="12805" max="12805" width="26.140625" style="565" customWidth="1"/>
    <col min="12806" max="12806" width="11" style="565" customWidth="1"/>
    <col min="12807" max="12807" width="10.7109375" style="565" customWidth="1"/>
    <col min="12808" max="12808" width="10.28515625" style="565" customWidth="1"/>
    <col min="12809" max="12809" width="11.140625" style="565" customWidth="1"/>
    <col min="12810" max="12810" width="11.28515625" style="565" customWidth="1"/>
    <col min="12811" max="12811" width="10" style="565" customWidth="1"/>
    <col min="12812" max="12812" width="12.42578125" style="565" customWidth="1"/>
    <col min="12813" max="13056" width="9.140625" style="565"/>
    <col min="13057" max="13057" width="3.28515625" style="565" customWidth="1"/>
    <col min="13058" max="13058" width="4.85546875" style="565" customWidth="1"/>
    <col min="13059" max="13059" width="6.140625" style="565" customWidth="1"/>
    <col min="13060" max="13060" width="5.28515625" style="565" customWidth="1"/>
    <col min="13061" max="13061" width="26.140625" style="565" customWidth="1"/>
    <col min="13062" max="13062" width="11" style="565" customWidth="1"/>
    <col min="13063" max="13063" width="10.7109375" style="565" customWidth="1"/>
    <col min="13064" max="13064" width="10.28515625" style="565" customWidth="1"/>
    <col min="13065" max="13065" width="11.140625" style="565" customWidth="1"/>
    <col min="13066" max="13066" width="11.28515625" style="565" customWidth="1"/>
    <col min="13067" max="13067" width="10" style="565" customWidth="1"/>
    <col min="13068" max="13068" width="12.42578125" style="565" customWidth="1"/>
    <col min="13069" max="13312" width="9.140625" style="565"/>
    <col min="13313" max="13313" width="3.28515625" style="565" customWidth="1"/>
    <col min="13314" max="13314" width="4.85546875" style="565" customWidth="1"/>
    <col min="13315" max="13315" width="6.140625" style="565" customWidth="1"/>
    <col min="13316" max="13316" width="5.28515625" style="565" customWidth="1"/>
    <col min="13317" max="13317" width="26.140625" style="565" customWidth="1"/>
    <col min="13318" max="13318" width="11" style="565" customWidth="1"/>
    <col min="13319" max="13319" width="10.7109375" style="565" customWidth="1"/>
    <col min="13320" max="13320" width="10.28515625" style="565" customWidth="1"/>
    <col min="13321" max="13321" width="11.140625" style="565" customWidth="1"/>
    <col min="13322" max="13322" width="11.28515625" style="565" customWidth="1"/>
    <col min="13323" max="13323" width="10" style="565" customWidth="1"/>
    <col min="13324" max="13324" width="12.42578125" style="565" customWidth="1"/>
    <col min="13325" max="13568" width="9.140625" style="565"/>
    <col min="13569" max="13569" width="3.28515625" style="565" customWidth="1"/>
    <col min="13570" max="13570" width="4.85546875" style="565" customWidth="1"/>
    <col min="13571" max="13571" width="6.140625" style="565" customWidth="1"/>
    <col min="13572" max="13572" width="5.28515625" style="565" customWidth="1"/>
    <col min="13573" max="13573" width="26.140625" style="565" customWidth="1"/>
    <col min="13574" max="13574" width="11" style="565" customWidth="1"/>
    <col min="13575" max="13575" width="10.7109375" style="565" customWidth="1"/>
    <col min="13576" max="13576" width="10.28515625" style="565" customWidth="1"/>
    <col min="13577" max="13577" width="11.140625" style="565" customWidth="1"/>
    <col min="13578" max="13578" width="11.28515625" style="565" customWidth="1"/>
    <col min="13579" max="13579" width="10" style="565" customWidth="1"/>
    <col min="13580" max="13580" width="12.42578125" style="565" customWidth="1"/>
    <col min="13581" max="13824" width="9.140625" style="565"/>
    <col min="13825" max="13825" width="3.28515625" style="565" customWidth="1"/>
    <col min="13826" max="13826" width="4.85546875" style="565" customWidth="1"/>
    <col min="13827" max="13827" width="6.140625" style="565" customWidth="1"/>
    <col min="13828" max="13828" width="5.28515625" style="565" customWidth="1"/>
    <col min="13829" max="13829" width="26.140625" style="565" customWidth="1"/>
    <col min="13830" max="13830" width="11" style="565" customWidth="1"/>
    <col min="13831" max="13831" width="10.7109375" style="565" customWidth="1"/>
    <col min="13832" max="13832" width="10.28515625" style="565" customWidth="1"/>
    <col min="13833" max="13833" width="11.140625" style="565" customWidth="1"/>
    <col min="13834" max="13834" width="11.28515625" style="565" customWidth="1"/>
    <col min="13835" max="13835" width="10" style="565" customWidth="1"/>
    <col min="13836" max="13836" width="12.42578125" style="565" customWidth="1"/>
    <col min="13837" max="14080" width="9.140625" style="565"/>
    <col min="14081" max="14081" width="3.28515625" style="565" customWidth="1"/>
    <col min="14082" max="14082" width="4.85546875" style="565" customWidth="1"/>
    <col min="14083" max="14083" width="6.140625" style="565" customWidth="1"/>
    <col min="14084" max="14084" width="5.28515625" style="565" customWidth="1"/>
    <col min="14085" max="14085" width="26.140625" style="565" customWidth="1"/>
    <col min="14086" max="14086" width="11" style="565" customWidth="1"/>
    <col min="14087" max="14087" width="10.7109375" style="565" customWidth="1"/>
    <col min="14088" max="14088" width="10.28515625" style="565" customWidth="1"/>
    <col min="14089" max="14089" width="11.140625" style="565" customWidth="1"/>
    <col min="14090" max="14090" width="11.28515625" style="565" customWidth="1"/>
    <col min="14091" max="14091" width="10" style="565" customWidth="1"/>
    <col min="14092" max="14092" width="12.42578125" style="565" customWidth="1"/>
    <col min="14093" max="14336" width="9.140625" style="565"/>
    <col min="14337" max="14337" width="3.28515625" style="565" customWidth="1"/>
    <col min="14338" max="14338" width="4.85546875" style="565" customWidth="1"/>
    <col min="14339" max="14339" width="6.140625" style="565" customWidth="1"/>
    <col min="14340" max="14340" width="5.28515625" style="565" customWidth="1"/>
    <col min="14341" max="14341" width="26.140625" style="565" customWidth="1"/>
    <col min="14342" max="14342" width="11" style="565" customWidth="1"/>
    <col min="14343" max="14343" width="10.7109375" style="565" customWidth="1"/>
    <col min="14344" max="14344" width="10.28515625" style="565" customWidth="1"/>
    <col min="14345" max="14345" width="11.140625" style="565" customWidth="1"/>
    <col min="14346" max="14346" width="11.28515625" style="565" customWidth="1"/>
    <col min="14347" max="14347" width="10" style="565" customWidth="1"/>
    <col min="14348" max="14348" width="12.42578125" style="565" customWidth="1"/>
    <col min="14349" max="14592" width="9.140625" style="565"/>
    <col min="14593" max="14593" width="3.28515625" style="565" customWidth="1"/>
    <col min="14594" max="14594" width="4.85546875" style="565" customWidth="1"/>
    <col min="14595" max="14595" width="6.140625" style="565" customWidth="1"/>
    <col min="14596" max="14596" width="5.28515625" style="565" customWidth="1"/>
    <col min="14597" max="14597" width="26.140625" style="565" customWidth="1"/>
    <col min="14598" max="14598" width="11" style="565" customWidth="1"/>
    <col min="14599" max="14599" width="10.7109375" style="565" customWidth="1"/>
    <col min="14600" max="14600" width="10.28515625" style="565" customWidth="1"/>
    <col min="14601" max="14601" width="11.140625" style="565" customWidth="1"/>
    <col min="14602" max="14602" width="11.28515625" style="565" customWidth="1"/>
    <col min="14603" max="14603" width="10" style="565" customWidth="1"/>
    <col min="14604" max="14604" width="12.42578125" style="565" customWidth="1"/>
    <col min="14605" max="14848" width="9.140625" style="565"/>
    <col min="14849" max="14849" width="3.28515625" style="565" customWidth="1"/>
    <col min="14850" max="14850" width="4.85546875" style="565" customWidth="1"/>
    <col min="14851" max="14851" width="6.140625" style="565" customWidth="1"/>
    <col min="14852" max="14852" width="5.28515625" style="565" customWidth="1"/>
    <col min="14853" max="14853" width="26.140625" style="565" customWidth="1"/>
    <col min="14854" max="14854" width="11" style="565" customWidth="1"/>
    <col min="14855" max="14855" width="10.7109375" style="565" customWidth="1"/>
    <col min="14856" max="14856" width="10.28515625" style="565" customWidth="1"/>
    <col min="14857" max="14857" width="11.140625" style="565" customWidth="1"/>
    <col min="14858" max="14858" width="11.28515625" style="565" customWidth="1"/>
    <col min="14859" max="14859" width="10" style="565" customWidth="1"/>
    <col min="14860" max="14860" width="12.42578125" style="565" customWidth="1"/>
    <col min="14861" max="15104" width="9.140625" style="565"/>
    <col min="15105" max="15105" width="3.28515625" style="565" customWidth="1"/>
    <col min="15106" max="15106" width="4.85546875" style="565" customWidth="1"/>
    <col min="15107" max="15107" width="6.140625" style="565" customWidth="1"/>
    <col min="15108" max="15108" width="5.28515625" style="565" customWidth="1"/>
    <col min="15109" max="15109" width="26.140625" style="565" customWidth="1"/>
    <col min="15110" max="15110" width="11" style="565" customWidth="1"/>
    <col min="15111" max="15111" width="10.7109375" style="565" customWidth="1"/>
    <col min="15112" max="15112" width="10.28515625" style="565" customWidth="1"/>
    <col min="15113" max="15113" width="11.140625" style="565" customWidth="1"/>
    <col min="15114" max="15114" width="11.28515625" style="565" customWidth="1"/>
    <col min="15115" max="15115" width="10" style="565" customWidth="1"/>
    <col min="15116" max="15116" width="12.42578125" style="565" customWidth="1"/>
    <col min="15117" max="15360" width="9.140625" style="565"/>
    <col min="15361" max="15361" width="3.28515625" style="565" customWidth="1"/>
    <col min="15362" max="15362" width="4.85546875" style="565" customWidth="1"/>
    <col min="15363" max="15363" width="6.140625" style="565" customWidth="1"/>
    <col min="15364" max="15364" width="5.28515625" style="565" customWidth="1"/>
    <col min="15365" max="15365" width="26.140625" style="565" customWidth="1"/>
    <col min="15366" max="15366" width="11" style="565" customWidth="1"/>
    <col min="15367" max="15367" width="10.7109375" style="565" customWidth="1"/>
    <col min="15368" max="15368" width="10.28515625" style="565" customWidth="1"/>
    <col min="15369" max="15369" width="11.140625" style="565" customWidth="1"/>
    <col min="15370" max="15370" width="11.28515625" style="565" customWidth="1"/>
    <col min="15371" max="15371" width="10" style="565" customWidth="1"/>
    <col min="15372" max="15372" width="12.42578125" style="565" customWidth="1"/>
    <col min="15373" max="15616" width="9.140625" style="565"/>
    <col min="15617" max="15617" width="3.28515625" style="565" customWidth="1"/>
    <col min="15618" max="15618" width="4.85546875" style="565" customWidth="1"/>
    <col min="15619" max="15619" width="6.140625" style="565" customWidth="1"/>
    <col min="15620" max="15620" width="5.28515625" style="565" customWidth="1"/>
    <col min="15621" max="15621" width="26.140625" style="565" customWidth="1"/>
    <col min="15622" max="15622" width="11" style="565" customWidth="1"/>
    <col min="15623" max="15623" width="10.7109375" style="565" customWidth="1"/>
    <col min="15624" max="15624" width="10.28515625" style="565" customWidth="1"/>
    <col min="15625" max="15625" width="11.140625" style="565" customWidth="1"/>
    <col min="15626" max="15626" width="11.28515625" style="565" customWidth="1"/>
    <col min="15627" max="15627" width="10" style="565" customWidth="1"/>
    <col min="15628" max="15628" width="12.42578125" style="565" customWidth="1"/>
    <col min="15629" max="15872" width="9.140625" style="565"/>
    <col min="15873" max="15873" width="3.28515625" style="565" customWidth="1"/>
    <col min="15874" max="15874" width="4.85546875" style="565" customWidth="1"/>
    <col min="15875" max="15875" width="6.140625" style="565" customWidth="1"/>
    <col min="15876" max="15876" width="5.28515625" style="565" customWidth="1"/>
    <col min="15877" max="15877" width="26.140625" style="565" customWidth="1"/>
    <col min="15878" max="15878" width="11" style="565" customWidth="1"/>
    <col min="15879" max="15879" width="10.7109375" style="565" customWidth="1"/>
    <col min="15880" max="15880" width="10.28515625" style="565" customWidth="1"/>
    <col min="15881" max="15881" width="11.140625" style="565" customWidth="1"/>
    <col min="15882" max="15882" width="11.28515625" style="565" customWidth="1"/>
    <col min="15883" max="15883" width="10" style="565" customWidth="1"/>
    <col min="15884" max="15884" width="12.42578125" style="565" customWidth="1"/>
    <col min="15885" max="16128" width="9.140625" style="565"/>
    <col min="16129" max="16129" width="3.28515625" style="565" customWidth="1"/>
    <col min="16130" max="16130" width="4.85546875" style="565" customWidth="1"/>
    <col min="16131" max="16131" width="6.140625" style="565" customWidth="1"/>
    <col min="16132" max="16132" width="5.28515625" style="565" customWidth="1"/>
    <col min="16133" max="16133" width="26.140625" style="565" customWidth="1"/>
    <col min="16134" max="16134" width="11" style="565" customWidth="1"/>
    <col min="16135" max="16135" width="10.7109375" style="565" customWidth="1"/>
    <col min="16136" max="16136" width="10.28515625" style="565" customWidth="1"/>
    <col min="16137" max="16137" width="11.140625" style="565" customWidth="1"/>
    <col min="16138" max="16138" width="11.28515625" style="565" customWidth="1"/>
    <col min="16139" max="16139" width="10" style="565" customWidth="1"/>
    <col min="16140" max="16140" width="12.42578125" style="565" customWidth="1"/>
    <col min="16141" max="16384" width="9.140625" style="565"/>
  </cols>
  <sheetData>
    <row r="1" spans="1:12">
      <c r="A1" s="1677" t="s">
        <v>635</v>
      </c>
      <c r="B1" s="1677"/>
      <c r="C1" s="1677"/>
      <c r="D1" s="1677"/>
      <c r="E1" s="1677"/>
      <c r="F1" s="1677"/>
      <c r="G1" s="1677"/>
      <c r="H1" s="1677"/>
      <c r="I1" s="1677"/>
      <c r="J1" s="1677"/>
      <c r="K1" s="1677"/>
      <c r="L1" s="1677"/>
    </row>
    <row r="2" spans="1:12">
      <c r="A2" s="1677" t="s">
        <v>636</v>
      </c>
      <c r="B2" s="1677"/>
      <c r="C2" s="1677"/>
      <c r="D2" s="1677"/>
      <c r="E2" s="1677"/>
      <c r="F2" s="1677"/>
      <c r="G2" s="1677"/>
      <c r="H2" s="1677"/>
      <c r="I2" s="1677"/>
      <c r="J2" s="1677"/>
      <c r="K2" s="1677"/>
      <c r="L2" s="1677"/>
    </row>
    <row r="3" spans="1:12" ht="16.5" thickBot="1">
      <c r="A3" s="1678" t="s">
        <v>637</v>
      </c>
      <c r="B3" s="1678"/>
      <c r="C3" s="1678"/>
      <c r="D3" s="1678"/>
      <c r="E3" s="1678"/>
      <c r="F3" s="1678"/>
      <c r="G3" s="1678"/>
      <c r="H3" s="1678"/>
      <c r="I3" s="1678"/>
      <c r="J3" s="1678"/>
      <c r="K3" s="1678"/>
      <c r="L3" s="1678"/>
    </row>
    <row r="4" spans="1:12" ht="16.5" thickTop="1">
      <c r="A4" s="1679" t="s">
        <v>638</v>
      </c>
      <c r="B4" s="1680"/>
      <c r="C4" s="1680"/>
      <c r="D4" s="1680"/>
      <c r="E4" s="1681"/>
      <c r="F4" s="1688" t="s">
        <v>7</v>
      </c>
      <c r="G4" s="1681"/>
      <c r="H4" s="1680" t="s">
        <v>8</v>
      </c>
      <c r="I4" s="1681"/>
      <c r="J4" s="1689" t="s">
        <v>639</v>
      </c>
      <c r="K4" s="1691" t="s">
        <v>640</v>
      </c>
      <c r="L4" s="1692"/>
    </row>
    <row r="5" spans="1:12">
      <c r="A5" s="1682"/>
      <c r="B5" s="1683"/>
      <c r="C5" s="1683"/>
      <c r="D5" s="1683"/>
      <c r="E5" s="1684"/>
      <c r="F5" s="1686"/>
      <c r="G5" s="1687"/>
      <c r="H5" s="1686"/>
      <c r="I5" s="1687"/>
      <c r="J5" s="1690"/>
      <c r="K5" s="1693" t="s">
        <v>641</v>
      </c>
      <c r="L5" s="1694"/>
    </row>
    <row r="6" spans="1:12">
      <c r="A6" s="1685"/>
      <c r="B6" s="1686"/>
      <c r="C6" s="1686"/>
      <c r="D6" s="1686"/>
      <c r="E6" s="1687"/>
      <c r="F6" s="566" t="s">
        <v>642</v>
      </c>
      <c r="G6" s="566" t="s">
        <v>10</v>
      </c>
      <c r="H6" s="566" t="s">
        <v>642</v>
      </c>
      <c r="I6" s="566" t="s">
        <v>10</v>
      </c>
      <c r="J6" s="566" t="s">
        <v>642</v>
      </c>
      <c r="K6" s="566" t="s">
        <v>8</v>
      </c>
      <c r="L6" s="567" t="s">
        <v>50</v>
      </c>
    </row>
    <row r="7" spans="1:12">
      <c r="A7" s="568" t="s">
        <v>643</v>
      </c>
      <c r="B7" s="569"/>
      <c r="C7" s="569"/>
      <c r="D7" s="569"/>
      <c r="E7" s="569"/>
      <c r="F7" s="570">
        <v>149133.94999999995</v>
      </c>
      <c r="G7" s="570">
        <v>140418.4962113222</v>
      </c>
      <c r="H7" s="570">
        <v>3485.9658238825505</v>
      </c>
      <c r="I7" s="570">
        <v>-10130.609031744534</v>
      </c>
      <c r="J7" s="571">
        <v>-41946.732429282099</v>
      </c>
      <c r="K7" s="1441" t="s">
        <v>644</v>
      </c>
      <c r="L7" s="1442" t="s">
        <v>644</v>
      </c>
    </row>
    <row r="8" spans="1:12">
      <c r="A8" s="572"/>
      <c r="B8" s="573" t="s">
        <v>645</v>
      </c>
      <c r="C8" s="573"/>
      <c r="D8" s="573"/>
      <c r="E8" s="573"/>
      <c r="F8" s="574">
        <v>28193.65</v>
      </c>
      <c r="G8" s="574">
        <v>74866.08655195238</v>
      </c>
      <c r="H8" s="574">
        <v>34266.980118171326</v>
      </c>
      <c r="I8" s="574">
        <v>82127.4824455786</v>
      </c>
      <c r="J8" s="575">
        <v>37793.822958974619</v>
      </c>
      <c r="K8" s="576">
        <v>21.54148227764523</v>
      </c>
      <c r="L8" s="577">
        <v>10.292248773136151</v>
      </c>
    </row>
    <row r="9" spans="1:12">
      <c r="A9" s="572"/>
      <c r="B9" s="573"/>
      <c r="C9" s="573" t="s">
        <v>646</v>
      </c>
      <c r="D9" s="573"/>
      <c r="E9" s="573"/>
      <c r="F9" s="574">
        <v>0</v>
      </c>
      <c r="G9" s="574">
        <v>0</v>
      </c>
      <c r="H9" s="574">
        <v>0</v>
      </c>
      <c r="I9" s="574">
        <v>0</v>
      </c>
      <c r="J9" s="575">
        <v>0</v>
      </c>
      <c r="K9" s="576" t="s">
        <v>644</v>
      </c>
      <c r="L9" s="577" t="s">
        <v>644</v>
      </c>
    </row>
    <row r="10" spans="1:12">
      <c r="A10" s="572"/>
      <c r="B10" s="573"/>
      <c r="C10" s="573" t="s">
        <v>647</v>
      </c>
      <c r="D10" s="573"/>
      <c r="E10" s="573"/>
      <c r="F10" s="574">
        <v>28193.65</v>
      </c>
      <c r="G10" s="574">
        <v>74866.08655195238</v>
      </c>
      <c r="H10" s="574">
        <v>34266.980118171326</v>
      </c>
      <c r="I10" s="574">
        <v>82127.4824455786</v>
      </c>
      <c r="J10" s="575">
        <v>37793.822958974619</v>
      </c>
      <c r="K10" s="576">
        <v>21.54148227764523</v>
      </c>
      <c r="L10" s="577">
        <v>10.292248773136151</v>
      </c>
    </row>
    <row r="11" spans="1:12">
      <c r="A11" s="572"/>
      <c r="B11" s="573" t="s">
        <v>648</v>
      </c>
      <c r="C11" s="573"/>
      <c r="D11" s="573"/>
      <c r="E11" s="573"/>
      <c r="F11" s="574">
        <v>-210221.40000000002</v>
      </c>
      <c r="G11" s="574">
        <v>-756487.88655387657</v>
      </c>
      <c r="H11" s="574">
        <v>-375674.14901392936</v>
      </c>
      <c r="I11" s="574">
        <v>-977945.75328046305</v>
      </c>
      <c r="J11" s="575">
        <v>-423596.37380398833</v>
      </c>
      <c r="K11" s="576">
        <v>78.704046787781493</v>
      </c>
      <c r="L11" s="577">
        <v>12.756327502396786</v>
      </c>
    </row>
    <row r="12" spans="1:12">
      <c r="A12" s="572"/>
      <c r="B12" s="573"/>
      <c r="C12" s="573" t="s">
        <v>646</v>
      </c>
      <c r="D12" s="573"/>
      <c r="E12" s="573"/>
      <c r="F12" s="574">
        <v>-18349.400000000001</v>
      </c>
      <c r="G12" s="574">
        <v>-68724.400000000009</v>
      </c>
      <c r="H12" s="574">
        <v>-40681.699999999997</v>
      </c>
      <c r="I12" s="574">
        <v>-121413.79999999997</v>
      </c>
      <c r="J12" s="575">
        <v>-55141.4</v>
      </c>
      <c r="K12" s="576">
        <v>121.70588684098658</v>
      </c>
      <c r="L12" s="577">
        <v>35.543499902904756</v>
      </c>
    </row>
    <row r="13" spans="1:12">
      <c r="A13" s="572"/>
      <c r="B13" s="573"/>
      <c r="C13" s="573" t="s">
        <v>647</v>
      </c>
      <c r="D13" s="573"/>
      <c r="E13" s="573"/>
      <c r="F13" s="574">
        <v>-191872</v>
      </c>
      <c r="G13" s="574">
        <v>-687763.48655387654</v>
      </c>
      <c r="H13" s="574">
        <v>-334992.44901392935</v>
      </c>
      <c r="I13" s="574">
        <v>-856531.95328046312</v>
      </c>
      <c r="J13" s="575">
        <v>-368454.97380398831</v>
      </c>
      <c r="K13" s="576">
        <v>74.591628280275046</v>
      </c>
      <c r="L13" s="577">
        <v>9.9890385256616838</v>
      </c>
    </row>
    <row r="14" spans="1:12">
      <c r="A14" s="568"/>
      <c r="B14" s="569" t="s">
        <v>649</v>
      </c>
      <c r="C14" s="569"/>
      <c r="D14" s="569"/>
      <c r="E14" s="569"/>
      <c r="F14" s="578">
        <v>-182027.75</v>
      </c>
      <c r="G14" s="578">
        <v>-681621.80000192416</v>
      </c>
      <c r="H14" s="578">
        <v>-341407.16889575805</v>
      </c>
      <c r="I14" s="578">
        <v>-895818.27083488437</v>
      </c>
      <c r="J14" s="579">
        <v>-385802.5508450137</v>
      </c>
      <c r="K14" s="580">
        <v>87.557759130549073</v>
      </c>
      <c r="L14" s="581">
        <v>13.003646670000322</v>
      </c>
    </row>
    <row r="15" spans="1:12">
      <c r="A15" s="568"/>
      <c r="B15" s="569" t="s">
        <v>650</v>
      </c>
      <c r="C15" s="569"/>
      <c r="D15" s="569"/>
      <c r="E15" s="569"/>
      <c r="F15" s="578">
        <v>3040.0999999999967</v>
      </c>
      <c r="G15" s="578">
        <v>9849.172750314523</v>
      </c>
      <c r="H15" s="578">
        <v>3593.0914362064141</v>
      </c>
      <c r="I15" s="578">
        <v>2891.333075273993</v>
      </c>
      <c r="J15" s="579">
        <v>-3901.0316011751729</v>
      </c>
      <c r="K15" s="582">
        <v>18.189909417664481</v>
      </c>
      <c r="L15" s="583">
        <v>-208.57034034441054</v>
      </c>
    </row>
    <row r="16" spans="1:12">
      <c r="A16" s="572"/>
      <c r="B16" s="573"/>
      <c r="C16" s="573" t="s">
        <v>651</v>
      </c>
      <c r="D16" s="573"/>
      <c r="E16" s="573"/>
      <c r="F16" s="574">
        <v>56079.899999999994</v>
      </c>
      <c r="G16" s="574">
        <v>138472.35963078999</v>
      </c>
      <c r="H16" s="574">
        <v>61412.229570133015</v>
      </c>
      <c r="I16" s="574">
        <v>158264.88383626062</v>
      </c>
      <c r="J16" s="575">
        <v>63808.713971519268</v>
      </c>
      <c r="K16" s="576">
        <v>9.5084505680877101</v>
      </c>
      <c r="L16" s="577">
        <v>3.9022918043538226</v>
      </c>
    </row>
    <row r="17" spans="1:12">
      <c r="A17" s="572"/>
      <c r="B17" s="584"/>
      <c r="C17" s="584"/>
      <c r="D17" s="584" t="s">
        <v>652</v>
      </c>
      <c r="E17" s="584"/>
      <c r="F17" s="585">
        <v>17359.899999999998</v>
      </c>
      <c r="G17" s="585">
        <v>41765.257857105287</v>
      </c>
      <c r="H17" s="585">
        <v>22649.473463809387</v>
      </c>
      <c r="I17" s="585">
        <v>58526.918777624232</v>
      </c>
      <c r="J17" s="586">
        <v>29327.074303773683</v>
      </c>
      <c r="K17" s="587">
        <v>30.470068743537638</v>
      </c>
      <c r="L17" s="588">
        <v>29.482366778345408</v>
      </c>
    </row>
    <row r="18" spans="1:12">
      <c r="A18" s="572"/>
      <c r="B18" s="573"/>
      <c r="C18" s="573"/>
      <c r="D18" s="573" t="s">
        <v>653</v>
      </c>
      <c r="E18" s="573"/>
      <c r="F18" s="574">
        <v>16170</v>
      </c>
      <c r="G18" s="574">
        <v>38330.848999999995</v>
      </c>
      <c r="H18" s="574">
        <v>9997.9676500000005</v>
      </c>
      <c r="I18" s="574">
        <v>25533.64675</v>
      </c>
      <c r="J18" s="575">
        <v>7206.2019999999993</v>
      </c>
      <c r="K18" s="576">
        <v>-38.169649659863936</v>
      </c>
      <c r="L18" s="577">
        <v>-27.923331498277065</v>
      </c>
    </row>
    <row r="19" spans="1:12">
      <c r="A19" s="572"/>
      <c r="B19" s="573"/>
      <c r="C19" s="573"/>
      <c r="D19" s="573" t="s">
        <v>647</v>
      </c>
      <c r="E19" s="573"/>
      <c r="F19" s="574">
        <v>22549.999999999996</v>
      </c>
      <c r="G19" s="574">
        <v>58376.252773684711</v>
      </c>
      <c r="H19" s="574">
        <v>28764.788456323629</v>
      </c>
      <c r="I19" s="574">
        <v>74204.318308636401</v>
      </c>
      <c r="J19" s="575">
        <v>27275.43766774558</v>
      </c>
      <c r="K19" s="576">
        <v>27.56003750032653</v>
      </c>
      <c r="L19" s="577">
        <v>-5.1776872645508121</v>
      </c>
    </row>
    <row r="20" spans="1:12">
      <c r="A20" s="572"/>
      <c r="B20" s="573"/>
      <c r="C20" s="573" t="s">
        <v>654</v>
      </c>
      <c r="D20" s="573"/>
      <c r="E20" s="573"/>
      <c r="F20" s="574">
        <v>-53039.8</v>
      </c>
      <c r="G20" s="574">
        <v>-128623.18688047546</v>
      </c>
      <c r="H20" s="574">
        <v>-57819.138133926601</v>
      </c>
      <c r="I20" s="574">
        <v>-155373.55076098663</v>
      </c>
      <c r="J20" s="575">
        <v>-67709.745572694432</v>
      </c>
      <c r="K20" s="576">
        <v>9.0108524804516605</v>
      </c>
      <c r="L20" s="577">
        <v>17.106113577580814</v>
      </c>
    </row>
    <row r="21" spans="1:12">
      <c r="A21" s="572"/>
      <c r="B21" s="573"/>
      <c r="C21" s="573"/>
      <c r="D21" s="573" t="s">
        <v>132</v>
      </c>
      <c r="E21" s="573"/>
      <c r="F21" s="574">
        <v>-17241.699999999997</v>
      </c>
      <c r="G21" s="574">
        <v>-44030.325426294396</v>
      </c>
      <c r="H21" s="574">
        <v>-17026.911199555889</v>
      </c>
      <c r="I21" s="574">
        <v>-46884.876526952678</v>
      </c>
      <c r="J21" s="575">
        <v>-23525.435784264988</v>
      </c>
      <c r="K21" s="576">
        <v>-1.2457518715910254</v>
      </c>
      <c r="L21" s="577">
        <v>38.166197665250053</v>
      </c>
    </row>
    <row r="22" spans="1:12">
      <c r="A22" s="572"/>
      <c r="B22" s="573"/>
      <c r="C22" s="573"/>
      <c r="D22" s="573" t="s">
        <v>652</v>
      </c>
      <c r="E22" s="573"/>
      <c r="F22" s="574">
        <v>-23653</v>
      </c>
      <c r="G22" s="574">
        <v>-56418.385971561307</v>
      </c>
      <c r="H22" s="574">
        <v>-29637.611818156056</v>
      </c>
      <c r="I22" s="574">
        <v>-79926.888425358426</v>
      </c>
      <c r="J22" s="575">
        <v>-30030.757767258532</v>
      </c>
      <c r="K22" s="576">
        <v>25.301703031987728</v>
      </c>
      <c r="L22" s="577">
        <v>1.3265102178767023</v>
      </c>
    </row>
    <row r="23" spans="1:12">
      <c r="A23" s="572"/>
      <c r="B23" s="573"/>
      <c r="C23" s="573"/>
      <c r="D23" s="573"/>
      <c r="E23" s="589" t="s">
        <v>655</v>
      </c>
      <c r="F23" s="574">
        <v>-7440.2999999999993</v>
      </c>
      <c r="G23" s="574">
        <v>-20139.143669780668</v>
      </c>
      <c r="H23" s="574">
        <v>-12163.264904806008</v>
      </c>
      <c r="I23" s="574">
        <v>-35024.898030045682</v>
      </c>
      <c r="J23" s="575">
        <v>-14369.894892082271</v>
      </c>
      <c r="K23" s="576">
        <v>63.478151483219904</v>
      </c>
      <c r="L23" s="577">
        <v>18.141757205373111</v>
      </c>
    </row>
    <row r="24" spans="1:12">
      <c r="A24" s="572"/>
      <c r="B24" s="573"/>
      <c r="C24" s="573"/>
      <c r="D24" s="573" t="s">
        <v>656</v>
      </c>
      <c r="E24" s="573"/>
      <c r="F24" s="574">
        <v>-1283.2</v>
      </c>
      <c r="G24" s="574">
        <v>-2100.2829999999994</v>
      </c>
      <c r="H24" s="574">
        <v>-225.37799999999999</v>
      </c>
      <c r="I24" s="574">
        <v>-1331.9430000000002</v>
      </c>
      <c r="J24" s="575">
        <v>-1659.127</v>
      </c>
      <c r="K24" s="576">
        <v>-82.436253117206988</v>
      </c>
      <c r="L24" s="577">
        <v>636.15304066945316</v>
      </c>
    </row>
    <row r="25" spans="1:12">
      <c r="A25" s="572"/>
      <c r="B25" s="573"/>
      <c r="C25" s="573"/>
      <c r="D25" s="573" t="s">
        <v>647</v>
      </c>
      <c r="E25" s="573"/>
      <c r="F25" s="574">
        <v>-10861.9</v>
      </c>
      <c r="G25" s="574">
        <v>-26074.192482619776</v>
      </c>
      <c r="H25" s="574">
        <v>-10929.237116214654</v>
      </c>
      <c r="I25" s="574">
        <v>-27229.84280867553</v>
      </c>
      <c r="J25" s="575">
        <v>-12494.425021170913</v>
      </c>
      <c r="K25" s="576">
        <v>0.61993864991073622</v>
      </c>
      <c r="L25" s="577">
        <v>14.321108493786284</v>
      </c>
    </row>
    <row r="26" spans="1:12">
      <c r="A26" s="568"/>
      <c r="B26" s="569" t="s">
        <v>657</v>
      </c>
      <c r="C26" s="569"/>
      <c r="D26" s="569"/>
      <c r="E26" s="569"/>
      <c r="F26" s="578">
        <v>-178987.65000000002</v>
      </c>
      <c r="G26" s="578">
        <v>-671772.62725160969</v>
      </c>
      <c r="H26" s="578">
        <v>-337814.07745955163</v>
      </c>
      <c r="I26" s="578">
        <v>-892926.93775961048</v>
      </c>
      <c r="J26" s="579">
        <v>-389703.5824461889</v>
      </c>
      <c r="K26" s="580">
        <v>88.735970028966562</v>
      </c>
      <c r="L26" s="581">
        <v>15.36037378218802</v>
      </c>
    </row>
    <row r="27" spans="1:12">
      <c r="A27" s="568"/>
      <c r="B27" s="569" t="s">
        <v>658</v>
      </c>
      <c r="C27" s="569"/>
      <c r="D27" s="569"/>
      <c r="E27" s="569"/>
      <c r="F27" s="578">
        <v>12626.6</v>
      </c>
      <c r="G27" s="578">
        <v>34004.322032349293</v>
      </c>
      <c r="H27" s="578">
        <v>9475.4357281032171</v>
      </c>
      <c r="I27" s="578">
        <v>30995.07234588014</v>
      </c>
      <c r="J27" s="579">
        <v>16751.991701221938</v>
      </c>
      <c r="K27" s="580">
        <v>-24.956554194294455</v>
      </c>
      <c r="L27" s="581">
        <v>76.793892987286767</v>
      </c>
    </row>
    <row r="28" spans="1:12">
      <c r="A28" s="572"/>
      <c r="B28" s="573"/>
      <c r="C28" s="573" t="s">
        <v>659</v>
      </c>
      <c r="D28" s="573"/>
      <c r="E28" s="573"/>
      <c r="F28" s="574">
        <v>16021.900000000001</v>
      </c>
      <c r="G28" s="574">
        <v>43085.254032349287</v>
      </c>
      <c r="H28" s="574">
        <v>21600.035728103216</v>
      </c>
      <c r="I28" s="574">
        <v>51958.827345880141</v>
      </c>
      <c r="J28" s="575">
        <v>27525.278701221938</v>
      </c>
      <c r="K28" s="576">
        <v>34.815694319045889</v>
      </c>
      <c r="L28" s="577">
        <v>27.431635057017743</v>
      </c>
    </row>
    <row r="29" spans="1:12">
      <c r="A29" s="572"/>
      <c r="B29" s="573"/>
      <c r="C29" s="573" t="s">
        <v>660</v>
      </c>
      <c r="D29" s="573"/>
      <c r="E29" s="573"/>
      <c r="F29" s="574">
        <v>-3395.3</v>
      </c>
      <c r="G29" s="574">
        <v>-9080.9319999999989</v>
      </c>
      <c r="H29" s="574">
        <v>-12124.599999999999</v>
      </c>
      <c r="I29" s="574">
        <v>-20963.754999999997</v>
      </c>
      <c r="J29" s="575">
        <v>-10773.287</v>
      </c>
      <c r="K29" s="576">
        <v>257.09951992460157</v>
      </c>
      <c r="L29" s="577">
        <v>-11.145217161803259</v>
      </c>
    </row>
    <row r="30" spans="1:12">
      <c r="A30" s="568"/>
      <c r="B30" s="569" t="s">
        <v>661</v>
      </c>
      <c r="C30" s="569"/>
      <c r="D30" s="569"/>
      <c r="E30" s="569"/>
      <c r="F30" s="578">
        <v>-166361.05000000005</v>
      </c>
      <c r="G30" s="578">
        <v>-637768.30521926039</v>
      </c>
      <c r="H30" s="578">
        <v>-328338.64173144841</v>
      </c>
      <c r="I30" s="578">
        <v>-861931.86541373027</v>
      </c>
      <c r="J30" s="579">
        <v>-372951.59074496693</v>
      </c>
      <c r="K30" s="580">
        <v>97.365093410656101</v>
      </c>
      <c r="L30" s="581">
        <v>13.587480528718245</v>
      </c>
    </row>
    <row r="31" spans="1:12">
      <c r="A31" s="568"/>
      <c r="B31" s="569" t="s">
        <v>662</v>
      </c>
      <c r="C31" s="569"/>
      <c r="D31" s="569"/>
      <c r="E31" s="569"/>
      <c r="F31" s="578">
        <v>315494.99999999994</v>
      </c>
      <c r="G31" s="578">
        <v>778186.80143058253</v>
      </c>
      <c r="H31" s="578">
        <v>331824.60755533096</v>
      </c>
      <c r="I31" s="578">
        <v>851801.25638198573</v>
      </c>
      <c r="J31" s="579">
        <v>331004.85831568483</v>
      </c>
      <c r="K31" s="580">
        <v>5.1758688902616683</v>
      </c>
      <c r="L31" s="581">
        <v>-0.2470429320132439</v>
      </c>
    </row>
    <row r="32" spans="1:12">
      <c r="A32" s="572"/>
      <c r="B32" s="573"/>
      <c r="C32" s="573" t="s">
        <v>663</v>
      </c>
      <c r="D32" s="573"/>
      <c r="E32" s="573"/>
      <c r="F32" s="574">
        <v>316473.69999999995</v>
      </c>
      <c r="G32" s="574">
        <v>781989.59876815509</v>
      </c>
      <c r="H32" s="574">
        <v>332811.50299985823</v>
      </c>
      <c r="I32" s="574">
        <v>855708.843463692</v>
      </c>
      <c r="J32" s="575">
        <v>333318.91704867448</v>
      </c>
      <c r="K32" s="576">
        <v>5.1624520457334313</v>
      </c>
      <c r="L32" s="577">
        <v>0.15246289393321888</v>
      </c>
    </row>
    <row r="33" spans="1:12">
      <c r="A33" s="572"/>
      <c r="B33" s="573"/>
      <c r="C33" s="573"/>
      <c r="D33" s="573" t="s">
        <v>664</v>
      </c>
      <c r="E33" s="573"/>
      <c r="F33" s="574">
        <v>27036.9</v>
      </c>
      <c r="G33" s="574">
        <v>70411.604999999996</v>
      </c>
      <c r="H33" s="574">
        <v>26594.960000000003</v>
      </c>
      <c r="I33" s="574">
        <v>114663.875</v>
      </c>
      <c r="J33" s="575">
        <v>27937.515999999996</v>
      </c>
      <c r="K33" s="576">
        <v>-1.6345808876017571</v>
      </c>
      <c r="L33" s="577">
        <v>5.0481595008978815</v>
      </c>
    </row>
    <row r="34" spans="1:12">
      <c r="A34" s="572"/>
      <c r="B34" s="584"/>
      <c r="C34" s="584"/>
      <c r="D34" s="584" t="s">
        <v>665</v>
      </c>
      <c r="E34" s="584"/>
      <c r="F34" s="585">
        <v>271371.2</v>
      </c>
      <c r="G34" s="585">
        <v>665064.34822111635</v>
      </c>
      <c r="H34" s="585">
        <v>287664.17140263785</v>
      </c>
      <c r="I34" s="585">
        <v>695452.39585422631</v>
      </c>
      <c r="J34" s="586">
        <v>285480.70672293782</v>
      </c>
      <c r="K34" s="587">
        <v>6.0039427185485579</v>
      </c>
      <c r="L34" s="588">
        <v>-0.7590325444609789</v>
      </c>
    </row>
    <row r="35" spans="1:12">
      <c r="A35" s="572"/>
      <c r="B35" s="573"/>
      <c r="C35" s="573"/>
      <c r="D35" s="573" t="s">
        <v>666</v>
      </c>
      <c r="E35" s="573"/>
      <c r="F35" s="574">
        <v>18065.599999999999</v>
      </c>
      <c r="G35" s="574">
        <v>46513.645547038774</v>
      </c>
      <c r="H35" s="574">
        <v>18552.371597220394</v>
      </c>
      <c r="I35" s="574">
        <v>45592.572609465722</v>
      </c>
      <c r="J35" s="575">
        <v>19900.694325736713</v>
      </c>
      <c r="K35" s="576">
        <v>2.6944668166039065</v>
      </c>
      <c r="L35" s="577">
        <v>7.2676569755552407</v>
      </c>
    </row>
    <row r="36" spans="1:12">
      <c r="A36" s="572"/>
      <c r="B36" s="573"/>
      <c r="C36" s="573"/>
      <c r="D36" s="573" t="s">
        <v>667</v>
      </c>
      <c r="E36" s="573"/>
      <c r="F36" s="574">
        <v>0</v>
      </c>
      <c r="G36" s="574">
        <v>0</v>
      </c>
      <c r="H36" s="574">
        <v>0</v>
      </c>
      <c r="I36" s="574">
        <v>0</v>
      </c>
      <c r="J36" s="575">
        <v>0</v>
      </c>
      <c r="K36" s="576" t="s">
        <v>644</v>
      </c>
      <c r="L36" s="577" t="s">
        <v>644</v>
      </c>
    </row>
    <row r="37" spans="1:12">
      <c r="A37" s="572"/>
      <c r="B37" s="573"/>
      <c r="C37" s="573" t="s">
        <v>668</v>
      </c>
      <c r="D37" s="573"/>
      <c r="E37" s="573"/>
      <c r="F37" s="574">
        <v>-978.7</v>
      </c>
      <c r="G37" s="574">
        <v>-3802.7973375725223</v>
      </c>
      <c r="H37" s="574">
        <v>-986.89544452723806</v>
      </c>
      <c r="I37" s="574">
        <v>-3907.5870817062046</v>
      </c>
      <c r="J37" s="575">
        <v>-2314.0587329896453</v>
      </c>
      <c r="K37" s="576">
        <v>0.83738066079881435</v>
      </c>
      <c r="L37" s="577">
        <v>134.47861126749558</v>
      </c>
    </row>
    <row r="38" spans="1:12">
      <c r="A38" s="568" t="s">
        <v>669</v>
      </c>
      <c r="B38" s="569" t="s">
        <v>670</v>
      </c>
      <c r="C38" s="569"/>
      <c r="D38" s="569"/>
      <c r="E38" s="569"/>
      <c r="F38" s="578">
        <v>6778.4</v>
      </c>
      <c r="G38" s="578">
        <v>16987.34</v>
      </c>
      <c r="H38" s="578">
        <v>5148.3069999999998</v>
      </c>
      <c r="I38" s="578">
        <v>13362.725999999999</v>
      </c>
      <c r="J38" s="579">
        <v>8862.9480000000003</v>
      </c>
      <c r="K38" s="580">
        <v>-24.048344742122026</v>
      </c>
      <c r="L38" s="581">
        <v>72.152670771187502</v>
      </c>
    </row>
    <row r="39" spans="1:12">
      <c r="A39" s="568" t="s">
        <v>671</v>
      </c>
      <c r="B39" s="568"/>
      <c r="C39" s="569"/>
      <c r="D39" s="569"/>
      <c r="E39" s="569"/>
      <c r="F39" s="578">
        <v>155912.34999999992</v>
      </c>
      <c r="G39" s="578">
        <v>157405.83621132222</v>
      </c>
      <c r="H39" s="578">
        <v>8634.2728238825512</v>
      </c>
      <c r="I39" s="578">
        <v>3232.1169682554901</v>
      </c>
      <c r="J39" s="579">
        <v>-33083.784429282096</v>
      </c>
      <c r="K39" s="580">
        <v>-94.462098208459722</v>
      </c>
      <c r="L39" s="583">
        <v>-483.16816139712148</v>
      </c>
    </row>
    <row r="40" spans="1:12">
      <c r="A40" s="568" t="s">
        <v>672</v>
      </c>
      <c r="B40" s="569" t="s">
        <v>673</v>
      </c>
      <c r="C40" s="569"/>
      <c r="D40" s="569"/>
      <c r="E40" s="569"/>
      <c r="F40" s="578">
        <v>2329.9399999999987</v>
      </c>
      <c r="G40" s="578">
        <v>29638.424094576047</v>
      </c>
      <c r="H40" s="578">
        <v>14218.61000012508</v>
      </c>
      <c r="I40" s="578">
        <v>26639.503710280282</v>
      </c>
      <c r="J40" s="579">
        <v>31188.775493451882</v>
      </c>
      <c r="K40" s="582">
        <v>510.25648729688692</v>
      </c>
      <c r="L40" s="583">
        <v>119.35178961359458</v>
      </c>
    </row>
    <row r="41" spans="1:12">
      <c r="A41" s="572"/>
      <c r="B41" s="573" t="s">
        <v>674</v>
      </c>
      <c r="C41" s="573"/>
      <c r="D41" s="573"/>
      <c r="E41" s="573"/>
      <c r="F41" s="574">
        <v>1924.8</v>
      </c>
      <c r="G41" s="574">
        <v>5920.9250000000002</v>
      </c>
      <c r="H41" s="574">
        <v>6838.0779999999995</v>
      </c>
      <c r="I41" s="574">
        <v>13503.939999999999</v>
      </c>
      <c r="J41" s="575">
        <v>11123.351999999999</v>
      </c>
      <c r="K41" s="576" t="s">
        <v>644</v>
      </c>
      <c r="L41" s="577">
        <v>62.667813967609021</v>
      </c>
    </row>
    <row r="42" spans="1:12">
      <c r="A42" s="572"/>
      <c r="B42" s="573" t="s">
        <v>675</v>
      </c>
      <c r="C42" s="573"/>
      <c r="D42" s="573"/>
      <c r="E42" s="573"/>
      <c r="F42" s="574">
        <v>0</v>
      </c>
      <c r="G42" s="574">
        <v>0</v>
      </c>
      <c r="H42" s="574">
        <v>0</v>
      </c>
      <c r="I42" s="574">
        <v>0</v>
      </c>
      <c r="J42" s="575">
        <v>0</v>
      </c>
      <c r="K42" s="576" t="s">
        <v>644</v>
      </c>
      <c r="L42" s="577" t="s">
        <v>644</v>
      </c>
    </row>
    <row r="43" spans="1:12">
      <c r="A43" s="572"/>
      <c r="B43" s="573" t="s">
        <v>676</v>
      </c>
      <c r="C43" s="573"/>
      <c r="D43" s="573"/>
      <c r="E43" s="573"/>
      <c r="F43" s="574">
        <v>-13851.6</v>
      </c>
      <c r="G43" s="574">
        <v>-30936.319010921845</v>
      </c>
      <c r="H43" s="574">
        <v>-13864.324016617669</v>
      </c>
      <c r="I43" s="574">
        <v>-48690.569181935425</v>
      </c>
      <c r="J43" s="575">
        <v>-19338.199268247459</v>
      </c>
      <c r="K43" s="576">
        <v>9.1859544151361661E-2</v>
      </c>
      <c r="L43" s="577">
        <v>39.481731998392746</v>
      </c>
    </row>
    <row r="44" spans="1:12">
      <c r="A44" s="572"/>
      <c r="B44" s="573"/>
      <c r="C44" s="573" t="s">
        <v>677</v>
      </c>
      <c r="D44" s="573"/>
      <c r="E44" s="573"/>
      <c r="F44" s="574">
        <v>-724.29999999999984</v>
      </c>
      <c r="G44" s="574">
        <v>-338.91999999999985</v>
      </c>
      <c r="H44" s="574">
        <v>-959.58999999999992</v>
      </c>
      <c r="I44" s="574">
        <v>-9005.2707325815081</v>
      </c>
      <c r="J44" s="575">
        <v>-758.80000000000018</v>
      </c>
      <c r="K44" s="576">
        <v>32.485158083667017</v>
      </c>
      <c r="L44" s="577">
        <v>-20.92456153148737</v>
      </c>
    </row>
    <row r="45" spans="1:12">
      <c r="A45" s="572"/>
      <c r="B45" s="573"/>
      <c r="C45" s="573" t="s">
        <v>647</v>
      </c>
      <c r="D45" s="573"/>
      <c r="E45" s="573"/>
      <c r="F45" s="574">
        <v>-13127.3</v>
      </c>
      <c r="G45" s="574">
        <v>-30597.399010921847</v>
      </c>
      <c r="H45" s="574">
        <v>-12904.734016617669</v>
      </c>
      <c r="I45" s="574">
        <v>-39685.298449353919</v>
      </c>
      <c r="J45" s="575">
        <v>-18579.39926824746</v>
      </c>
      <c r="K45" s="576">
        <v>-1.695443719442153</v>
      </c>
      <c r="L45" s="577">
        <v>43.973515799104547</v>
      </c>
    </row>
    <row r="46" spans="1:12">
      <c r="A46" s="572"/>
      <c r="B46" s="573" t="s">
        <v>678</v>
      </c>
      <c r="C46" s="573"/>
      <c r="D46" s="573"/>
      <c r="E46" s="573"/>
      <c r="F46" s="574">
        <v>14256.739999999996</v>
      </c>
      <c r="G46" s="574">
        <v>54653.818105497892</v>
      </c>
      <c r="H46" s="574">
        <v>21244.856016742749</v>
      </c>
      <c r="I46" s="574">
        <v>61826.132892215712</v>
      </c>
      <c r="J46" s="575">
        <v>39403.622761699342</v>
      </c>
      <c r="K46" s="576">
        <v>49.016226828452744</v>
      </c>
      <c r="L46" s="590">
        <v>85.473710580320898</v>
      </c>
    </row>
    <row r="47" spans="1:12">
      <c r="A47" s="572"/>
      <c r="B47" s="573"/>
      <c r="C47" s="573" t="s">
        <v>677</v>
      </c>
      <c r="D47" s="573"/>
      <c r="E47" s="573"/>
      <c r="F47" s="574">
        <v>-12686.2</v>
      </c>
      <c r="G47" s="574">
        <v>16397.41</v>
      </c>
      <c r="H47" s="574">
        <v>8241.82</v>
      </c>
      <c r="I47" s="574">
        <v>24381.269877670376</v>
      </c>
      <c r="J47" s="575">
        <v>9561.52</v>
      </c>
      <c r="K47" s="591">
        <v>-164.96681433368542</v>
      </c>
      <c r="L47" s="577">
        <v>16.012240014948162</v>
      </c>
    </row>
    <row r="48" spans="1:12">
      <c r="A48" s="572"/>
      <c r="B48" s="573"/>
      <c r="C48" s="573" t="s">
        <v>679</v>
      </c>
      <c r="D48" s="573"/>
      <c r="E48" s="573"/>
      <c r="F48" s="574">
        <v>14911.299999999997</v>
      </c>
      <c r="G48" s="574">
        <v>27341.818105497892</v>
      </c>
      <c r="H48" s="574">
        <v>6863.5960167427529</v>
      </c>
      <c r="I48" s="574">
        <v>56109.153014545329</v>
      </c>
      <c r="J48" s="575">
        <v>13387.072761699339</v>
      </c>
      <c r="K48" s="591">
        <v>-53.970505477438223</v>
      </c>
      <c r="L48" s="590">
        <v>95.04459075160463</v>
      </c>
    </row>
    <row r="49" spans="1:12">
      <c r="A49" s="572"/>
      <c r="B49" s="573"/>
      <c r="C49" s="573"/>
      <c r="D49" s="573" t="s">
        <v>680</v>
      </c>
      <c r="E49" s="573"/>
      <c r="F49" s="574">
        <v>14028.299999999997</v>
      </c>
      <c r="G49" s="574">
        <v>25978.899999999998</v>
      </c>
      <c r="H49" s="574">
        <v>6782.2599999999984</v>
      </c>
      <c r="I49" s="574">
        <v>44787.130000000005</v>
      </c>
      <c r="J49" s="575">
        <v>10921.000000000002</v>
      </c>
      <c r="K49" s="576">
        <v>-51.653015689712944</v>
      </c>
      <c r="L49" s="577">
        <v>61.023021824583623</v>
      </c>
    </row>
    <row r="50" spans="1:12">
      <c r="A50" s="572"/>
      <c r="B50" s="573"/>
      <c r="C50" s="573"/>
      <c r="D50" s="573"/>
      <c r="E50" s="573" t="s">
        <v>681</v>
      </c>
      <c r="F50" s="574">
        <v>21482.1</v>
      </c>
      <c r="G50" s="574">
        <v>43773.95</v>
      </c>
      <c r="H50" s="574">
        <v>14914.359999999999</v>
      </c>
      <c r="I50" s="574">
        <v>62601.73</v>
      </c>
      <c r="J50" s="575">
        <v>19964.400000000001</v>
      </c>
      <c r="K50" s="576">
        <v>-30.573081775059237</v>
      </c>
      <c r="L50" s="577">
        <v>33.86025280333854</v>
      </c>
    </row>
    <row r="51" spans="1:12">
      <c r="A51" s="572"/>
      <c r="B51" s="573"/>
      <c r="C51" s="573"/>
      <c r="D51" s="573"/>
      <c r="E51" s="573" t="s">
        <v>682</v>
      </c>
      <c r="F51" s="574">
        <v>-7453.8000000000011</v>
      </c>
      <c r="G51" s="574">
        <v>-17795.05</v>
      </c>
      <c r="H51" s="574">
        <v>-8132.1</v>
      </c>
      <c r="I51" s="574">
        <v>-17814.600000000002</v>
      </c>
      <c r="J51" s="575">
        <v>-9043.4</v>
      </c>
      <c r="K51" s="576">
        <v>9.1000563470981177</v>
      </c>
      <c r="L51" s="590">
        <v>11.206207498678083</v>
      </c>
    </row>
    <row r="52" spans="1:12">
      <c r="A52" s="572"/>
      <c r="B52" s="573"/>
      <c r="C52" s="573"/>
      <c r="D52" s="573" t="s">
        <v>683</v>
      </c>
      <c r="E52" s="573"/>
      <c r="F52" s="574">
        <v>883</v>
      </c>
      <c r="G52" s="574">
        <v>1362.918105497894</v>
      </c>
      <c r="H52" s="574">
        <v>81.336016742754865</v>
      </c>
      <c r="I52" s="574">
        <v>11322.023014545328</v>
      </c>
      <c r="J52" s="575">
        <v>2466.0727616993358</v>
      </c>
      <c r="K52" s="591">
        <v>-90.788673075565697</v>
      </c>
      <c r="L52" s="590">
        <v>2931.9566416669959</v>
      </c>
    </row>
    <row r="53" spans="1:12">
      <c r="A53" s="572"/>
      <c r="B53" s="573"/>
      <c r="C53" s="573" t="s">
        <v>684</v>
      </c>
      <c r="D53" s="573"/>
      <c r="E53" s="573"/>
      <c r="F53" s="574">
        <v>12385.9</v>
      </c>
      <c r="G53" s="574">
        <v>14982.299999999994</v>
      </c>
      <c r="H53" s="574">
        <v>5573.9999999999945</v>
      </c>
      <c r="I53" s="574">
        <v>-18811.999999999993</v>
      </c>
      <c r="J53" s="575">
        <v>15626.200000000003</v>
      </c>
      <c r="K53" s="576">
        <v>-54.997214574637333</v>
      </c>
      <c r="L53" s="577">
        <v>180.34086831718724</v>
      </c>
    </row>
    <row r="54" spans="1:12">
      <c r="A54" s="572"/>
      <c r="B54" s="573"/>
      <c r="C54" s="573"/>
      <c r="D54" s="573" t="s">
        <v>685</v>
      </c>
      <c r="E54" s="573"/>
      <c r="F54" s="574">
        <v>33.5</v>
      </c>
      <c r="G54" s="574">
        <v>-5.6000000000000005</v>
      </c>
      <c r="H54" s="574">
        <v>59.599999999999994</v>
      </c>
      <c r="I54" s="574">
        <v>231.9</v>
      </c>
      <c r="J54" s="575">
        <v>-145.1</v>
      </c>
      <c r="K54" s="576" t="s">
        <v>644</v>
      </c>
      <c r="L54" s="577">
        <v>-343.45637583892619</v>
      </c>
    </row>
    <row r="55" spans="1:12">
      <c r="A55" s="572"/>
      <c r="B55" s="573"/>
      <c r="C55" s="573"/>
      <c r="D55" s="573" t="s">
        <v>686</v>
      </c>
      <c r="E55" s="573"/>
      <c r="F55" s="574">
        <v>12352.4</v>
      </c>
      <c r="G55" s="574">
        <v>14987.899999999994</v>
      </c>
      <c r="H55" s="574">
        <v>5514.3999999999942</v>
      </c>
      <c r="I55" s="574">
        <v>-19043.899999999994</v>
      </c>
      <c r="J55" s="575">
        <v>15771.300000000003</v>
      </c>
      <c r="K55" s="576">
        <v>-55.357663288106004</v>
      </c>
      <c r="L55" s="577">
        <v>186.00210358334579</v>
      </c>
    </row>
    <row r="56" spans="1:12">
      <c r="A56" s="572"/>
      <c r="B56" s="573"/>
      <c r="C56" s="573" t="s">
        <v>687</v>
      </c>
      <c r="D56" s="573"/>
      <c r="E56" s="573"/>
      <c r="F56" s="574">
        <v>-354.26</v>
      </c>
      <c r="G56" s="574">
        <v>-4067.71</v>
      </c>
      <c r="H56" s="574">
        <v>565.44000000000005</v>
      </c>
      <c r="I56" s="574">
        <v>147.70999999999998</v>
      </c>
      <c r="J56" s="575">
        <v>828.83</v>
      </c>
      <c r="K56" s="576">
        <v>-259.61158471179363</v>
      </c>
      <c r="L56" s="590">
        <v>46.581423316355398</v>
      </c>
    </row>
    <row r="57" spans="1:12">
      <c r="A57" s="568" t="s">
        <v>688</v>
      </c>
      <c r="B57" s="569"/>
      <c r="C57" s="569"/>
      <c r="D57" s="569"/>
      <c r="E57" s="569"/>
      <c r="F57" s="578">
        <v>158242.28999999992</v>
      </c>
      <c r="G57" s="578">
        <v>187044.26030589826</v>
      </c>
      <c r="H57" s="578">
        <v>22852.882824007655</v>
      </c>
      <c r="I57" s="578">
        <v>29871.620678535779</v>
      </c>
      <c r="J57" s="579">
        <v>-1895.0089358302066</v>
      </c>
      <c r="K57" s="580">
        <v>-85.558296189970662</v>
      </c>
      <c r="L57" s="581">
        <v>-108.29220956683611</v>
      </c>
    </row>
    <row r="58" spans="1:12">
      <c r="A58" s="568" t="s">
        <v>689</v>
      </c>
      <c r="B58" s="569" t="s">
        <v>690</v>
      </c>
      <c r="C58" s="569"/>
      <c r="D58" s="569"/>
      <c r="E58" s="569"/>
      <c r="F58" s="578">
        <v>-17748.819999999963</v>
      </c>
      <c r="G58" s="578">
        <v>16891.209694101708</v>
      </c>
      <c r="H58" s="578">
        <v>11500.447175992304</v>
      </c>
      <c r="I58" s="578">
        <v>33471.099321464193</v>
      </c>
      <c r="J58" s="579">
        <v>8252.838935830252</v>
      </c>
      <c r="K58" s="582">
        <v>-164.79555923150005</v>
      </c>
      <c r="L58" s="581">
        <v>-28.238973584797449</v>
      </c>
    </row>
    <row r="59" spans="1:12">
      <c r="A59" s="568" t="s">
        <v>691</v>
      </c>
      <c r="B59" s="569"/>
      <c r="C59" s="569"/>
      <c r="D59" s="569"/>
      <c r="E59" s="569"/>
      <c r="F59" s="578">
        <v>140493.46999999997</v>
      </c>
      <c r="G59" s="578">
        <v>203935.46999999997</v>
      </c>
      <c r="H59" s="578">
        <v>34353.329999999958</v>
      </c>
      <c r="I59" s="578">
        <v>63342.719999999972</v>
      </c>
      <c r="J59" s="579">
        <v>6357.8300000000454</v>
      </c>
      <c r="K59" s="580">
        <v>-75.548094868750866</v>
      </c>
      <c r="L59" s="581">
        <v>-81.492827623988546</v>
      </c>
    </row>
    <row r="60" spans="1:12">
      <c r="A60" s="568" t="s">
        <v>692</v>
      </c>
      <c r="B60" s="569"/>
      <c r="C60" s="569"/>
      <c r="D60" s="569"/>
      <c r="E60" s="569"/>
      <c r="F60" s="578">
        <v>-140493.46999999997</v>
      </c>
      <c r="G60" s="578">
        <v>-203935.47000000003</v>
      </c>
      <c r="H60" s="578">
        <v>-34353.329999999965</v>
      </c>
      <c r="I60" s="578">
        <v>-63342.719999999958</v>
      </c>
      <c r="J60" s="578">
        <v>-6357.8300000000454</v>
      </c>
      <c r="K60" s="580">
        <v>-75.548094868750866</v>
      </c>
      <c r="L60" s="581">
        <v>-81.492827623988561</v>
      </c>
    </row>
    <row r="61" spans="1:12">
      <c r="A61" s="572"/>
      <c r="B61" s="573" t="s">
        <v>693</v>
      </c>
      <c r="C61" s="573"/>
      <c r="D61" s="573"/>
      <c r="E61" s="573"/>
      <c r="F61" s="574">
        <v>-140866.16999999998</v>
      </c>
      <c r="G61" s="574">
        <v>-203935.47000000003</v>
      </c>
      <c r="H61" s="574">
        <v>-33981.899999999965</v>
      </c>
      <c r="I61" s="574">
        <v>-61640.459999999963</v>
      </c>
      <c r="J61" s="574">
        <v>-6204.4300000000439</v>
      </c>
      <c r="K61" s="576">
        <v>-75.876464874426574</v>
      </c>
      <c r="L61" s="577">
        <v>-81.741956747562526</v>
      </c>
    </row>
    <row r="62" spans="1:12">
      <c r="A62" s="572"/>
      <c r="B62" s="573"/>
      <c r="C62" s="573" t="s">
        <v>685</v>
      </c>
      <c r="D62" s="573"/>
      <c r="E62" s="573"/>
      <c r="F62" s="574">
        <v>-122316.26999999999</v>
      </c>
      <c r="G62" s="574">
        <v>-172887.02000000002</v>
      </c>
      <c r="H62" s="574">
        <v>-22345.64999999994</v>
      </c>
      <c r="I62" s="574">
        <v>-61879.279999999984</v>
      </c>
      <c r="J62" s="574">
        <v>-10835.600000000017</v>
      </c>
      <c r="K62" s="576">
        <v>-81.731252923262019</v>
      </c>
      <c r="L62" s="577">
        <v>-51.509130412406684</v>
      </c>
    </row>
    <row r="63" spans="1:12">
      <c r="A63" s="572"/>
      <c r="B63" s="573"/>
      <c r="C63" s="573" t="s">
        <v>686</v>
      </c>
      <c r="D63" s="573"/>
      <c r="E63" s="573"/>
      <c r="F63" s="574">
        <v>-18549.899999999998</v>
      </c>
      <c r="G63" s="574">
        <v>-31048.449999999997</v>
      </c>
      <c r="H63" s="574">
        <v>-11636.250000000029</v>
      </c>
      <c r="I63" s="574">
        <v>238.82000000002154</v>
      </c>
      <c r="J63" s="574">
        <v>4631.1699999999764</v>
      </c>
      <c r="K63" s="576">
        <v>-37.270551323726643</v>
      </c>
      <c r="L63" s="590">
        <v>-139.79950585454907</v>
      </c>
    </row>
    <row r="64" spans="1:12">
      <c r="A64" s="572"/>
      <c r="B64" s="573" t="s">
        <v>694</v>
      </c>
      <c r="C64" s="573"/>
      <c r="D64" s="573"/>
      <c r="E64" s="573"/>
      <c r="F64" s="574">
        <v>372.7</v>
      </c>
      <c r="G64" s="574">
        <v>0</v>
      </c>
      <c r="H64" s="574">
        <v>-371.43</v>
      </c>
      <c r="I64" s="574">
        <v>-1702.26</v>
      </c>
      <c r="J64" s="574">
        <v>-153.40000000000018</v>
      </c>
      <c r="K64" s="576" t="s">
        <v>644</v>
      </c>
      <c r="L64" s="577" t="s">
        <v>644</v>
      </c>
    </row>
    <row r="65" spans="1:12" ht="16.5" thickBot="1">
      <c r="A65" s="592" t="s">
        <v>695</v>
      </c>
      <c r="B65" s="593"/>
      <c r="C65" s="593"/>
      <c r="D65" s="593"/>
      <c r="E65" s="593"/>
      <c r="F65" s="594">
        <v>-128107.56999999998</v>
      </c>
      <c r="G65" s="594">
        <v>-188953.17000000004</v>
      </c>
      <c r="H65" s="594">
        <v>-28779.329999999973</v>
      </c>
      <c r="I65" s="594">
        <v>-82154.719999999943</v>
      </c>
      <c r="J65" s="594">
        <v>9268.369999999959</v>
      </c>
      <c r="K65" s="1443" t="s">
        <v>644</v>
      </c>
      <c r="L65" s="1444" t="s">
        <v>644</v>
      </c>
    </row>
    <row r="66" spans="1:12" ht="16.5" thickTop="1">
      <c r="A66" s="1675" t="s">
        <v>696</v>
      </c>
      <c r="B66" s="1675"/>
      <c r="C66" s="1675"/>
      <c r="D66" s="1675"/>
      <c r="E66" s="1675"/>
      <c r="F66" s="1675"/>
      <c r="G66" s="1675"/>
      <c r="H66" s="1675"/>
      <c r="I66" s="1675"/>
      <c r="J66" s="1675"/>
      <c r="K66" s="1675"/>
      <c r="L66" s="1675"/>
    </row>
    <row r="67" spans="1:12">
      <c r="A67" s="1676" t="s">
        <v>697</v>
      </c>
      <c r="B67" s="1676"/>
      <c r="C67" s="1676"/>
      <c r="D67" s="1676"/>
      <c r="E67" s="1676"/>
      <c r="F67" s="1676"/>
      <c r="G67" s="1676"/>
      <c r="H67" s="1676"/>
      <c r="I67" s="1676"/>
      <c r="J67" s="1676"/>
      <c r="K67" s="1676"/>
      <c r="L67" s="1676"/>
    </row>
    <row r="68" spans="1:12">
      <c r="A68" s="595" t="s">
        <v>141</v>
      </c>
    </row>
  </sheetData>
  <mergeCells count="11">
    <mergeCell ref="A66:L66"/>
    <mergeCell ref="A67:L67"/>
    <mergeCell ref="A1:L1"/>
    <mergeCell ref="A2:L2"/>
    <mergeCell ref="A3:L3"/>
    <mergeCell ref="A4:E6"/>
    <mergeCell ref="F4:G5"/>
    <mergeCell ref="H4:I5"/>
    <mergeCell ref="J4:J5"/>
    <mergeCell ref="K4:L4"/>
    <mergeCell ref="K5:L5"/>
  </mergeCells>
  <pageMargins left="0.75" right="0.75" top="1" bottom="1" header="0.5" footer="0.5"/>
  <pageSetup scale="58"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3"/>
  <sheetViews>
    <sheetView topLeftCell="B28" workbookViewId="0">
      <selection activeCell="D50" sqref="D50:G50"/>
    </sheetView>
  </sheetViews>
  <sheetFormatPr defaultRowHeight="15.75"/>
  <cols>
    <col min="1" max="1" width="9.140625" style="1177"/>
    <col min="2" max="2" width="6.85546875" style="1177" customWidth="1"/>
    <col min="3" max="3" width="34.5703125" style="1177" customWidth="1"/>
    <col min="4" max="4" width="18.42578125" style="1177" customWidth="1"/>
    <col min="5" max="5" width="17.7109375" style="1177" customWidth="1"/>
    <col min="6" max="6" width="16" style="1177" customWidth="1"/>
    <col min="7" max="7" width="16.7109375" style="1177" customWidth="1"/>
    <col min="8" max="8" width="13.42578125" style="1177" customWidth="1"/>
    <col min="9" max="9" width="12.85546875" style="1177" customWidth="1"/>
    <col min="10" max="10" width="11.28515625" style="1177" customWidth="1"/>
    <col min="11" max="11" width="9.140625" style="1177"/>
    <col min="12" max="12" width="17" style="1177" bestFit="1" customWidth="1"/>
    <col min="13" max="13" width="11.140625" style="1177" customWidth="1"/>
    <col min="14" max="257" width="9.140625" style="1177"/>
    <col min="258" max="258" width="6.85546875" style="1177" customWidth="1"/>
    <col min="259" max="259" width="31.28515625" style="1177" customWidth="1"/>
    <col min="260" max="260" width="14.85546875" style="1177" customWidth="1"/>
    <col min="261" max="261" width="15.85546875" style="1177" customWidth="1"/>
    <col min="262" max="263" width="12.85546875" style="1177" customWidth="1"/>
    <col min="264" max="264" width="12.42578125" style="1177" customWidth="1"/>
    <col min="265" max="265" width="11.85546875" style="1177" customWidth="1"/>
    <col min="266" max="266" width="11.28515625" style="1177" customWidth="1"/>
    <col min="267" max="268" width="9.140625" style="1177"/>
    <col min="269" max="269" width="11.140625" style="1177" customWidth="1"/>
    <col min="270" max="513" width="9.140625" style="1177"/>
    <col min="514" max="514" width="6.85546875" style="1177" customWidth="1"/>
    <col min="515" max="515" width="31.28515625" style="1177" customWidth="1"/>
    <col min="516" max="516" width="14.85546875" style="1177" customWidth="1"/>
    <col min="517" max="517" width="15.85546875" style="1177" customWidth="1"/>
    <col min="518" max="519" width="12.85546875" style="1177" customWidth="1"/>
    <col min="520" max="520" width="12.42578125" style="1177" customWidth="1"/>
    <col min="521" max="521" width="11.85546875" style="1177" customWidth="1"/>
    <col min="522" max="522" width="11.28515625" style="1177" customWidth="1"/>
    <col min="523" max="524" width="9.140625" style="1177"/>
    <col min="525" max="525" width="11.140625" style="1177" customWidth="1"/>
    <col min="526" max="769" width="9.140625" style="1177"/>
    <col min="770" max="770" width="6.85546875" style="1177" customWidth="1"/>
    <col min="771" max="771" width="31.28515625" style="1177" customWidth="1"/>
    <col min="772" max="772" width="14.85546875" style="1177" customWidth="1"/>
    <col min="773" max="773" width="15.85546875" style="1177" customWidth="1"/>
    <col min="774" max="775" width="12.85546875" style="1177" customWidth="1"/>
    <col min="776" max="776" width="12.42578125" style="1177" customWidth="1"/>
    <col min="777" max="777" width="11.85546875" style="1177" customWidth="1"/>
    <col min="778" max="778" width="11.28515625" style="1177" customWidth="1"/>
    <col min="779" max="780" width="9.140625" style="1177"/>
    <col min="781" max="781" width="11.140625" style="1177" customWidth="1"/>
    <col min="782" max="1025" width="9.140625" style="1177"/>
    <col min="1026" max="1026" width="6.85546875" style="1177" customWidth="1"/>
    <col min="1027" max="1027" width="31.28515625" style="1177" customWidth="1"/>
    <col min="1028" max="1028" width="14.85546875" style="1177" customWidth="1"/>
    <col min="1029" max="1029" width="15.85546875" style="1177" customWidth="1"/>
    <col min="1030" max="1031" width="12.85546875" style="1177" customWidth="1"/>
    <col min="1032" max="1032" width="12.42578125" style="1177" customWidth="1"/>
    <col min="1033" max="1033" width="11.85546875" style="1177" customWidth="1"/>
    <col min="1034" max="1034" width="11.28515625" style="1177" customWidth="1"/>
    <col min="1035" max="1036" width="9.140625" style="1177"/>
    <col min="1037" max="1037" width="11.140625" style="1177" customWidth="1"/>
    <col min="1038" max="1281" width="9.140625" style="1177"/>
    <col min="1282" max="1282" width="6.85546875" style="1177" customWidth="1"/>
    <col min="1283" max="1283" width="31.28515625" style="1177" customWidth="1"/>
    <col min="1284" max="1284" width="14.85546875" style="1177" customWidth="1"/>
    <col min="1285" max="1285" width="15.85546875" style="1177" customWidth="1"/>
    <col min="1286" max="1287" width="12.85546875" style="1177" customWidth="1"/>
    <col min="1288" max="1288" width="12.42578125" style="1177" customWidth="1"/>
    <col min="1289" max="1289" width="11.85546875" style="1177" customWidth="1"/>
    <col min="1290" max="1290" width="11.28515625" style="1177" customWidth="1"/>
    <col min="1291" max="1292" width="9.140625" style="1177"/>
    <col min="1293" max="1293" width="11.140625" style="1177" customWidth="1"/>
    <col min="1294" max="1537" width="9.140625" style="1177"/>
    <col min="1538" max="1538" width="6.85546875" style="1177" customWidth="1"/>
    <col min="1539" max="1539" width="31.28515625" style="1177" customWidth="1"/>
    <col min="1540" max="1540" width="14.85546875" style="1177" customWidth="1"/>
    <col min="1541" max="1541" width="15.85546875" style="1177" customWidth="1"/>
    <col min="1542" max="1543" width="12.85546875" style="1177" customWidth="1"/>
    <col min="1544" max="1544" width="12.42578125" style="1177" customWidth="1"/>
    <col min="1545" max="1545" width="11.85546875" style="1177" customWidth="1"/>
    <col min="1546" max="1546" width="11.28515625" style="1177" customWidth="1"/>
    <col min="1547" max="1548" width="9.140625" style="1177"/>
    <col min="1549" max="1549" width="11.140625" style="1177" customWidth="1"/>
    <col min="1550" max="1793" width="9.140625" style="1177"/>
    <col min="1794" max="1794" width="6.85546875" style="1177" customWidth="1"/>
    <col min="1795" max="1795" width="31.28515625" style="1177" customWidth="1"/>
    <col min="1796" max="1796" width="14.85546875" style="1177" customWidth="1"/>
    <col min="1797" max="1797" width="15.85546875" style="1177" customWidth="1"/>
    <col min="1798" max="1799" width="12.85546875" style="1177" customWidth="1"/>
    <col min="1800" max="1800" width="12.42578125" style="1177" customWidth="1"/>
    <col min="1801" max="1801" width="11.85546875" style="1177" customWidth="1"/>
    <col min="1802" max="1802" width="11.28515625" style="1177" customWidth="1"/>
    <col min="1803" max="1804" width="9.140625" style="1177"/>
    <col min="1805" max="1805" width="11.140625" style="1177" customWidth="1"/>
    <col min="1806" max="2049" width="9.140625" style="1177"/>
    <col min="2050" max="2050" width="6.85546875" style="1177" customWidth="1"/>
    <col min="2051" max="2051" width="31.28515625" style="1177" customWidth="1"/>
    <col min="2052" max="2052" width="14.85546875" style="1177" customWidth="1"/>
    <col min="2053" max="2053" width="15.85546875" style="1177" customWidth="1"/>
    <col min="2054" max="2055" width="12.85546875" style="1177" customWidth="1"/>
    <col min="2056" max="2056" width="12.42578125" style="1177" customWidth="1"/>
    <col min="2057" max="2057" width="11.85546875" style="1177" customWidth="1"/>
    <col min="2058" max="2058" width="11.28515625" style="1177" customWidth="1"/>
    <col min="2059" max="2060" width="9.140625" style="1177"/>
    <col min="2061" max="2061" width="11.140625" style="1177" customWidth="1"/>
    <col min="2062" max="2305" width="9.140625" style="1177"/>
    <col min="2306" max="2306" width="6.85546875" style="1177" customWidth="1"/>
    <col min="2307" max="2307" width="31.28515625" style="1177" customWidth="1"/>
    <col min="2308" max="2308" width="14.85546875" style="1177" customWidth="1"/>
    <col min="2309" max="2309" width="15.85546875" style="1177" customWidth="1"/>
    <col min="2310" max="2311" width="12.85546875" style="1177" customWidth="1"/>
    <col min="2312" max="2312" width="12.42578125" style="1177" customWidth="1"/>
    <col min="2313" max="2313" width="11.85546875" style="1177" customWidth="1"/>
    <col min="2314" max="2314" width="11.28515625" style="1177" customWidth="1"/>
    <col min="2315" max="2316" width="9.140625" style="1177"/>
    <col min="2317" max="2317" width="11.140625" style="1177" customWidth="1"/>
    <col min="2318" max="2561" width="9.140625" style="1177"/>
    <col min="2562" max="2562" width="6.85546875" style="1177" customWidth="1"/>
    <col min="2563" max="2563" width="31.28515625" style="1177" customWidth="1"/>
    <col min="2564" max="2564" width="14.85546875" style="1177" customWidth="1"/>
    <col min="2565" max="2565" width="15.85546875" style="1177" customWidth="1"/>
    <col min="2566" max="2567" width="12.85546875" style="1177" customWidth="1"/>
    <col min="2568" max="2568" width="12.42578125" style="1177" customWidth="1"/>
    <col min="2569" max="2569" width="11.85546875" style="1177" customWidth="1"/>
    <col min="2570" max="2570" width="11.28515625" style="1177" customWidth="1"/>
    <col min="2571" max="2572" width="9.140625" style="1177"/>
    <col min="2573" max="2573" width="11.140625" style="1177" customWidth="1"/>
    <col min="2574" max="2817" width="9.140625" style="1177"/>
    <col min="2818" max="2818" width="6.85546875" style="1177" customWidth="1"/>
    <col min="2819" max="2819" width="31.28515625" style="1177" customWidth="1"/>
    <col min="2820" max="2820" width="14.85546875" style="1177" customWidth="1"/>
    <col min="2821" max="2821" width="15.85546875" style="1177" customWidth="1"/>
    <col min="2822" max="2823" width="12.85546875" style="1177" customWidth="1"/>
    <col min="2824" max="2824" width="12.42578125" style="1177" customWidth="1"/>
    <col min="2825" max="2825" width="11.85546875" style="1177" customWidth="1"/>
    <col min="2826" max="2826" width="11.28515625" style="1177" customWidth="1"/>
    <col min="2827" max="2828" width="9.140625" style="1177"/>
    <col min="2829" max="2829" width="11.140625" style="1177" customWidth="1"/>
    <col min="2830" max="3073" width="9.140625" style="1177"/>
    <col min="3074" max="3074" width="6.85546875" style="1177" customWidth="1"/>
    <col min="3075" max="3075" width="31.28515625" style="1177" customWidth="1"/>
    <col min="3076" max="3076" width="14.85546875" style="1177" customWidth="1"/>
    <col min="3077" max="3077" width="15.85546875" style="1177" customWidth="1"/>
    <col min="3078" max="3079" width="12.85546875" style="1177" customWidth="1"/>
    <col min="3080" max="3080" width="12.42578125" style="1177" customWidth="1"/>
    <col min="3081" max="3081" width="11.85546875" style="1177" customWidth="1"/>
    <col min="3082" max="3082" width="11.28515625" style="1177" customWidth="1"/>
    <col min="3083" max="3084" width="9.140625" style="1177"/>
    <col min="3085" max="3085" width="11.140625" style="1177" customWidth="1"/>
    <col min="3086" max="3329" width="9.140625" style="1177"/>
    <col min="3330" max="3330" width="6.85546875" style="1177" customWidth="1"/>
    <col min="3331" max="3331" width="31.28515625" style="1177" customWidth="1"/>
    <col min="3332" max="3332" width="14.85546875" style="1177" customWidth="1"/>
    <col min="3333" max="3333" width="15.85546875" style="1177" customWidth="1"/>
    <col min="3334" max="3335" width="12.85546875" style="1177" customWidth="1"/>
    <col min="3336" max="3336" width="12.42578125" style="1177" customWidth="1"/>
    <col min="3337" max="3337" width="11.85546875" style="1177" customWidth="1"/>
    <col min="3338" max="3338" width="11.28515625" style="1177" customWidth="1"/>
    <col min="3339" max="3340" width="9.140625" style="1177"/>
    <col min="3341" max="3341" width="11.140625" style="1177" customWidth="1"/>
    <col min="3342" max="3585" width="9.140625" style="1177"/>
    <col min="3586" max="3586" width="6.85546875" style="1177" customWidth="1"/>
    <col min="3587" max="3587" width="31.28515625" style="1177" customWidth="1"/>
    <col min="3588" max="3588" width="14.85546875" style="1177" customWidth="1"/>
    <col min="3589" max="3589" width="15.85546875" style="1177" customWidth="1"/>
    <col min="3590" max="3591" width="12.85546875" style="1177" customWidth="1"/>
    <col min="3592" max="3592" width="12.42578125" style="1177" customWidth="1"/>
    <col min="3593" max="3593" width="11.85546875" style="1177" customWidth="1"/>
    <col min="3594" max="3594" width="11.28515625" style="1177" customWidth="1"/>
    <col min="3595" max="3596" width="9.140625" style="1177"/>
    <col min="3597" max="3597" width="11.140625" style="1177" customWidth="1"/>
    <col min="3598" max="3841" width="9.140625" style="1177"/>
    <col min="3842" max="3842" width="6.85546875" style="1177" customWidth="1"/>
    <col min="3843" max="3843" width="31.28515625" style="1177" customWidth="1"/>
    <col min="3844" max="3844" width="14.85546875" style="1177" customWidth="1"/>
    <col min="3845" max="3845" width="15.85546875" style="1177" customWidth="1"/>
    <col min="3846" max="3847" width="12.85546875" style="1177" customWidth="1"/>
    <col min="3848" max="3848" width="12.42578125" style="1177" customWidth="1"/>
    <col min="3849" max="3849" width="11.85546875" style="1177" customWidth="1"/>
    <col min="3850" max="3850" width="11.28515625" style="1177" customWidth="1"/>
    <col min="3851" max="3852" width="9.140625" style="1177"/>
    <col min="3853" max="3853" width="11.140625" style="1177" customWidth="1"/>
    <col min="3854" max="4097" width="9.140625" style="1177"/>
    <col min="4098" max="4098" width="6.85546875" style="1177" customWidth="1"/>
    <col min="4099" max="4099" width="31.28515625" style="1177" customWidth="1"/>
    <col min="4100" max="4100" width="14.85546875" style="1177" customWidth="1"/>
    <col min="4101" max="4101" width="15.85546875" style="1177" customWidth="1"/>
    <col min="4102" max="4103" width="12.85546875" style="1177" customWidth="1"/>
    <col min="4104" max="4104" width="12.42578125" style="1177" customWidth="1"/>
    <col min="4105" max="4105" width="11.85546875" style="1177" customWidth="1"/>
    <col min="4106" max="4106" width="11.28515625" style="1177" customWidth="1"/>
    <col min="4107" max="4108" width="9.140625" style="1177"/>
    <col min="4109" max="4109" width="11.140625" style="1177" customWidth="1"/>
    <col min="4110" max="4353" width="9.140625" style="1177"/>
    <col min="4354" max="4354" width="6.85546875" style="1177" customWidth="1"/>
    <col min="4355" max="4355" width="31.28515625" style="1177" customWidth="1"/>
    <col min="4356" max="4356" width="14.85546875" style="1177" customWidth="1"/>
    <col min="4357" max="4357" width="15.85546875" style="1177" customWidth="1"/>
    <col min="4358" max="4359" width="12.85546875" style="1177" customWidth="1"/>
    <col min="4360" max="4360" width="12.42578125" style="1177" customWidth="1"/>
    <col min="4361" max="4361" width="11.85546875" style="1177" customWidth="1"/>
    <col min="4362" max="4362" width="11.28515625" style="1177" customWidth="1"/>
    <col min="4363" max="4364" width="9.140625" style="1177"/>
    <col min="4365" max="4365" width="11.140625" style="1177" customWidth="1"/>
    <col min="4366" max="4609" width="9.140625" style="1177"/>
    <col min="4610" max="4610" width="6.85546875" style="1177" customWidth="1"/>
    <col min="4611" max="4611" width="31.28515625" style="1177" customWidth="1"/>
    <col min="4612" max="4612" width="14.85546875" style="1177" customWidth="1"/>
    <col min="4613" max="4613" width="15.85546875" style="1177" customWidth="1"/>
    <col min="4614" max="4615" width="12.85546875" style="1177" customWidth="1"/>
    <col min="4616" max="4616" width="12.42578125" style="1177" customWidth="1"/>
    <col min="4617" max="4617" width="11.85546875" style="1177" customWidth="1"/>
    <col min="4618" max="4618" width="11.28515625" style="1177" customWidth="1"/>
    <col min="4619" max="4620" width="9.140625" style="1177"/>
    <col min="4621" max="4621" width="11.140625" style="1177" customWidth="1"/>
    <col min="4622" max="4865" width="9.140625" style="1177"/>
    <col min="4866" max="4866" width="6.85546875" style="1177" customWidth="1"/>
    <col min="4867" max="4867" width="31.28515625" style="1177" customWidth="1"/>
    <col min="4868" max="4868" width="14.85546875" style="1177" customWidth="1"/>
    <col min="4869" max="4869" width="15.85546875" style="1177" customWidth="1"/>
    <col min="4870" max="4871" width="12.85546875" style="1177" customWidth="1"/>
    <col min="4872" max="4872" width="12.42578125" style="1177" customWidth="1"/>
    <col min="4873" max="4873" width="11.85546875" style="1177" customWidth="1"/>
    <col min="4874" max="4874" width="11.28515625" style="1177" customWidth="1"/>
    <col min="4875" max="4876" width="9.140625" style="1177"/>
    <col min="4877" max="4877" width="11.140625" style="1177" customWidth="1"/>
    <col min="4878" max="5121" width="9.140625" style="1177"/>
    <col min="5122" max="5122" width="6.85546875" style="1177" customWidth="1"/>
    <col min="5123" max="5123" width="31.28515625" style="1177" customWidth="1"/>
    <col min="5124" max="5124" width="14.85546875" style="1177" customWidth="1"/>
    <col min="5125" max="5125" width="15.85546875" style="1177" customWidth="1"/>
    <col min="5126" max="5127" width="12.85546875" style="1177" customWidth="1"/>
    <col min="5128" max="5128" width="12.42578125" style="1177" customWidth="1"/>
    <col min="5129" max="5129" width="11.85546875" style="1177" customWidth="1"/>
    <col min="5130" max="5130" width="11.28515625" style="1177" customWidth="1"/>
    <col min="5131" max="5132" width="9.140625" style="1177"/>
    <col min="5133" max="5133" width="11.140625" style="1177" customWidth="1"/>
    <col min="5134" max="5377" width="9.140625" style="1177"/>
    <col min="5378" max="5378" width="6.85546875" style="1177" customWidth="1"/>
    <col min="5379" max="5379" width="31.28515625" style="1177" customWidth="1"/>
    <col min="5380" max="5380" width="14.85546875" style="1177" customWidth="1"/>
    <col min="5381" max="5381" width="15.85546875" style="1177" customWidth="1"/>
    <col min="5382" max="5383" width="12.85546875" style="1177" customWidth="1"/>
    <col min="5384" max="5384" width="12.42578125" style="1177" customWidth="1"/>
    <col min="5385" max="5385" width="11.85546875" style="1177" customWidth="1"/>
    <col min="5386" max="5386" width="11.28515625" style="1177" customWidth="1"/>
    <col min="5387" max="5388" width="9.140625" style="1177"/>
    <col min="5389" max="5389" width="11.140625" style="1177" customWidth="1"/>
    <col min="5390" max="5633" width="9.140625" style="1177"/>
    <col min="5634" max="5634" width="6.85546875" style="1177" customWidth="1"/>
    <col min="5635" max="5635" width="31.28515625" style="1177" customWidth="1"/>
    <col min="5636" max="5636" width="14.85546875" style="1177" customWidth="1"/>
    <col min="5637" max="5637" width="15.85546875" style="1177" customWidth="1"/>
    <col min="5638" max="5639" width="12.85546875" style="1177" customWidth="1"/>
    <col min="5640" max="5640" width="12.42578125" style="1177" customWidth="1"/>
    <col min="5641" max="5641" width="11.85546875" style="1177" customWidth="1"/>
    <col min="5642" max="5642" width="11.28515625" style="1177" customWidth="1"/>
    <col min="5643" max="5644" width="9.140625" style="1177"/>
    <col min="5645" max="5645" width="11.140625" style="1177" customWidth="1"/>
    <col min="5646" max="5889" width="9.140625" style="1177"/>
    <col min="5890" max="5890" width="6.85546875" style="1177" customWidth="1"/>
    <col min="5891" max="5891" width="31.28515625" style="1177" customWidth="1"/>
    <col min="5892" max="5892" width="14.85546875" style="1177" customWidth="1"/>
    <col min="5893" max="5893" width="15.85546875" style="1177" customWidth="1"/>
    <col min="5894" max="5895" width="12.85546875" style="1177" customWidth="1"/>
    <col min="5896" max="5896" width="12.42578125" style="1177" customWidth="1"/>
    <col min="5897" max="5897" width="11.85546875" style="1177" customWidth="1"/>
    <col min="5898" max="5898" width="11.28515625" style="1177" customWidth="1"/>
    <col min="5899" max="5900" width="9.140625" style="1177"/>
    <col min="5901" max="5901" width="11.140625" style="1177" customWidth="1"/>
    <col min="5902" max="6145" width="9.140625" style="1177"/>
    <col min="6146" max="6146" width="6.85546875" style="1177" customWidth="1"/>
    <col min="6147" max="6147" width="31.28515625" style="1177" customWidth="1"/>
    <col min="6148" max="6148" width="14.85546875" style="1177" customWidth="1"/>
    <col min="6149" max="6149" width="15.85546875" style="1177" customWidth="1"/>
    <col min="6150" max="6151" width="12.85546875" style="1177" customWidth="1"/>
    <col min="6152" max="6152" width="12.42578125" style="1177" customWidth="1"/>
    <col min="6153" max="6153" width="11.85546875" style="1177" customWidth="1"/>
    <col min="6154" max="6154" width="11.28515625" style="1177" customWidth="1"/>
    <col min="6155" max="6156" width="9.140625" style="1177"/>
    <col min="6157" max="6157" width="11.140625" style="1177" customWidth="1"/>
    <col min="6158" max="6401" width="9.140625" style="1177"/>
    <col min="6402" max="6402" width="6.85546875" style="1177" customWidth="1"/>
    <col min="6403" max="6403" width="31.28515625" style="1177" customWidth="1"/>
    <col min="6404" max="6404" width="14.85546875" style="1177" customWidth="1"/>
    <col min="6405" max="6405" width="15.85546875" style="1177" customWidth="1"/>
    <col min="6406" max="6407" width="12.85546875" style="1177" customWidth="1"/>
    <col min="6408" max="6408" width="12.42578125" style="1177" customWidth="1"/>
    <col min="6409" max="6409" width="11.85546875" style="1177" customWidth="1"/>
    <col min="6410" max="6410" width="11.28515625" style="1177" customWidth="1"/>
    <col min="6411" max="6412" width="9.140625" style="1177"/>
    <col min="6413" max="6413" width="11.140625" style="1177" customWidth="1"/>
    <col min="6414" max="6657" width="9.140625" style="1177"/>
    <col min="6658" max="6658" width="6.85546875" style="1177" customWidth="1"/>
    <col min="6659" max="6659" width="31.28515625" style="1177" customWidth="1"/>
    <col min="6660" max="6660" width="14.85546875" style="1177" customWidth="1"/>
    <col min="6661" max="6661" width="15.85546875" style="1177" customWidth="1"/>
    <col min="6662" max="6663" width="12.85546875" style="1177" customWidth="1"/>
    <col min="6664" max="6664" width="12.42578125" style="1177" customWidth="1"/>
    <col min="6665" max="6665" width="11.85546875" style="1177" customWidth="1"/>
    <col min="6666" max="6666" width="11.28515625" style="1177" customWidth="1"/>
    <col min="6667" max="6668" width="9.140625" style="1177"/>
    <col min="6669" max="6669" width="11.140625" style="1177" customWidth="1"/>
    <col min="6670" max="6913" width="9.140625" style="1177"/>
    <col min="6914" max="6914" width="6.85546875" style="1177" customWidth="1"/>
    <col min="6915" max="6915" width="31.28515625" style="1177" customWidth="1"/>
    <col min="6916" max="6916" width="14.85546875" style="1177" customWidth="1"/>
    <col min="6917" max="6917" width="15.85546875" style="1177" customWidth="1"/>
    <col min="6918" max="6919" width="12.85546875" style="1177" customWidth="1"/>
    <col min="6920" max="6920" width="12.42578125" style="1177" customWidth="1"/>
    <col min="6921" max="6921" width="11.85546875" style="1177" customWidth="1"/>
    <col min="6922" max="6922" width="11.28515625" style="1177" customWidth="1"/>
    <col min="6923" max="6924" width="9.140625" style="1177"/>
    <col min="6925" max="6925" width="11.140625" style="1177" customWidth="1"/>
    <col min="6926" max="7169" width="9.140625" style="1177"/>
    <col min="7170" max="7170" width="6.85546875" style="1177" customWidth="1"/>
    <col min="7171" max="7171" width="31.28515625" style="1177" customWidth="1"/>
    <col min="7172" max="7172" width="14.85546875" style="1177" customWidth="1"/>
    <col min="7173" max="7173" width="15.85546875" style="1177" customWidth="1"/>
    <col min="7174" max="7175" width="12.85546875" style="1177" customWidth="1"/>
    <col min="7176" max="7176" width="12.42578125" style="1177" customWidth="1"/>
    <col min="7177" max="7177" width="11.85546875" style="1177" customWidth="1"/>
    <col min="7178" max="7178" width="11.28515625" style="1177" customWidth="1"/>
    <col min="7179" max="7180" width="9.140625" style="1177"/>
    <col min="7181" max="7181" width="11.140625" style="1177" customWidth="1"/>
    <col min="7182" max="7425" width="9.140625" style="1177"/>
    <col min="7426" max="7426" width="6.85546875" style="1177" customWidth="1"/>
    <col min="7427" max="7427" width="31.28515625" style="1177" customWidth="1"/>
    <col min="7428" max="7428" width="14.85546875" style="1177" customWidth="1"/>
    <col min="7429" max="7429" width="15.85546875" style="1177" customWidth="1"/>
    <col min="7430" max="7431" width="12.85546875" style="1177" customWidth="1"/>
    <col min="7432" max="7432" width="12.42578125" style="1177" customWidth="1"/>
    <col min="7433" max="7433" width="11.85546875" style="1177" customWidth="1"/>
    <col min="7434" max="7434" width="11.28515625" style="1177" customWidth="1"/>
    <col min="7435" max="7436" width="9.140625" style="1177"/>
    <col min="7437" max="7437" width="11.140625" style="1177" customWidth="1"/>
    <col min="7438" max="7681" width="9.140625" style="1177"/>
    <col min="7682" max="7682" width="6.85546875" style="1177" customWidth="1"/>
    <col min="7683" max="7683" width="31.28515625" style="1177" customWidth="1"/>
    <col min="7684" max="7684" width="14.85546875" style="1177" customWidth="1"/>
    <col min="7685" max="7685" width="15.85546875" style="1177" customWidth="1"/>
    <col min="7686" max="7687" width="12.85546875" style="1177" customWidth="1"/>
    <col min="7688" max="7688" width="12.42578125" style="1177" customWidth="1"/>
    <col min="7689" max="7689" width="11.85546875" style="1177" customWidth="1"/>
    <col min="7690" max="7690" width="11.28515625" style="1177" customWidth="1"/>
    <col min="7691" max="7692" width="9.140625" style="1177"/>
    <col min="7693" max="7693" width="11.140625" style="1177" customWidth="1"/>
    <col min="7694" max="7937" width="9.140625" style="1177"/>
    <col min="7938" max="7938" width="6.85546875" style="1177" customWidth="1"/>
    <col min="7939" max="7939" width="31.28515625" style="1177" customWidth="1"/>
    <col min="7940" max="7940" width="14.85546875" style="1177" customWidth="1"/>
    <col min="7941" max="7941" width="15.85546875" style="1177" customWidth="1"/>
    <col min="7942" max="7943" width="12.85546875" style="1177" customWidth="1"/>
    <col min="7944" max="7944" width="12.42578125" style="1177" customWidth="1"/>
    <col min="7945" max="7945" width="11.85546875" style="1177" customWidth="1"/>
    <col min="7946" max="7946" width="11.28515625" style="1177" customWidth="1"/>
    <col min="7947" max="7948" width="9.140625" style="1177"/>
    <col min="7949" max="7949" width="11.140625" style="1177" customWidth="1"/>
    <col min="7950" max="8193" width="9.140625" style="1177"/>
    <col min="8194" max="8194" width="6.85546875" style="1177" customWidth="1"/>
    <col min="8195" max="8195" width="31.28515625" style="1177" customWidth="1"/>
    <col min="8196" max="8196" width="14.85546875" style="1177" customWidth="1"/>
    <col min="8197" max="8197" width="15.85546875" style="1177" customWidth="1"/>
    <col min="8198" max="8199" width="12.85546875" style="1177" customWidth="1"/>
    <col min="8200" max="8200" width="12.42578125" style="1177" customWidth="1"/>
    <col min="8201" max="8201" width="11.85546875" style="1177" customWidth="1"/>
    <col min="8202" max="8202" width="11.28515625" style="1177" customWidth="1"/>
    <col min="8203" max="8204" width="9.140625" style="1177"/>
    <col min="8205" max="8205" width="11.140625" style="1177" customWidth="1"/>
    <col min="8206" max="8449" width="9.140625" style="1177"/>
    <col min="8450" max="8450" width="6.85546875" style="1177" customWidth="1"/>
    <col min="8451" max="8451" width="31.28515625" style="1177" customWidth="1"/>
    <col min="8452" max="8452" width="14.85546875" style="1177" customWidth="1"/>
    <col min="8453" max="8453" width="15.85546875" style="1177" customWidth="1"/>
    <col min="8454" max="8455" width="12.85546875" style="1177" customWidth="1"/>
    <col min="8456" max="8456" width="12.42578125" style="1177" customWidth="1"/>
    <col min="8457" max="8457" width="11.85546875" style="1177" customWidth="1"/>
    <col min="8458" max="8458" width="11.28515625" style="1177" customWidth="1"/>
    <col min="8459" max="8460" width="9.140625" style="1177"/>
    <col min="8461" max="8461" width="11.140625" style="1177" customWidth="1"/>
    <col min="8462" max="8705" width="9.140625" style="1177"/>
    <col min="8706" max="8706" width="6.85546875" style="1177" customWidth="1"/>
    <col min="8707" max="8707" width="31.28515625" style="1177" customWidth="1"/>
    <col min="8708" max="8708" width="14.85546875" style="1177" customWidth="1"/>
    <col min="8709" max="8709" width="15.85546875" style="1177" customWidth="1"/>
    <col min="8710" max="8711" width="12.85546875" style="1177" customWidth="1"/>
    <col min="8712" max="8712" width="12.42578125" style="1177" customWidth="1"/>
    <col min="8713" max="8713" width="11.85546875" style="1177" customWidth="1"/>
    <col min="8714" max="8714" width="11.28515625" style="1177" customWidth="1"/>
    <col min="8715" max="8716" width="9.140625" style="1177"/>
    <col min="8717" max="8717" width="11.140625" style="1177" customWidth="1"/>
    <col min="8718" max="8961" width="9.140625" style="1177"/>
    <col min="8962" max="8962" width="6.85546875" style="1177" customWidth="1"/>
    <col min="8963" max="8963" width="31.28515625" style="1177" customWidth="1"/>
    <col min="8964" max="8964" width="14.85546875" style="1177" customWidth="1"/>
    <col min="8965" max="8965" width="15.85546875" style="1177" customWidth="1"/>
    <col min="8966" max="8967" width="12.85546875" style="1177" customWidth="1"/>
    <col min="8968" max="8968" width="12.42578125" style="1177" customWidth="1"/>
    <col min="8969" max="8969" width="11.85546875" style="1177" customWidth="1"/>
    <col min="8970" max="8970" width="11.28515625" style="1177" customWidth="1"/>
    <col min="8971" max="8972" width="9.140625" style="1177"/>
    <col min="8973" max="8973" width="11.140625" style="1177" customWidth="1"/>
    <col min="8974" max="9217" width="9.140625" style="1177"/>
    <col min="9218" max="9218" width="6.85546875" style="1177" customWidth="1"/>
    <col min="9219" max="9219" width="31.28515625" style="1177" customWidth="1"/>
    <col min="9220" max="9220" width="14.85546875" style="1177" customWidth="1"/>
    <col min="9221" max="9221" width="15.85546875" style="1177" customWidth="1"/>
    <col min="9222" max="9223" width="12.85546875" style="1177" customWidth="1"/>
    <col min="9224" max="9224" width="12.42578125" style="1177" customWidth="1"/>
    <col min="9225" max="9225" width="11.85546875" style="1177" customWidth="1"/>
    <col min="9226" max="9226" width="11.28515625" style="1177" customWidth="1"/>
    <col min="9227" max="9228" width="9.140625" style="1177"/>
    <col min="9229" max="9229" width="11.140625" style="1177" customWidth="1"/>
    <col min="9230" max="9473" width="9.140625" style="1177"/>
    <col min="9474" max="9474" width="6.85546875" style="1177" customWidth="1"/>
    <col min="9475" max="9475" width="31.28515625" style="1177" customWidth="1"/>
    <col min="9476" max="9476" width="14.85546875" style="1177" customWidth="1"/>
    <col min="9477" max="9477" width="15.85546875" style="1177" customWidth="1"/>
    <col min="9478" max="9479" width="12.85546875" style="1177" customWidth="1"/>
    <col min="9480" max="9480" width="12.42578125" style="1177" customWidth="1"/>
    <col min="9481" max="9481" width="11.85546875" style="1177" customWidth="1"/>
    <col min="9482" max="9482" width="11.28515625" style="1177" customWidth="1"/>
    <col min="9483" max="9484" width="9.140625" style="1177"/>
    <col min="9485" max="9485" width="11.140625" style="1177" customWidth="1"/>
    <col min="9486" max="9729" width="9.140625" style="1177"/>
    <col min="9730" max="9730" width="6.85546875" style="1177" customWidth="1"/>
    <col min="9731" max="9731" width="31.28515625" style="1177" customWidth="1"/>
    <col min="9732" max="9732" width="14.85546875" style="1177" customWidth="1"/>
    <col min="9733" max="9733" width="15.85546875" style="1177" customWidth="1"/>
    <col min="9734" max="9735" width="12.85546875" style="1177" customWidth="1"/>
    <col min="9736" max="9736" width="12.42578125" style="1177" customWidth="1"/>
    <col min="9737" max="9737" width="11.85546875" style="1177" customWidth="1"/>
    <col min="9738" max="9738" width="11.28515625" style="1177" customWidth="1"/>
    <col min="9739" max="9740" width="9.140625" style="1177"/>
    <col min="9741" max="9741" width="11.140625" style="1177" customWidth="1"/>
    <col min="9742" max="9985" width="9.140625" style="1177"/>
    <col min="9986" max="9986" width="6.85546875" style="1177" customWidth="1"/>
    <col min="9987" max="9987" width="31.28515625" style="1177" customWidth="1"/>
    <col min="9988" max="9988" width="14.85546875" style="1177" customWidth="1"/>
    <col min="9989" max="9989" width="15.85546875" style="1177" customWidth="1"/>
    <col min="9990" max="9991" width="12.85546875" style="1177" customWidth="1"/>
    <col min="9992" max="9992" width="12.42578125" style="1177" customWidth="1"/>
    <col min="9993" max="9993" width="11.85546875" style="1177" customWidth="1"/>
    <col min="9994" max="9994" width="11.28515625" style="1177" customWidth="1"/>
    <col min="9995" max="9996" width="9.140625" style="1177"/>
    <col min="9997" max="9997" width="11.140625" style="1177" customWidth="1"/>
    <col min="9998" max="10241" width="9.140625" style="1177"/>
    <col min="10242" max="10242" width="6.85546875" style="1177" customWidth="1"/>
    <col min="10243" max="10243" width="31.28515625" style="1177" customWidth="1"/>
    <col min="10244" max="10244" width="14.85546875" style="1177" customWidth="1"/>
    <col min="10245" max="10245" width="15.85546875" style="1177" customWidth="1"/>
    <col min="10246" max="10247" width="12.85546875" style="1177" customWidth="1"/>
    <col min="10248" max="10248" width="12.42578125" style="1177" customWidth="1"/>
    <col min="10249" max="10249" width="11.85546875" style="1177" customWidth="1"/>
    <col min="10250" max="10250" width="11.28515625" style="1177" customWidth="1"/>
    <col min="10251" max="10252" width="9.140625" style="1177"/>
    <col min="10253" max="10253" width="11.140625" style="1177" customWidth="1"/>
    <col min="10254" max="10497" width="9.140625" style="1177"/>
    <col min="10498" max="10498" width="6.85546875" style="1177" customWidth="1"/>
    <col min="10499" max="10499" width="31.28515625" style="1177" customWidth="1"/>
    <col min="10500" max="10500" width="14.85546875" style="1177" customWidth="1"/>
    <col min="10501" max="10501" width="15.85546875" style="1177" customWidth="1"/>
    <col min="10502" max="10503" width="12.85546875" style="1177" customWidth="1"/>
    <col min="10504" max="10504" width="12.42578125" style="1177" customWidth="1"/>
    <col min="10505" max="10505" width="11.85546875" style="1177" customWidth="1"/>
    <col min="10506" max="10506" width="11.28515625" style="1177" customWidth="1"/>
    <col min="10507" max="10508" width="9.140625" style="1177"/>
    <col min="10509" max="10509" width="11.140625" style="1177" customWidth="1"/>
    <col min="10510" max="10753" width="9.140625" style="1177"/>
    <col min="10754" max="10754" width="6.85546875" style="1177" customWidth="1"/>
    <col min="10755" max="10755" width="31.28515625" style="1177" customWidth="1"/>
    <col min="10756" max="10756" width="14.85546875" style="1177" customWidth="1"/>
    <col min="10757" max="10757" width="15.85546875" style="1177" customWidth="1"/>
    <col min="10758" max="10759" width="12.85546875" style="1177" customWidth="1"/>
    <col min="10760" max="10760" width="12.42578125" style="1177" customWidth="1"/>
    <col min="10761" max="10761" width="11.85546875" style="1177" customWidth="1"/>
    <col min="10762" max="10762" width="11.28515625" style="1177" customWidth="1"/>
    <col min="10763" max="10764" width="9.140625" style="1177"/>
    <col min="10765" max="10765" width="11.140625" style="1177" customWidth="1"/>
    <col min="10766" max="11009" width="9.140625" style="1177"/>
    <col min="11010" max="11010" width="6.85546875" style="1177" customWidth="1"/>
    <col min="11011" max="11011" width="31.28515625" style="1177" customWidth="1"/>
    <col min="11012" max="11012" width="14.85546875" style="1177" customWidth="1"/>
    <col min="11013" max="11013" width="15.85546875" style="1177" customWidth="1"/>
    <col min="11014" max="11015" width="12.85546875" style="1177" customWidth="1"/>
    <col min="11016" max="11016" width="12.42578125" style="1177" customWidth="1"/>
    <col min="11017" max="11017" width="11.85546875" style="1177" customWidth="1"/>
    <col min="11018" max="11018" width="11.28515625" style="1177" customWidth="1"/>
    <col min="11019" max="11020" width="9.140625" style="1177"/>
    <col min="11021" max="11021" width="11.140625" style="1177" customWidth="1"/>
    <col min="11022" max="11265" width="9.140625" style="1177"/>
    <col min="11266" max="11266" width="6.85546875" style="1177" customWidth="1"/>
    <col min="11267" max="11267" width="31.28515625" style="1177" customWidth="1"/>
    <col min="11268" max="11268" width="14.85546875" style="1177" customWidth="1"/>
    <col min="11269" max="11269" width="15.85546875" style="1177" customWidth="1"/>
    <col min="11270" max="11271" width="12.85546875" style="1177" customWidth="1"/>
    <col min="11272" max="11272" width="12.42578125" style="1177" customWidth="1"/>
    <col min="11273" max="11273" width="11.85546875" style="1177" customWidth="1"/>
    <col min="11274" max="11274" width="11.28515625" style="1177" customWidth="1"/>
    <col min="11275" max="11276" width="9.140625" style="1177"/>
    <col min="11277" max="11277" width="11.140625" style="1177" customWidth="1"/>
    <col min="11278" max="11521" width="9.140625" style="1177"/>
    <col min="11522" max="11522" width="6.85546875" style="1177" customWidth="1"/>
    <col min="11523" max="11523" width="31.28515625" style="1177" customWidth="1"/>
    <col min="11524" max="11524" width="14.85546875" style="1177" customWidth="1"/>
    <col min="11525" max="11525" width="15.85546875" style="1177" customWidth="1"/>
    <col min="11526" max="11527" width="12.85546875" style="1177" customWidth="1"/>
    <col min="11528" max="11528" width="12.42578125" style="1177" customWidth="1"/>
    <col min="11529" max="11529" width="11.85546875" style="1177" customWidth="1"/>
    <col min="11530" max="11530" width="11.28515625" style="1177" customWidth="1"/>
    <col min="11531" max="11532" width="9.140625" style="1177"/>
    <col min="11533" max="11533" width="11.140625" style="1177" customWidth="1"/>
    <col min="11534" max="11777" width="9.140625" style="1177"/>
    <col min="11778" max="11778" width="6.85546875" style="1177" customWidth="1"/>
    <col min="11779" max="11779" width="31.28515625" style="1177" customWidth="1"/>
    <col min="11780" max="11780" width="14.85546875" style="1177" customWidth="1"/>
    <col min="11781" max="11781" width="15.85546875" style="1177" customWidth="1"/>
    <col min="11782" max="11783" width="12.85546875" style="1177" customWidth="1"/>
    <col min="11784" max="11784" width="12.42578125" style="1177" customWidth="1"/>
    <col min="11785" max="11785" width="11.85546875" style="1177" customWidth="1"/>
    <col min="11786" max="11786" width="11.28515625" style="1177" customWidth="1"/>
    <col min="11787" max="11788" width="9.140625" style="1177"/>
    <col min="11789" max="11789" width="11.140625" style="1177" customWidth="1"/>
    <col min="11790" max="12033" width="9.140625" style="1177"/>
    <col min="12034" max="12034" width="6.85546875" style="1177" customWidth="1"/>
    <col min="12035" max="12035" width="31.28515625" style="1177" customWidth="1"/>
    <col min="12036" max="12036" width="14.85546875" style="1177" customWidth="1"/>
    <col min="12037" max="12037" width="15.85546875" style="1177" customWidth="1"/>
    <col min="12038" max="12039" width="12.85546875" style="1177" customWidth="1"/>
    <col min="12040" max="12040" width="12.42578125" style="1177" customWidth="1"/>
    <col min="12041" max="12041" width="11.85546875" style="1177" customWidth="1"/>
    <col min="12042" max="12042" width="11.28515625" style="1177" customWidth="1"/>
    <col min="12043" max="12044" width="9.140625" style="1177"/>
    <col min="12045" max="12045" width="11.140625" style="1177" customWidth="1"/>
    <col min="12046" max="12289" width="9.140625" style="1177"/>
    <col min="12290" max="12290" width="6.85546875" style="1177" customWidth="1"/>
    <col min="12291" max="12291" width="31.28515625" style="1177" customWidth="1"/>
    <col min="12292" max="12292" width="14.85546875" style="1177" customWidth="1"/>
    <col min="12293" max="12293" width="15.85546875" style="1177" customWidth="1"/>
    <col min="12294" max="12295" width="12.85546875" style="1177" customWidth="1"/>
    <col min="12296" max="12296" width="12.42578125" style="1177" customWidth="1"/>
    <col min="12297" max="12297" width="11.85546875" style="1177" customWidth="1"/>
    <col min="12298" max="12298" width="11.28515625" style="1177" customWidth="1"/>
    <col min="12299" max="12300" width="9.140625" style="1177"/>
    <col min="12301" max="12301" width="11.140625" style="1177" customWidth="1"/>
    <col min="12302" max="12545" width="9.140625" style="1177"/>
    <col min="12546" max="12546" width="6.85546875" style="1177" customWidth="1"/>
    <col min="12547" max="12547" width="31.28515625" style="1177" customWidth="1"/>
    <col min="12548" max="12548" width="14.85546875" style="1177" customWidth="1"/>
    <col min="12549" max="12549" width="15.85546875" style="1177" customWidth="1"/>
    <col min="12550" max="12551" width="12.85546875" style="1177" customWidth="1"/>
    <col min="12552" max="12552" width="12.42578125" style="1177" customWidth="1"/>
    <col min="12553" max="12553" width="11.85546875" style="1177" customWidth="1"/>
    <col min="12554" max="12554" width="11.28515625" style="1177" customWidth="1"/>
    <col min="12555" max="12556" width="9.140625" style="1177"/>
    <col min="12557" max="12557" width="11.140625" style="1177" customWidth="1"/>
    <col min="12558" max="12801" width="9.140625" style="1177"/>
    <col min="12802" max="12802" width="6.85546875" style="1177" customWidth="1"/>
    <col min="12803" max="12803" width="31.28515625" style="1177" customWidth="1"/>
    <col min="12804" max="12804" width="14.85546875" style="1177" customWidth="1"/>
    <col min="12805" max="12805" width="15.85546875" style="1177" customWidth="1"/>
    <col min="12806" max="12807" width="12.85546875" style="1177" customWidth="1"/>
    <col min="12808" max="12808" width="12.42578125" style="1177" customWidth="1"/>
    <col min="12809" max="12809" width="11.85546875" style="1177" customWidth="1"/>
    <col min="12810" max="12810" width="11.28515625" style="1177" customWidth="1"/>
    <col min="12811" max="12812" width="9.140625" style="1177"/>
    <col min="12813" max="12813" width="11.140625" style="1177" customWidth="1"/>
    <col min="12814" max="13057" width="9.140625" style="1177"/>
    <col min="13058" max="13058" width="6.85546875" style="1177" customWidth="1"/>
    <col min="13059" max="13059" width="31.28515625" style="1177" customWidth="1"/>
    <col min="13060" max="13060" width="14.85546875" style="1177" customWidth="1"/>
    <col min="13061" max="13061" width="15.85546875" style="1177" customWidth="1"/>
    <col min="13062" max="13063" width="12.85546875" style="1177" customWidth="1"/>
    <col min="13064" max="13064" width="12.42578125" style="1177" customWidth="1"/>
    <col min="13065" max="13065" width="11.85546875" style="1177" customWidth="1"/>
    <col min="13066" max="13066" width="11.28515625" style="1177" customWidth="1"/>
    <col min="13067" max="13068" width="9.140625" style="1177"/>
    <col min="13069" max="13069" width="11.140625" style="1177" customWidth="1"/>
    <col min="13070" max="13313" width="9.140625" style="1177"/>
    <col min="13314" max="13314" width="6.85546875" style="1177" customWidth="1"/>
    <col min="13315" max="13315" width="31.28515625" style="1177" customWidth="1"/>
    <col min="13316" max="13316" width="14.85546875" style="1177" customWidth="1"/>
    <col min="13317" max="13317" width="15.85546875" style="1177" customWidth="1"/>
    <col min="13318" max="13319" width="12.85546875" style="1177" customWidth="1"/>
    <col min="13320" max="13320" width="12.42578125" style="1177" customWidth="1"/>
    <col min="13321" max="13321" width="11.85546875" style="1177" customWidth="1"/>
    <col min="13322" max="13322" width="11.28515625" style="1177" customWidth="1"/>
    <col min="13323" max="13324" width="9.140625" style="1177"/>
    <col min="13325" max="13325" width="11.140625" style="1177" customWidth="1"/>
    <col min="13326" max="13569" width="9.140625" style="1177"/>
    <col min="13570" max="13570" width="6.85546875" style="1177" customWidth="1"/>
    <col min="13571" max="13571" width="31.28515625" style="1177" customWidth="1"/>
    <col min="13572" max="13572" width="14.85546875" style="1177" customWidth="1"/>
    <col min="13573" max="13573" width="15.85546875" style="1177" customWidth="1"/>
    <col min="13574" max="13575" width="12.85546875" style="1177" customWidth="1"/>
    <col min="13576" max="13576" width="12.42578125" style="1177" customWidth="1"/>
    <col min="13577" max="13577" width="11.85546875" style="1177" customWidth="1"/>
    <col min="13578" max="13578" width="11.28515625" style="1177" customWidth="1"/>
    <col min="13579" max="13580" width="9.140625" style="1177"/>
    <col min="13581" max="13581" width="11.140625" style="1177" customWidth="1"/>
    <col min="13582" max="13825" width="9.140625" style="1177"/>
    <col min="13826" max="13826" width="6.85546875" style="1177" customWidth="1"/>
    <col min="13827" max="13827" width="31.28515625" style="1177" customWidth="1"/>
    <col min="13828" max="13828" width="14.85546875" style="1177" customWidth="1"/>
    <col min="13829" max="13829" width="15.85546875" style="1177" customWidth="1"/>
    <col min="13830" max="13831" width="12.85546875" style="1177" customWidth="1"/>
    <col min="13832" max="13832" width="12.42578125" style="1177" customWidth="1"/>
    <col min="13833" max="13833" width="11.85546875" style="1177" customWidth="1"/>
    <col min="13834" max="13834" width="11.28515625" style="1177" customWidth="1"/>
    <col min="13835" max="13836" width="9.140625" style="1177"/>
    <col min="13837" max="13837" width="11.140625" style="1177" customWidth="1"/>
    <col min="13838" max="14081" width="9.140625" style="1177"/>
    <col min="14082" max="14082" width="6.85546875" style="1177" customWidth="1"/>
    <col min="14083" max="14083" width="31.28515625" style="1177" customWidth="1"/>
    <col min="14084" max="14084" width="14.85546875" style="1177" customWidth="1"/>
    <col min="14085" max="14085" width="15.85546875" style="1177" customWidth="1"/>
    <col min="14086" max="14087" width="12.85546875" style="1177" customWidth="1"/>
    <col min="14088" max="14088" width="12.42578125" style="1177" customWidth="1"/>
    <col min="14089" max="14089" width="11.85546875" style="1177" customWidth="1"/>
    <col min="14090" max="14090" width="11.28515625" style="1177" customWidth="1"/>
    <col min="14091" max="14092" width="9.140625" style="1177"/>
    <col min="14093" max="14093" width="11.140625" style="1177" customWidth="1"/>
    <col min="14094" max="14337" width="9.140625" style="1177"/>
    <col min="14338" max="14338" width="6.85546875" style="1177" customWidth="1"/>
    <col min="14339" max="14339" width="31.28515625" style="1177" customWidth="1"/>
    <col min="14340" max="14340" width="14.85546875" style="1177" customWidth="1"/>
    <col min="14341" max="14341" width="15.85546875" style="1177" customWidth="1"/>
    <col min="14342" max="14343" width="12.85546875" style="1177" customWidth="1"/>
    <col min="14344" max="14344" width="12.42578125" style="1177" customWidth="1"/>
    <col min="14345" max="14345" width="11.85546875" style="1177" customWidth="1"/>
    <col min="14346" max="14346" width="11.28515625" style="1177" customWidth="1"/>
    <col min="14347" max="14348" width="9.140625" style="1177"/>
    <col min="14349" max="14349" width="11.140625" style="1177" customWidth="1"/>
    <col min="14350" max="14593" width="9.140625" style="1177"/>
    <col min="14594" max="14594" width="6.85546875" style="1177" customWidth="1"/>
    <col min="14595" max="14595" width="31.28515625" style="1177" customWidth="1"/>
    <col min="14596" max="14596" width="14.85546875" style="1177" customWidth="1"/>
    <col min="14597" max="14597" width="15.85546875" style="1177" customWidth="1"/>
    <col min="14598" max="14599" width="12.85546875" style="1177" customWidth="1"/>
    <col min="14600" max="14600" width="12.42578125" style="1177" customWidth="1"/>
    <col min="14601" max="14601" width="11.85546875" style="1177" customWidth="1"/>
    <col min="14602" max="14602" width="11.28515625" style="1177" customWidth="1"/>
    <col min="14603" max="14604" width="9.140625" style="1177"/>
    <col min="14605" max="14605" width="11.140625" style="1177" customWidth="1"/>
    <col min="14606" max="14849" width="9.140625" style="1177"/>
    <col min="14850" max="14850" width="6.85546875" style="1177" customWidth="1"/>
    <col min="14851" max="14851" width="31.28515625" style="1177" customWidth="1"/>
    <col min="14852" max="14852" width="14.85546875" style="1177" customWidth="1"/>
    <col min="14853" max="14853" width="15.85546875" style="1177" customWidth="1"/>
    <col min="14854" max="14855" width="12.85546875" style="1177" customWidth="1"/>
    <col min="14856" max="14856" width="12.42578125" style="1177" customWidth="1"/>
    <col min="14857" max="14857" width="11.85546875" style="1177" customWidth="1"/>
    <col min="14858" max="14858" width="11.28515625" style="1177" customWidth="1"/>
    <col min="14859" max="14860" width="9.140625" style="1177"/>
    <col min="14861" max="14861" width="11.140625" style="1177" customWidth="1"/>
    <col min="14862" max="15105" width="9.140625" style="1177"/>
    <col min="15106" max="15106" width="6.85546875" style="1177" customWidth="1"/>
    <col min="15107" max="15107" width="31.28515625" style="1177" customWidth="1"/>
    <col min="15108" max="15108" width="14.85546875" style="1177" customWidth="1"/>
    <col min="15109" max="15109" width="15.85546875" style="1177" customWidth="1"/>
    <col min="15110" max="15111" width="12.85546875" style="1177" customWidth="1"/>
    <col min="15112" max="15112" width="12.42578125" style="1177" customWidth="1"/>
    <col min="15113" max="15113" width="11.85546875" style="1177" customWidth="1"/>
    <col min="15114" max="15114" width="11.28515625" style="1177" customWidth="1"/>
    <col min="15115" max="15116" width="9.140625" style="1177"/>
    <col min="15117" max="15117" width="11.140625" style="1177" customWidth="1"/>
    <col min="15118" max="15361" width="9.140625" style="1177"/>
    <col min="15362" max="15362" width="6.85546875" style="1177" customWidth="1"/>
    <col min="15363" max="15363" width="31.28515625" style="1177" customWidth="1"/>
    <col min="15364" max="15364" width="14.85546875" style="1177" customWidth="1"/>
    <col min="15365" max="15365" width="15.85546875" style="1177" customWidth="1"/>
    <col min="15366" max="15367" width="12.85546875" style="1177" customWidth="1"/>
    <col min="15368" max="15368" width="12.42578125" style="1177" customWidth="1"/>
    <col min="15369" max="15369" width="11.85546875" style="1177" customWidth="1"/>
    <col min="15370" max="15370" width="11.28515625" style="1177" customWidth="1"/>
    <col min="15371" max="15372" width="9.140625" style="1177"/>
    <col min="15373" max="15373" width="11.140625" style="1177" customWidth="1"/>
    <col min="15374" max="15617" width="9.140625" style="1177"/>
    <col min="15618" max="15618" width="6.85546875" style="1177" customWidth="1"/>
    <col min="15619" max="15619" width="31.28515625" style="1177" customWidth="1"/>
    <col min="15620" max="15620" width="14.85546875" style="1177" customWidth="1"/>
    <col min="15621" max="15621" width="15.85546875" style="1177" customWidth="1"/>
    <col min="15622" max="15623" width="12.85546875" style="1177" customWidth="1"/>
    <col min="15624" max="15624" width="12.42578125" style="1177" customWidth="1"/>
    <col min="15625" max="15625" width="11.85546875" style="1177" customWidth="1"/>
    <col min="15626" max="15626" width="11.28515625" style="1177" customWidth="1"/>
    <col min="15627" max="15628" width="9.140625" style="1177"/>
    <col min="15629" max="15629" width="11.140625" style="1177" customWidth="1"/>
    <col min="15630" max="15873" width="9.140625" style="1177"/>
    <col min="15874" max="15874" width="6.85546875" style="1177" customWidth="1"/>
    <col min="15875" max="15875" width="31.28515625" style="1177" customWidth="1"/>
    <col min="15876" max="15876" width="14.85546875" style="1177" customWidth="1"/>
    <col min="15877" max="15877" width="15.85546875" style="1177" customWidth="1"/>
    <col min="15878" max="15879" width="12.85546875" style="1177" customWidth="1"/>
    <col min="15880" max="15880" width="12.42578125" style="1177" customWidth="1"/>
    <col min="15881" max="15881" width="11.85546875" style="1177" customWidth="1"/>
    <col min="15882" max="15882" width="11.28515625" style="1177" customWidth="1"/>
    <col min="15883" max="15884" width="9.140625" style="1177"/>
    <col min="15885" max="15885" width="11.140625" style="1177" customWidth="1"/>
    <col min="15886" max="16129" width="9.140625" style="1177"/>
    <col min="16130" max="16130" width="6.85546875" style="1177" customWidth="1"/>
    <col min="16131" max="16131" width="31.28515625" style="1177" customWidth="1"/>
    <col min="16132" max="16132" width="14.85546875" style="1177" customWidth="1"/>
    <col min="16133" max="16133" width="15.85546875" style="1177" customWidth="1"/>
    <col min="16134" max="16135" width="12.85546875" style="1177" customWidth="1"/>
    <col min="16136" max="16136" width="12.42578125" style="1177" customWidth="1"/>
    <col min="16137" max="16137" width="11.85546875" style="1177" customWidth="1"/>
    <col min="16138" max="16138" width="11.28515625" style="1177" customWidth="1"/>
    <col min="16139" max="16140" width="9.140625" style="1177"/>
    <col min="16141" max="16141" width="11.140625" style="1177" customWidth="1"/>
    <col min="16142" max="16384" width="9.140625" style="1177"/>
  </cols>
  <sheetData>
    <row r="1" spans="1:10">
      <c r="B1" s="1704" t="s">
        <v>698</v>
      </c>
      <c r="C1" s="1704"/>
      <c r="D1" s="1704"/>
      <c r="E1" s="1704"/>
      <c r="F1" s="1704"/>
      <c r="G1" s="1704"/>
      <c r="H1" s="1704"/>
      <c r="I1" s="1704"/>
      <c r="J1" s="1178"/>
    </row>
    <row r="2" spans="1:10">
      <c r="B2" s="1705" t="s">
        <v>249</v>
      </c>
      <c r="C2" s="1705"/>
      <c r="D2" s="1705"/>
      <c r="E2" s="1705"/>
      <c r="F2" s="1705"/>
      <c r="G2" s="1705"/>
      <c r="H2" s="1705"/>
      <c r="I2" s="1705"/>
    </row>
    <row r="3" spans="1:10">
      <c r="B3" s="1706"/>
      <c r="C3" s="1706"/>
      <c r="D3" s="1706"/>
      <c r="E3" s="1706"/>
      <c r="F3" s="1706"/>
      <c r="G3" s="1706"/>
      <c r="H3" s="1706"/>
      <c r="I3" s="1706"/>
    </row>
    <row r="4" spans="1:10" ht="16.5" thickBot="1">
      <c r="B4" s="1174"/>
      <c r="C4" s="1174"/>
      <c r="D4" s="1174"/>
      <c r="E4" s="1174"/>
      <c r="F4" s="1174"/>
      <c r="G4" s="1174"/>
      <c r="H4" s="1707" t="s">
        <v>69</v>
      </c>
      <c r="I4" s="1707"/>
    </row>
    <row r="5" spans="1:10" ht="16.5" thickTop="1">
      <c r="B5" s="1099"/>
      <c r="C5" s="1100"/>
      <c r="D5" s="1101"/>
      <c r="E5" s="1102"/>
      <c r="F5" s="1101"/>
      <c r="G5" s="1101"/>
      <c r="H5" s="1103" t="s">
        <v>6</v>
      </c>
      <c r="I5" s="1104"/>
    </row>
    <row r="6" spans="1:10">
      <c r="B6" s="1105"/>
      <c r="C6" s="1106"/>
      <c r="D6" s="1107" t="s">
        <v>72</v>
      </c>
      <c r="E6" s="1108" t="s">
        <v>91</v>
      </c>
      <c r="F6" s="1107" t="s">
        <v>72</v>
      </c>
      <c r="G6" s="1108" t="s">
        <v>91</v>
      </c>
      <c r="H6" s="1708" t="s">
        <v>699</v>
      </c>
      <c r="I6" s="1709"/>
    </row>
    <row r="7" spans="1:10">
      <c r="B7" s="1105"/>
      <c r="C7" s="1106"/>
      <c r="D7" s="1109">
        <v>2016</v>
      </c>
      <c r="E7" s="1110">
        <v>2016</v>
      </c>
      <c r="F7" s="1109">
        <v>2017</v>
      </c>
      <c r="G7" s="1109">
        <v>2017</v>
      </c>
      <c r="H7" s="1111">
        <v>2016</v>
      </c>
      <c r="I7" s="1112">
        <v>2017</v>
      </c>
    </row>
    <row r="8" spans="1:10">
      <c r="A8" s="1179"/>
      <c r="B8" s="1113"/>
      <c r="C8" s="1114"/>
      <c r="D8" s="1115"/>
      <c r="E8" s="1115"/>
      <c r="F8" s="1114"/>
      <c r="G8" s="1115"/>
      <c r="H8" s="1136"/>
      <c r="I8" s="1180"/>
    </row>
    <row r="9" spans="1:10">
      <c r="A9" s="1179"/>
      <c r="B9" s="1698" t="s">
        <v>700</v>
      </c>
      <c r="C9" s="1699"/>
      <c r="D9" s="1120">
        <v>917630.89047060988</v>
      </c>
      <c r="E9" s="1120">
        <v>940305.34701890999</v>
      </c>
      <c r="F9" s="1120">
        <v>955657.72971067985</v>
      </c>
      <c r="G9" s="1120">
        <v>967788.98056539008</v>
      </c>
      <c r="H9" s="1121">
        <v>2.4709779044896294</v>
      </c>
      <c r="I9" s="1122">
        <v>1.2694137741535201</v>
      </c>
    </row>
    <row r="10" spans="1:10">
      <c r="A10" s="1179"/>
      <c r="B10" s="1123" t="s">
        <v>701</v>
      </c>
      <c r="C10" s="1124"/>
      <c r="D10" s="1129">
        <v>30620.108336740002</v>
      </c>
      <c r="E10" s="1129">
        <v>27446.213639379999</v>
      </c>
      <c r="F10" s="1129">
        <v>28391.375846990002</v>
      </c>
      <c r="G10" s="1129">
        <v>29722.204524119996</v>
      </c>
      <c r="H10" s="1125">
        <v>-10.365393428578301</v>
      </c>
      <c r="I10" s="1126">
        <v>4.6874398912622155</v>
      </c>
    </row>
    <row r="11" spans="1:10">
      <c r="A11" s="1179"/>
      <c r="B11" s="1123" t="s">
        <v>702</v>
      </c>
      <c r="C11" s="1124"/>
      <c r="D11" s="1120">
        <v>887010.78213386983</v>
      </c>
      <c r="E11" s="1120">
        <v>912859.13337953005</v>
      </c>
      <c r="F11" s="1120">
        <v>927266.35386368982</v>
      </c>
      <c r="G11" s="1120">
        <v>938066.77604127012</v>
      </c>
      <c r="H11" s="1121">
        <v>2.9140966227577394</v>
      </c>
      <c r="I11" s="1122">
        <v>1.164759417030254</v>
      </c>
    </row>
    <row r="12" spans="1:10">
      <c r="A12" s="1179"/>
      <c r="B12" s="1127"/>
      <c r="C12" s="1128" t="s">
        <v>703</v>
      </c>
      <c r="D12" s="1129">
        <v>672458.1601839799</v>
      </c>
      <c r="E12" s="1129">
        <v>684935.09161369002</v>
      </c>
      <c r="F12" s="1129">
        <v>683870.35827257985</v>
      </c>
      <c r="G12" s="1129">
        <v>696709.07828368014</v>
      </c>
      <c r="H12" s="1125">
        <v>1.8554212244664541</v>
      </c>
      <c r="I12" s="1126">
        <v>1.8773616747376138</v>
      </c>
    </row>
    <row r="13" spans="1:10">
      <c r="A13" s="1179"/>
      <c r="B13" s="1127"/>
      <c r="C13" s="1130" t="s">
        <v>704</v>
      </c>
      <c r="D13" s="1129">
        <v>214552.62194988999</v>
      </c>
      <c r="E13" s="1129">
        <v>227924.04176584003</v>
      </c>
      <c r="F13" s="1129">
        <v>243395.99559111</v>
      </c>
      <c r="G13" s="1129">
        <v>241357.69775759001</v>
      </c>
      <c r="H13" s="1125">
        <v>6.2322332369692646</v>
      </c>
      <c r="I13" s="1126">
        <v>-0.83744098935144962</v>
      </c>
    </row>
    <row r="14" spans="1:10">
      <c r="A14" s="1179"/>
      <c r="B14" s="1127"/>
      <c r="C14" s="1130"/>
      <c r="D14" s="1133"/>
      <c r="E14" s="1133"/>
      <c r="F14" s="1133"/>
      <c r="G14" s="1133"/>
      <c r="H14" s="1125"/>
      <c r="I14" s="1142"/>
    </row>
    <row r="15" spans="1:10">
      <c r="A15" s="1179"/>
      <c r="B15" s="1134"/>
      <c r="C15" s="1114"/>
      <c r="D15" s="1135"/>
      <c r="E15" s="1135"/>
      <c r="F15" s="1135"/>
      <c r="G15" s="1135"/>
      <c r="H15" s="1136"/>
      <c r="I15" s="1180"/>
    </row>
    <row r="16" spans="1:10">
      <c r="A16" s="1179"/>
      <c r="B16" s="1698" t="s">
        <v>705</v>
      </c>
      <c r="C16" s="1699"/>
      <c r="D16" s="1120">
        <v>152199.83332362378</v>
      </c>
      <c r="E16" s="1120">
        <v>163981.45173849986</v>
      </c>
      <c r="F16" s="1120">
        <v>152255.56438778609</v>
      </c>
      <c r="G16" s="1120">
        <v>147676.64074167263</v>
      </c>
      <c r="H16" s="1121">
        <v>7.7408878561809615</v>
      </c>
      <c r="I16" s="1181">
        <v>-3.0073933025207538</v>
      </c>
    </row>
    <row r="17" spans="1:14">
      <c r="A17" s="1179"/>
      <c r="B17" s="1127"/>
      <c r="C17" s="1138" t="s">
        <v>703</v>
      </c>
      <c r="D17" s="1129">
        <v>144005.59332362379</v>
      </c>
      <c r="E17" s="1129">
        <v>156175.85173849986</v>
      </c>
      <c r="F17" s="1129">
        <v>144507.40438778608</v>
      </c>
      <c r="G17" s="1129">
        <v>140034.34074167264</v>
      </c>
      <c r="H17" s="1125">
        <v>8.4512400761586122</v>
      </c>
      <c r="I17" s="1182">
        <v>-3.0953871637677111</v>
      </c>
    </row>
    <row r="18" spans="1:14">
      <c r="A18" s="1179"/>
      <c r="B18" s="1127"/>
      <c r="C18" s="1138" t="s">
        <v>704</v>
      </c>
      <c r="D18" s="1129">
        <v>8194.24</v>
      </c>
      <c r="E18" s="1129">
        <v>7805.6</v>
      </c>
      <c r="F18" s="1129">
        <v>7748.16</v>
      </c>
      <c r="G18" s="1129">
        <v>7642.3</v>
      </c>
      <c r="H18" s="1125">
        <v>-4.7428437536610915</v>
      </c>
      <c r="I18" s="1182">
        <v>-1.3662598604055631</v>
      </c>
    </row>
    <row r="19" spans="1:14">
      <c r="A19" s="1179"/>
      <c r="B19" s="1131"/>
      <c r="C19" s="1139"/>
      <c r="D19" s="1139"/>
      <c r="E19" s="1139"/>
      <c r="F19" s="1139"/>
      <c r="G19" s="1139"/>
      <c r="H19" s="1141"/>
      <c r="I19" s="1183"/>
      <c r="L19" s="1184"/>
    </row>
    <row r="20" spans="1:14">
      <c r="A20" s="1179"/>
      <c r="B20" s="1185"/>
      <c r="C20" s="1138"/>
      <c r="D20" s="1145"/>
      <c r="E20" s="1145"/>
      <c r="F20" s="1145"/>
      <c r="G20" s="1145"/>
      <c r="H20" s="1146"/>
      <c r="I20" s="1186"/>
    </row>
    <row r="21" spans="1:14">
      <c r="A21" s="1179"/>
      <c r="B21" s="1698" t="s">
        <v>706</v>
      </c>
      <c r="C21" s="1700"/>
      <c r="D21" s="1120">
        <v>1039210.6254574936</v>
      </c>
      <c r="E21" s="1120">
        <v>1076840.58511803</v>
      </c>
      <c r="F21" s="1120">
        <v>1079521.9182514758</v>
      </c>
      <c r="G21" s="1120">
        <v>1085743.4167829428</v>
      </c>
      <c r="H21" s="1121">
        <v>3.6210137520457266</v>
      </c>
      <c r="I21" s="1181">
        <v>0.5763197973362395</v>
      </c>
    </row>
    <row r="22" spans="1:14">
      <c r="A22" s="1179"/>
      <c r="B22" s="1127"/>
      <c r="C22" s="1138" t="s">
        <v>703</v>
      </c>
      <c r="D22" s="1129">
        <v>816463.75350760366</v>
      </c>
      <c r="E22" s="1129">
        <v>841110.94335218985</v>
      </c>
      <c r="F22" s="1129">
        <v>828377.7626603659</v>
      </c>
      <c r="G22" s="1129">
        <v>836743.41902535281</v>
      </c>
      <c r="H22" s="1125">
        <v>3.0187733060652846</v>
      </c>
      <c r="I22" s="1182">
        <v>1.0098842269884614</v>
      </c>
      <c r="L22" s="1179"/>
    </row>
    <row r="23" spans="1:14">
      <c r="A23" s="1179"/>
      <c r="B23" s="1127"/>
      <c r="C23" s="1138" t="s">
        <v>707</v>
      </c>
      <c r="D23" s="1129">
        <v>78.56576265741802</v>
      </c>
      <c r="E23" s="1129">
        <v>78.109142149392312</v>
      </c>
      <c r="F23" s="1129">
        <v>76.735613113081271</v>
      </c>
      <c r="G23" s="1129">
        <v>77.066405017183811</v>
      </c>
      <c r="H23" s="1125" t="s">
        <v>644</v>
      </c>
      <c r="I23" s="1182" t="s">
        <v>644</v>
      </c>
      <c r="L23" s="1179"/>
    </row>
    <row r="24" spans="1:14">
      <c r="A24" s="1179"/>
      <c r="B24" s="1127"/>
      <c r="C24" s="1138" t="s">
        <v>704</v>
      </c>
      <c r="D24" s="1129">
        <v>222746.87194988999</v>
      </c>
      <c r="E24" s="1129">
        <v>235729.64176584003</v>
      </c>
      <c r="F24" s="1129">
        <v>251144.15559111</v>
      </c>
      <c r="G24" s="1129">
        <v>248999.99775759</v>
      </c>
      <c r="H24" s="1125">
        <v>5.8284858064676683</v>
      </c>
      <c r="I24" s="1182">
        <v>-0.85375581544924728</v>
      </c>
      <c r="N24" s="1187"/>
    </row>
    <row r="25" spans="1:14">
      <c r="A25" s="1179"/>
      <c r="B25" s="1127"/>
      <c r="C25" s="1138" t="s">
        <v>707</v>
      </c>
      <c r="D25" s="1129">
        <v>21.434237342581994</v>
      </c>
      <c r="E25" s="1129">
        <v>21.890857850607688</v>
      </c>
      <c r="F25" s="1129">
        <v>23.264386886918743</v>
      </c>
      <c r="G25" s="1129">
        <v>22.933594982816185</v>
      </c>
      <c r="H25" s="1125" t="s">
        <v>644</v>
      </c>
      <c r="I25" s="1182" t="s">
        <v>644</v>
      </c>
      <c r="N25" s="1187"/>
    </row>
    <row r="26" spans="1:14">
      <c r="A26" s="1179"/>
      <c r="B26" s="1131"/>
      <c r="C26" s="1139"/>
      <c r="D26" s="1148"/>
      <c r="E26" s="1148"/>
      <c r="F26" s="1148"/>
      <c r="G26" s="1148"/>
      <c r="H26" s="1141"/>
      <c r="I26" s="1183"/>
    </row>
    <row r="27" spans="1:14">
      <c r="A27" s="1179"/>
      <c r="B27" s="1127"/>
      <c r="C27" s="1128"/>
      <c r="D27" s="1128"/>
      <c r="E27" s="1128"/>
      <c r="F27" s="1128"/>
      <c r="G27" s="1128"/>
      <c r="H27" s="1125"/>
      <c r="I27" s="1182"/>
    </row>
    <row r="28" spans="1:14">
      <c r="A28" s="1179"/>
      <c r="B28" s="1698" t="s">
        <v>708</v>
      </c>
      <c r="C28" s="1700"/>
      <c r="D28" s="1120">
        <v>1069830.7337942338</v>
      </c>
      <c r="E28" s="1120">
        <v>1104286.7987574099</v>
      </c>
      <c r="F28" s="1120">
        <v>1107913.2940984659</v>
      </c>
      <c r="G28" s="1120">
        <v>1115465.6213070627</v>
      </c>
      <c r="H28" s="1121">
        <v>3.2207024788842205</v>
      </c>
      <c r="I28" s="1181">
        <v>0.68167132291179655</v>
      </c>
    </row>
    <row r="29" spans="1:14">
      <c r="A29" s="1179"/>
      <c r="B29" s="1149"/>
      <c r="C29" s="1188"/>
      <c r="D29" s="1151"/>
      <c r="E29" s="1151"/>
      <c r="F29" s="1151"/>
      <c r="G29" s="1151"/>
      <c r="H29" s="1152"/>
      <c r="I29" s="1189"/>
    </row>
    <row r="30" spans="1:14">
      <c r="A30" s="1179"/>
      <c r="B30" s="1190" t="s">
        <v>709</v>
      </c>
      <c r="C30" s="1191"/>
      <c r="D30" s="1128"/>
      <c r="E30" s="1128"/>
      <c r="F30" s="1128"/>
      <c r="G30" s="1128"/>
      <c r="H30" s="1136"/>
      <c r="I30" s="1180"/>
      <c r="M30" s="1179"/>
    </row>
    <row r="31" spans="1:14">
      <c r="A31" s="1179"/>
      <c r="B31" s="1192"/>
      <c r="C31" s="1193"/>
      <c r="D31" s="1120"/>
      <c r="E31" s="1120"/>
      <c r="F31" s="1120"/>
      <c r="G31" s="1120"/>
      <c r="H31" s="1121"/>
      <c r="I31" s="1181"/>
      <c r="M31" s="1179"/>
    </row>
    <row r="32" spans="1:14">
      <c r="B32" s="1701" t="s">
        <v>710</v>
      </c>
      <c r="C32" s="1702"/>
      <c r="D32" s="1128"/>
      <c r="E32" s="1128"/>
      <c r="F32" s="1128"/>
      <c r="G32" s="1128"/>
      <c r="H32" s="1125"/>
      <c r="I32" s="1182"/>
      <c r="M32" s="1179"/>
    </row>
    <row r="33" spans="2:12">
      <c r="B33" s="1127"/>
      <c r="C33" s="1128" t="s">
        <v>711</v>
      </c>
      <c r="D33" s="1129">
        <v>16.484769740752078</v>
      </c>
      <c r="E33" s="1129">
        <v>14.332111065389258</v>
      </c>
      <c r="F33" s="1129">
        <v>13.246401936608054</v>
      </c>
      <c r="G33" s="1129">
        <v>12.8</v>
      </c>
      <c r="H33" s="1125" t="s">
        <v>644</v>
      </c>
      <c r="I33" s="1182" t="s">
        <v>644</v>
      </c>
    </row>
    <row r="34" spans="2:12">
      <c r="B34" s="1127"/>
      <c r="C34" s="1128" t="s">
        <v>712</v>
      </c>
      <c r="D34" s="1129">
        <v>14.089234984696539</v>
      </c>
      <c r="E34" s="1129">
        <v>12.420501464821481</v>
      </c>
      <c r="F34" s="1129">
        <v>11.430372707833035</v>
      </c>
      <c r="G34" s="1129">
        <v>11</v>
      </c>
      <c r="H34" s="1125" t="s">
        <v>644</v>
      </c>
      <c r="I34" s="1182" t="s">
        <v>644</v>
      </c>
    </row>
    <row r="35" spans="2:12">
      <c r="B35" s="1127"/>
      <c r="C35" s="1128"/>
      <c r="D35" s="1129"/>
      <c r="E35" s="1129"/>
      <c r="F35" s="1129"/>
      <c r="G35" s="1129"/>
      <c r="H35" s="1125"/>
      <c r="I35" s="1182"/>
    </row>
    <row r="36" spans="2:12">
      <c r="B36" s="1701" t="s">
        <v>713</v>
      </c>
      <c r="C36" s="1702"/>
      <c r="D36" s="1120"/>
      <c r="E36" s="1120"/>
      <c r="F36" s="1120"/>
      <c r="G36" s="1120"/>
      <c r="H36" s="1121"/>
      <c r="I36" s="1181"/>
    </row>
    <row r="37" spans="2:12">
      <c r="B37" s="1118"/>
      <c r="C37" s="1128" t="s">
        <v>711</v>
      </c>
      <c r="D37" s="1129">
        <v>16.970489789222359</v>
      </c>
      <c r="E37" s="1129">
        <v>14.697403930127336</v>
      </c>
      <c r="F37" s="1129">
        <v>13.594781683383262</v>
      </c>
      <c r="G37" s="1129">
        <v>13.205314836093528</v>
      </c>
      <c r="H37" s="1125" t="s">
        <v>644</v>
      </c>
      <c r="I37" s="1182" t="s">
        <v>644</v>
      </c>
    </row>
    <row r="38" spans="2:12">
      <c r="B38" s="1118"/>
      <c r="C38" s="1158" t="s">
        <v>712</v>
      </c>
      <c r="D38" s="1129">
        <v>14.504371138085341</v>
      </c>
      <c r="E38" s="1129">
        <v>12.737071755190279</v>
      </c>
      <c r="F38" s="1129">
        <v>11.730990971460994</v>
      </c>
      <c r="G38" s="1129">
        <v>11.379554908550272</v>
      </c>
      <c r="H38" s="1125" t="s">
        <v>644</v>
      </c>
      <c r="I38" s="1182" t="s">
        <v>644</v>
      </c>
    </row>
    <row r="39" spans="2:12">
      <c r="B39" s="1159"/>
      <c r="C39" s="1139"/>
      <c r="D39" s="1148"/>
      <c r="E39" s="1148"/>
      <c r="F39" s="1148"/>
      <c r="G39" s="1148"/>
      <c r="H39" s="1141"/>
      <c r="I39" s="1183"/>
      <c r="L39" s="1179"/>
    </row>
    <row r="40" spans="2:12">
      <c r="B40" s="1160"/>
      <c r="C40" s="1161"/>
      <c r="D40" s="1162"/>
      <c r="E40" s="1162"/>
      <c r="F40" s="1162"/>
      <c r="G40" s="1162"/>
      <c r="H40" s="1163"/>
      <c r="I40" s="1194"/>
    </row>
    <row r="41" spans="2:12">
      <c r="B41" s="1165" t="s">
        <v>714</v>
      </c>
      <c r="C41" s="1128"/>
      <c r="D41" s="1133">
        <v>113808.65484504159</v>
      </c>
      <c r="E41" s="1133">
        <v>118889.00586667506</v>
      </c>
      <c r="F41" s="1133">
        <v>93188.607279228629</v>
      </c>
      <c r="G41" s="1133">
        <v>108699.04182960759</v>
      </c>
      <c r="H41" s="1125">
        <v>4.4639408387268276</v>
      </c>
      <c r="I41" s="1182">
        <v>16.644131727286975</v>
      </c>
    </row>
    <row r="42" spans="2:12">
      <c r="B42" s="1165" t="s">
        <v>715</v>
      </c>
      <c r="C42" s="1128"/>
      <c r="D42" s="1133">
        <v>956022.07894919219</v>
      </c>
      <c r="E42" s="1133">
        <v>985397.79289073485</v>
      </c>
      <c r="F42" s="1133">
        <v>1014724.6968192373</v>
      </c>
      <c r="G42" s="1133">
        <v>1006766.5794774551</v>
      </c>
      <c r="H42" s="1125">
        <v>3.072702460368987</v>
      </c>
      <c r="I42" s="1182">
        <v>-0.78426368912944611</v>
      </c>
    </row>
    <row r="43" spans="2:12">
      <c r="B43" s="1165" t="s">
        <v>716</v>
      </c>
      <c r="C43" s="1128"/>
      <c r="D43" s="1133">
        <v>-208734.68894919218</v>
      </c>
      <c r="E43" s="1133">
        <v>-29375.713941542665</v>
      </c>
      <c r="F43" s="1133">
        <v>-58702.617870045127</v>
      </c>
      <c r="G43" s="1133">
        <v>7958.1173417821992</v>
      </c>
      <c r="H43" s="1125" t="s">
        <v>644</v>
      </c>
      <c r="I43" s="1182" t="s">
        <v>644</v>
      </c>
      <c r="L43" s="1184"/>
    </row>
    <row r="44" spans="2:12">
      <c r="B44" s="1165" t="s">
        <v>717</v>
      </c>
      <c r="C44" s="1128"/>
      <c r="D44" s="1133">
        <v>19781.400000000001</v>
      </c>
      <c r="E44" s="1133">
        <v>596.37486657248985</v>
      </c>
      <c r="F44" s="1133">
        <v>-23452.11585906001</v>
      </c>
      <c r="G44" s="1133">
        <v>1310.2738066700038</v>
      </c>
      <c r="H44" s="1125" t="s">
        <v>644</v>
      </c>
      <c r="I44" s="1182" t="s">
        <v>644</v>
      </c>
    </row>
    <row r="45" spans="2:12" ht="16.5" thickBot="1">
      <c r="B45" s="1167" t="s">
        <v>718</v>
      </c>
      <c r="C45" s="1168"/>
      <c r="D45" s="1169">
        <v>-188953.248894919</v>
      </c>
      <c r="E45" s="1169">
        <v>-28779.339074970176</v>
      </c>
      <c r="F45" s="1169">
        <v>-82154.733729105137</v>
      </c>
      <c r="G45" s="1169">
        <v>9268.3911484522032</v>
      </c>
      <c r="H45" s="1195" t="s">
        <v>644</v>
      </c>
      <c r="I45" s="1196" t="s">
        <v>644</v>
      </c>
    </row>
    <row r="46" spans="2:12" ht="16.5" thickTop="1">
      <c r="B46" s="1703" t="s">
        <v>719</v>
      </c>
      <c r="C46" s="1703"/>
      <c r="D46" s="1703"/>
      <c r="E46" s="1703"/>
      <c r="F46" s="1703"/>
      <c r="G46" s="1703"/>
      <c r="H46" s="1703"/>
      <c r="I46" s="1703"/>
    </row>
    <row r="47" spans="2:12">
      <c r="B47" s="1695" t="s">
        <v>720</v>
      </c>
      <c r="C47" s="1695"/>
      <c r="D47" s="1695"/>
      <c r="E47" s="1695"/>
      <c r="F47" s="1695"/>
      <c r="G47" s="1695"/>
      <c r="H47" s="1695"/>
      <c r="I47" s="1695"/>
    </row>
    <row r="48" spans="2:12">
      <c r="B48" s="1197" t="s">
        <v>721</v>
      </c>
      <c r="C48" s="1197"/>
      <c r="D48" s="1197"/>
      <c r="E48" s="1197"/>
      <c r="F48" s="1197"/>
      <c r="G48" s="1197"/>
      <c r="H48" s="1197"/>
      <c r="I48" s="1197"/>
    </row>
    <row r="49" spans="2:9">
      <c r="B49" s="1696" t="s">
        <v>722</v>
      </c>
      <c r="C49" s="1696"/>
      <c r="D49" s="1696"/>
      <c r="E49" s="1696"/>
      <c r="F49" s="1696"/>
      <c r="G49" s="1696"/>
      <c r="H49" s="1696"/>
      <c r="I49" s="1696"/>
    </row>
    <row r="50" spans="2:9">
      <c r="B50" s="1697" t="s">
        <v>723</v>
      </c>
      <c r="C50" s="1697"/>
      <c r="D50" s="1172">
        <v>106.73</v>
      </c>
      <c r="E50" s="1173">
        <v>107.7</v>
      </c>
      <c r="F50" s="1172">
        <v>102.86</v>
      </c>
      <c r="G50" s="1173">
        <v>102.65</v>
      </c>
      <c r="H50" s="1158"/>
      <c r="I50" s="1174"/>
    </row>
    <row r="52" spans="2:9">
      <c r="D52" s="1184"/>
      <c r="E52" s="1184"/>
      <c r="F52" s="1184"/>
      <c r="G52" s="1184"/>
    </row>
    <row r="53" spans="2:9">
      <c r="D53" s="1184"/>
      <c r="E53" s="1184"/>
      <c r="F53" s="1184"/>
      <c r="G53" s="1184"/>
    </row>
  </sheetData>
  <mergeCells count="15">
    <mergeCell ref="B9:C9"/>
    <mergeCell ref="B1:I1"/>
    <mergeCell ref="B2:I2"/>
    <mergeCell ref="B3:I3"/>
    <mergeCell ref="H4:I4"/>
    <mergeCell ref="H6:I6"/>
    <mergeCell ref="B47:I47"/>
    <mergeCell ref="B49:I49"/>
    <mergeCell ref="B50:C50"/>
    <mergeCell ref="B16:C16"/>
    <mergeCell ref="B21:C21"/>
    <mergeCell ref="B28:C28"/>
    <mergeCell ref="B32:C32"/>
    <mergeCell ref="B36:C36"/>
    <mergeCell ref="B46:I46"/>
  </mergeCells>
  <pageMargins left="0.75" right="0.75" top="1" bottom="1" header="0.5" footer="0.5"/>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3"/>
  <sheetViews>
    <sheetView zoomScaleSheetLayoutView="100" workbookViewId="0">
      <selection activeCell="N16" sqref="N16"/>
    </sheetView>
  </sheetViews>
  <sheetFormatPr defaultRowHeight="15.75"/>
  <cols>
    <col min="1" max="1" width="33.42578125" style="87" bestFit="1" customWidth="1"/>
    <col min="2" max="8" width="10.7109375" style="70" customWidth="1"/>
    <col min="9" max="12" width="10" style="70" bestFit="1" customWidth="1"/>
    <col min="13" max="256" width="9.140625" style="70"/>
    <col min="257" max="257" width="35.85546875" style="70" customWidth="1"/>
    <col min="258" max="258" width="9.85546875" style="70" bestFit="1" customWidth="1"/>
    <col min="259" max="265" width="9.42578125" style="70" customWidth="1"/>
    <col min="266" max="268" width="9.85546875" style="70" bestFit="1" customWidth="1"/>
    <col min="269" max="512" width="9.140625" style="70"/>
    <col min="513" max="513" width="35.85546875" style="70" customWidth="1"/>
    <col min="514" max="514" width="9.85546875" style="70" bestFit="1" customWidth="1"/>
    <col min="515" max="521" width="9.42578125" style="70" customWidth="1"/>
    <col min="522" max="524" width="9.85546875" style="70" bestFit="1" customWidth="1"/>
    <col min="525" max="768" width="9.140625" style="70"/>
    <col min="769" max="769" width="35.85546875" style="70" customWidth="1"/>
    <col min="770" max="770" width="9.85546875" style="70" bestFit="1" customWidth="1"/>
    <col min="771" max="777" width="9.42578125" style="70" customWidth="1"/>
    <col min="778" max="780" width="9.85546875" style="70" bestFit="1" customWidth="1"/>
    <col min="781" max="1024" width="9.140625" style="70"/>
    <col min="1025" max="1025" width="35.85546875" style="70" customWidth="1"/>
    <col min="1026" max="1026" width="9.85546875" style="70" bestFit="1" customWidth="1"/>
    <col min="1027" max="1033" width="9.42578125" style="70" customWidth="1"/>
    <col min="1034" max="1036" width="9.85546875" style="70" bestFit="1" customWidth="1"/>
    <col min="1037" max="1280" width="9.140625" style="70"/>
    <col min="1281" max="1281" width="35.85546875" style="70" customWidth="1"/>
    <col min="1282" max="1282" width="9.85546875" style="70" bestFit="1" customWidth="1"/>
    <col min="1283" max="1289" width="9.42578125" style="70" customWidth="1"/>
    <col min="1290" max="1292" width="9.85546875" style="70" bestFit="1" customWidth="1"/>
    <col min="1293" max="1536" width="9.140625" style="70"/>
    <col min="1537" max="1537" width="35.85546875" style="70" customWidth="1"/>
    <col min="1538" max="1538" width="9.85546875" style="70" bestFit="1" customWidth="1"/>
    <col min="1539" max="1545" width="9.42578125" style="70" customWidth="1"/>
    <col min="1546" max="1548" width="9.85546875" style="70" bestFit="1" customWidth="1"/>
    <col min="1549" max="1792" width="9.140625" style="70"/>
    <col min="1793" max="1793" width="35.85546875" style="70" customWidth="1"/>
    <col min="1794" max="1794" width="9.85546875" style="70" bestFit="1" customWidth="1"/>
    <col min="1795" max="1801" width="9.42578125" style="70" customWidth="1"/>
    <col min="1802" max="1804" width="9.85546875" style="70" bestFit="1" customWidth="1"/>
    <col min="1805" max="2048" width="9.140625" style="70"/>
    <col min="2049" max="2049" width="35.85546875" style="70" customWidth="1"/>
    <col min="2050" max="2050" width="9.85546875" style="70" bestFit="1" customWidth="1"/>
    <col min="2051" max="2057" width="9.42578125" style="70" customWidth="1"/>
    <col min="2058" max="2060" width="9.85546875" style="70" bestFit="1" customWidth="1"/>
    <col min="2061" max="2304" width="9.140625" style="70"/>
    <col min="2305" max="2305" width="35.85546875" style="70" customWidth="1"/>
    <col min="2306" max="2306" width="9.85546875" style="70" bestFit="1" customWidth="1"/>
    <col min="2307" max="2313" width="9.42578125" style="70" customWidth="1"/>
    <col min="2314" max="2316" width="9.85546875" style="70" bestFit="1" customWidth="1"/>
    <col min="2317" max="2560" width="9.140625" style="70"/>
    <col min="2561" max="2561" width="35.85546875" style="70" customWidth="1"/>
    <col min="2562" max="2562" width="9.85546875" style="70" bestFit="1" customWidth="1"/>
    <col min="2563" max="2569" width="9.42578125" style="70" customWidth="1"/>
    <col min="2570" max="2572" width="9.85546875" style="70" bestFit="1" customWidth="1"/>
    <col min="2573" max="2816" width="9.140625" style="70"/>
    <col min="2817" max="2817" width="35.85546875" style="70" customWidth="1"/>
    <col min="2818" max="2818" width="9.85546875" style="70" bestFit="1" customWidth="1"/>
    <col min="2819" max="2825" width="9.42578125" style="70" customWidth="1"/>
    <col min="2826" max="2828" width="9.85546875" style="70" bestFit="1" customWidth="1"/>
    <col min="2829" max="3072" width="9.140625" style="70"/>
    <col min="3073" max="3073" width="35.85546875" style="70" customWidth="1"/>
    <col min="3074" max="3074" width="9.85546875" style="70" bestFit="1" customWidth="1"/>
    <col min="3075" max="3081" width="9.42578125" style="70" customWidth="1"/>
    <col min="3082" max="3084" width="9.85546875" style="70" bestFit="1" customWidth="1"/>
    <col min="3085" max="3328" width="9.140625" style="70"/>
    <col min="3329" max="3329" width="35.85546875" style="70" customWidth="1"/>
    <col min="3330" max="3330" width="9.85546875" style="70" bestFit="1" customWidth="1"/>
    <col min="3331" max="3337" width="9.42578125" style="70" customWidth="1"/>
    <col min="3338" max="3340" width="9.85546875" style="70" bestFit="1" customWidth="1"/>
    <col min="3341" max="3584" width="9.140625" style="70"/>
    <col min="3585" max="3585" width="35.85546875" style="70" customWidth="1"/>
    <col min="3586" max="3586" width="9.85546875" style="70" bestFit="1" customWidth="1"/>
    <col min="3587" max="3593" width="9.42578125" style="70" customWidth="1"/>
    <col min="3594" max="3596" width="9.85546875" style="70" bestFit="1" customWidth="1"/>
    <col min="3597" max="3840" width="9.140625" style="70"/>
    <col min="3841" max="3841" width="35.85546875" style="70" customWidth="1"/>
    <col min="3842" max="3842" width="9.85546875" style="70" bestFit="1" customWidth="1"/>
    <col min="3843" max="3849" width="9.42578125" style="70" customWidth="1"/>
    <col min="3850" max="3852" width="9.85546875" style="70" bestFit="1" customWidth="1"/>
    <col min="3853" max="4096" width="9.140625" style="70"/>
    <col min="4097" max="4097" width="35.85546875" style="70" customWidth="1"/>
    <col min="4098" max="4098" width="9.85546875" style="70" bestFit="1" customWidth="1"/>
    <col min="4099" max="4105" width="9.42578125" style="70" customWidth="1"/>
    <col min="4106" max="4108" width="9.85546875" style="70" bestFit="1" customWidth="1"/>
    <col min="4109" max="4352" width="9.140625" style="70"/>
    <col min="4353" max="4353" width="35.85546875" style="70" customWidth="1"/>
    <col min="4354" max="4354" width="9.85546875" style="70" bestFit="1" customWidth="1"/>
    <col min="4355" max="4361" width="9.42578125" style="70" customWidth="1"/>
    <col min="4362" max="4364" width="9.85546875" style="70" bestFit="1" customWidth="1"/>
    <col min="4365" max="4608" width="9.140625" style="70"/>
    <col min="4609" max="4609" width="35.85546875" style="70" customWidth="1"/>
    <col min="4610" max="4610" width="9.85546875" style="70" bestFit="1" customWidth="1"/>
    <col min="4611" max="4617" width="9.42578125" style="70" customWidth="1"/>
    <col min="4618" max="4620" width="9.85546875" style="70" bestFit="1" customWidth="1"/>
    <col min="4621" max="4864" width="9.140625" style="70"/>
    <col min="4865" max="4865" width="35.85546875" style="70" customWidth="1"/>
    <col min="4866" max="4866" width="9.85546875" style="70" bestFit="1" customWidth="1"/>
    <col min="4867" max="4873" width="9.42578125" style="70" customWidth="1"/>
    <col min="4874" max="4876" width="9.85546875" style="70" bestFit="1" customWidth="1"/>
    <col min="4877" max="5120" width="9.140625" style="70"/>
    <col min="5121" max="5121" width="35.85546875" style="70" customWidth="1"/>
    <col min="5122" max="5122" width="9.85546875" style="70" bestFit="1" customWidth="1"/>
    <col min="5123" max="5129" width="9.42578125" style="70" customWidth="1"/>
    <col min="5130" max="5132" width="9.85546875" style="70" bestFit="1" customWidth="1"/>
    <col min="5133" max="5376" width="9.140625" style="70"/>
    <col min="5377" max="5377" width="35.85546875" style="70" customWidth="1"/>
    <col min="5378" max="5378" width="9.85546875" style="70" bestFit="1" customWidth="1"/>
    <col min="5379" max="5385" width="9.42578125" style="70" customWidth="1"/>
    <col min="5386" max="5388" width="9.85546875" style="70" bestFit="1" customWidth="1"/>
    <col min="5389" max="5632" width="9.140625" style="70"/>
    <col min="5633" max="5633" width="35.85546875" style="70" customWidth="1"/>
    <col min="5634" max="5634" width="9.85546875" style="70" bestFit="1" customWidth="1"/>
    <col min="5635" max="5641" width="9.42578125" style="70" customWidth="1"/>
    <col min="5642" max="5644" width="9.85546875" style="70" bestFit="1" customWidth="1"/>
    <col min="5645" max="5888" width="9.140625" style="70"/>
    <col min="5889" max="5889" width="35.85546875" style="70" customWidth="1"/>
    <col min="5890" max="5890" width="9.85546875" style="70" bestFit="1" customWidth="1"/>
    <col min="5891" max="5897" width="9.42578125" style="70" customWidth="1"/>
    <col min="5898" max="5900" width="9.85546875" style="70" bestFit="1" customWidth="1"/>
    <col min="5901" max="6144" width="9.140625" style="70"/>
    <col min="6145" max="6145" width="35.85546875" style="70" customWidth="1"/>
    <col min="6146" max="6146" width="9.85546875" style="70" bestFit="1" customWidth="1"/>
    <col min="6147" max="6153" width="9.42578125" style="70" customWidth="1"/>
    <col min="6154" max="6156" width="9.85546875" style="70" bestFit="1" customWidth="1"/>
    <col min="6157" max="6400" width="9.140625" style="70"/>
    <col min="6401" max="6401" width="35.85546875" style="70" customWidth="1"/>
    <col min="6402" max="6402" width="9.85546875" style="70" bestFit="1" customWidth="1"/>
    <col min="6403" max="6409" width="9.42578125" style="70" customWidth="1"/>
    <col min="6410" max="6412" width="9.85546875" style="70" bestFit="1" customWidth="1"/>
    <col min="6413" max="6656" width="9.140625" style="70"/>
    <col min="6657" max="6657" width="35.85546875" style="70" customWidth="1"/>
    <col min="6658" max="6658" width="9.85546875" style="70" bestFit="1" customWidth="1"/>
    <col min="6659" max="6665" width="9.42578125" style="70" customWidth="1"/>
    <col min="6666" max="6668" width="9.85546875" style="70" bestFit="1" customWidth="1"/>
    <col min="6669" max="6912" width="9.140625" style="70"/>
    <col min="6913" max="6913" width="35.85546875" style="70" customWidth="1"/>
    <col min="6914" max="6914" width="9.85546875" style="70" bestFit="1" customWidth="1"/>
    <col min="6915" max="6921" width="9.42578125" style="70" customWidth="1"/>
    <col min="6922" max="6924" width="9.85546875" style="70" bestFit="1" customWidth="1"/>
    <col min="6925" max="7168" width="9.140625" style="70"/>
    <col min="7169" max="7169" width="35.85546875" style="70" customWidth="1"/>
    <col min="7170" max="7170" width="9.85546875" style="70" bestFit="1" customWidth="1"/>
    <col min="7171" max="7177" width="9.42578125" style="70" customWidth="1"/>
    <col min="7178" max="7180" width="9.85546875" style="70" bestFit="1" customWidth="1"/>
    <col min="7181" max="7424" width="9.140625" style="70"/>
    <col min="7425" max="7425" width="35.85546875" style="70" customWidth="1"/>
    <col min="7426" max="7426" width="9.85546875" style="70" bestFit="1" customWidth="1"/>
    <col min="7427" max="7433" width="9.42578125" style="70" customWidth="1"/>
    <col min="7434" max="7436" width="9.85546875" style="70" bestFit="1" customWidth="1"/>
    <col min="7437" max="7680" width="9.140625" style="70"/>
    <col min="7681" max="7681" width="35.85546875" style="70" customWidth="1"/>
    <col min="7682" max="7682" width="9.85546875" style="70" bestFit="1" customWidth="1"/>
    <col min="7683" max="7689" width="9.42578125" style="70" customWidth="1"/>
    <col min="7690" max="7692" width="9.85546875" style="70" bestFit="1" customWidth="1"/>
    <col min="7693" max="7936" width="9.140625" style="70"/>
    <col min="7937" max="7937" width="35.85546875" style="70" customWidth="1"/>
    <col min="7938" max="7938" width="9.85546875" style="70" bestFit="1" customWidth="1"/>
    <col min="7939" max="7945" width="9.42578125" style="70" customWidth="1"/>
    <col min="7946" max="7948" width="9.85546875" style="70" bestFit="1" customWidth="1"/>
    <col min="7949" max="8192" width="9.140625" style="70"/>
    <col min="8193" max="8193" width="35.85546875" style="70" customWidth="1"/>
    <col min="8194" max="8194" width="9.85546875" style="70" bestFit="1" customWidth="1"/>
    <col min="8195" max="8201" width="9.42578125" style="70" customWidth="1"/>
    <col min="8202" max="8204" width="9.85546875" style="70" bestFit="1" customWidth="1"/>
    <col min="8205" max="8448" width="9.140625" style="70"/>
    <col min="8449" max="8449" width="35.85546875" style="70" customWidth="1"/>
    <col min="8450" max="8450" width="9.85546875" style="70" bestFit="1" customWidth="1"/>
    <col min="8451" max="8457" width="9.42578125" style="70" customWidth="1"/>
    <col min="8458" max="8460" width="9.85546875" style="70" bestFit="1" customWidth="1"/>
    <col min="8461" max="8704" width="9.140625" style="70"/>
    <col min="8705" max="8705" width="35.85546875" style="70" customWidth="1"/>
    <col min="8706" max="8706" width="9.85546875" style="70" bestFit="1" customWidth="1"/>
    <col min="8707" max="8713" width="9.42578125" style="70" customWidth="1"/>
    <col min="8714" max="8716" width="9.85546875" style="70" bestFit="1" customWidth="1"/>
    <col min="8717" max="8960" width="9.140625" style="70"/>
    <col min="8961" max="8961" width="35.85546875" style="70" customWidth="1"/>
    <col min="8962" max="8962" width="9.85546875" style="70" bestFit="1" customWidth="1"/>
    <col min="8963" max="8969" width="9.42578125" style="70" customWidth="1"/>
    <col min="8970" max="8972" width="9.85546875" style="70" bestFit="1" customWidth="1"/>
    <col min="8973" max="9216" width="9.140625" style="70"/>
    <col min="9217" max="9217" width="35.85546875" style="70" customWidth="1"/>
    <col min="9218" max="9218" width="9.85546875" style="70" bestFit="1" customWidth="1"/>
    <col min="9219" max="9225" width="9.42578125" style="70" customWidth="1"/>
    <col min="9226" max="9228" width="9.85546875" style="70" bestFit="1" customWidth="1"/>
    <col min="9229" max="9472" width="9.140625" style="70"/>
    <col min="9473" max="9473" width="35.85546875" style="70" customWidth="1"/>
    <col min="9474" max="9474" width="9.85546875" style="70" bestFit="1" customWidth="1"/>
    <col min="9475" max="9481" width="9.42578125" style="70" customWidth="1"/>
    <col min="9482" max="9484" width="9.85546875" style="70" bestFit="1" customWidth="1"/>
    <col min="9485" max="9728" width="9.140625" style="70"/>
    <col min="9729" max="9729" width="35.85546875" style="70" customWidth="1"/>
    <col min="9730" max="9730" width="9.85546875" style="70" bestFit="1" customWidth="1"/>
    <col min="9731" max="9737" width="9.42578125" style="70" customWidth="1"/>
    <col min="9738" max="9740" width="9.85546875" style="70" bestFit="1" customWidth="1"/>
    <col min="9741" max="9984" width="9.140625" style="70"/>
    <col min="9985" max="9985" width="35.85546875" style="70" customWidth="1"/>
    <col min="9986" max="9986" width="9.85546875" style="70" bestFit="1" customWidth="1"/>
    <col min="9987" max="9993" width="9.42578125" style="70" customWidth="1"/>
    <col min="9994" max="9996" width="9.85546875" style="70" bestFit="1" customWidth="1"/>
    <col min="9997" max="10240" width="9.140625" style="70"/>
    <col min="10241" max="10241" width="35.85546875" style="70" customWidth="1"/>
    <col min="10242" max="10242" width="9.85546875" style="70" bestFit="1" customWidth="1"/>
    <col min="10243" max="10249" width="9.42578125" style="70" customWidth="1"/>
    <col min="10250" max="10252" width="9.85546875" style="70" bestFit="1" customWidth="1"/>
    <col min="10253" max="10496" width="9.140625" style="70"/>
    <col min="10497" max="10497" width="35.85546875" style="70" customWidth="1"/>
    <col min="10498" max="10498" width="9.85546875" style="70" bestFit="1" customWidth="1"/>
    <col min="10499" max="10505" width="9.42578125" style="70" customWidth="1"/>
    <col min="10506" max="10508" width="9.85546875" style="70" bestFit="1" customWidth="1"/>
    <col min="10509" max="10752" width="9.140625" style="70"/>
    <col min="10753" max="10753" width="35.85546875" style="70" customWidth="1"/>
    <col min="10754" max="10754" width="9.85546875" style="70" bestFit="1" customWidth="1"/>
    <col min="10755" max="10761" width="9.42578125" style="70" customWidth="1"/>
    <col min="10762" max="10764" width="9.85546875" style="70" bestFit="1" customWidth="1"/>
    <col min="10765" max="11008" width="9.140625" style="70"/>
    <col min="11009" max="11009" width="35.85546875" style="70" customWidth="1"/>
    <col min="11010" max="11010" width="9.85546875" style="70" bestFit="1" customWidth="1"/>
    <col min="11011" max="11017" width="9.42578125" style="70" customWidth="1"/>
    <col min="11018" max="11020" width="9.85546875" style="70" bestFit="1" customWidth="1"/>
    <col min="11021" max="11264" width="9.140625" style="70"/>
    <col min="11265" max="11265" width="35.85546875" style="70" customWidth="1"/>
    <col min="11266" max="11266" width="9.85546875" style="70" bestFit="1" customWidth="1"/>
    <col min="11267" max="11273" width="9.42578125" style="70" customWidth="1"/>
    <col min="11274" max="11276" width="9.85546875" style="70" bestFit="1" customWidth="1"/>
    <col min="11277" max="11520" width="9.140625" style="70"/>
    <col min="11521" max="11521" width="35.85546875" style="70" customWidth="1"/>
    <col min="11522" max="11522" width="9.85546875" style="70" bestFit="1" customWidth="1"/>
    <col min="11523" max="11529" width="9.42578125" style="70" customWidth="1"/>
    <col min="11530" max="11532" width="9.85546875" style="70" bestFit="1" customWidth="1"/>
    <col min="11533" max="11776" width="9.140625" style="70"/>
    <col min="11777" max="11777" width="35.85546875" style="70" customWidth="1"/>
    <col min="11778" max="11778" width="9.85546875" style="70" bestFit="1" customWidth="1"/>
    <col min="11779" max="11785" width="9.42578125" style="70" customWidth="1"/>
    <col min="11786" max="11788" width="9.85546875" style="70" bestFit="1" customWidth="1"/>
    <col min="11789" max="12032" width="9.140625" style="70"/>
    <col min="12033" max="12033" width="35.85546875" style="70" customWidth="1"/>
    <col min="12034" max="12034" width="9.85546875" style="70" bestFit="1" customWidth="1"/>
    <col min="12035" max="12041" width="9.42578125" style="70" customWidth="1"/>
    <col min="12042" max="12044" width="9.85546875" style="70" bestFit="1" customWidth="1"/>
    <col min="12045" max="12288" width="9.140625" style="70"/>
    <col min="12289" max="12289" width="35.85546875" style="70" customWidth="1"/>
    <col min="12290" max="12290" width="9.85546875" style="70" bestFit="1" customWidth="1"/>
    <col min="12291" max="12297" width="9.42578125" style="70" customWidth="1"/>
    <col min="12298" max="12300" width="9.85546875" style="70" bestFit="1" customWidth="1"/>
    <col min="12301" max="12544" width="9.140625" style="70"/>
    <col min="12545" max="12545" width="35.85546875" style="70" customWidth="1"/>
    <col min="12546" max="12546" width="9.85546875" style="70" bestFit="1" customWidth="1"/>
    <col min="12547" max="12553" width="9.42578125" style="70" customWidth="1"/>
    <col min="12554" max="12556" width="9.85546875" style="70" bestFit="1" customWidth="1"/>
    <col min="12557" max="12800" width="9.140625" style="70"/>
    <col min="12801" max="12801" width="35.85546875" style="70" customWidth="1"/>
    <col min="12802" max="12802" width="9.85546875" style="70" bestFit="1" customWidth="1"/>
    <col min="12803" max="12809" width="9.42578125" style="70" customWidth="1"/>
    <col min="12810" max="12812" width="9.85546875" style="70" bestFit="1" customWidth="1"/>
    <col min="12813" max="13056" width="9.140625" style="70"/>
    <col min="13057" max="13057" width="35.85546875" style="70" customWidth="1"/>
    <col min="13058" max="13058" width="9.85546875" style="70" bestFit="1" customWidth="1"/>
    <col min="13059" max="13065" width="9.42578125" style="70" customWidth="1"/>
    <col min="13066" max="13068" width="9.85546875" style="70" bestFit="1" customWidth="1"/>
    <col min="13069" max="13312" width="9.140625" style="70"/>
    <col min="13313" max="13313" width="35.85546875" style="70" customWidth="1"/>
    <col min="13314" max="13314" width="9.85546875" style="70" bestFit="1" customWidth="1"/>
    <col min="13315" max="13321" width="9.42578125" style="70" customWidth="1"/>
    <col min="13322" max="13324" width="9.85546875" style="70" bestFit="1" customWidth="1"/>
    <col min="13325" max="13568" width="9.140625" style="70"/>
    <col min="13569" max="13569" width="35.85546875" style="70" customWidth="1"/>
    <col min="13570" max="13570" width="9.85546875" style="70" bestFit="1" customWidth="1"/>
    <col min="13571" max="13577" width="9.42578125" style="70" customWidth="1"/>
    <col min="13578" max="13580" width="9.85546875" style="70" bestFit="1" customWidth="1"/>
    <col min="13581" max="13824" width="9.140625" style="70"/>
    <col min="13825" max="13825" width="35.85546875" style="70" customWidth="1"/>
    <col min="13826" max="13826" width="9.85546875" style="70" bestFit="1" customWidth="1"/>
    <col min="13827" max="13833" width="9.42578125" style="70" customWidth="1"/>
    <col min="13834" max="13836" width="9.85546875" style="70" bestFit="1" customWidth="1"/>
    <col min="13837" max="14080" width="9.140625" style="70"/>
    <col min="14081" max="14081" width="35.85546875" style="70" customWidth="1"/>
    <col min="14082" max="14082" width="9.85546875" style="70" bestFit="1" customWidth="1"/>
    <col min="14083" max="14089" width="9.42578125" style="70" customWidth="1"/>
    <col min="14090" max="14092" width="9.85546875" style="70" bestFit="1" customWidth="1"/>
    <col min="14093" max="14336" width="9.140625" style="70"/>
    <col min="14337" max="14337" width="35.85546875" style="70" customWidth="1"/>
    <col min="14338" max="14338" width="9.85546875" style="70" bestFit="1" customWidth="1"/>
    <col min="14339" max="14345" width="9.42578125" style="70" customWidth="1"/>
    <col min="14346" max="14348" width="9.85546875" style="70" bestFit="1" customWidth="1"/>
    <col min="14349" max="14592" width="9.140625" style="70"/>
    <col min="14593" max="14593" width="35.85546875" style="70" customWidth="1"/>
    <col min="14594" max="14594" width="9.85546875" style="70" bestFit="1" customWidth="1"/>
    <col min="14595" max="14601" width="9.42578125" style="70" customWidth="1"/>
    <col min="14602" max="14604" width="9.85546875" style="70" bestFit="1" customWidth="1"/>
    <col min="14605" max="14848" width="9.140625" style="70"/>
    <col min="14849" max="14849" width="35.85546875" style="70" customWidth="1"/>
    <col min="14850" max="14850" width="9.85546875" style="70" bestFit="1" customWidth="1"/>
    <col min="14851" max="14857" width="9.42578125" style="70" customWidth="1"/>
    <col min="14858" max="14860" width="9.85546875" style="70" bestFit="1" customWidth="1"/>
    <col min="14861" max="15104" width="9.140625" style="70"/>
    <col min="15105" max="15105" width="35.85546875" style="70" customWidth="1"/>
    <col min="15106" max="15106" width="9.85546875" style="70" bestFit="1" customWidth="1"/>
    <col min="15107" max="15113" width="9.42578125" style="70" customWidth="1"/>
    <col min="15114" max="15116" width="9.85546875" style="70" bestFit="1" customWidth="1"/>
    <col min="15117" max="15360" width="9.140625" style="70"/>
    <col min="15361" max="15361" width="35.85546875" style="70" customWidth="1"/>
    <col min="15362" max="15362" width="9.85546875" style="70" bestFit="1" customWidth="1"/>
    <col min="15363" max="15369" width="9.42578125" style="70" customWidth="1"/>
    <col min="15370" max="15372" width="9.85546875" style="70" bestFit="1" customWidth="1"/>
    <col min="15373" max="15616" width="9.140625" style="70"/>
    <col min="15617" max="15617" width="35.85546875" style="70" customWidth="1"/>
    <col min="15618" max="15618" width="9.85546875" style="70" bestFit="1" customWidth="1"/>
    <col min="15619" max="15625" width="9.42578125" style="70" customWidth="1"/>
    <col min="15626" max="15628" width="9.85546875" style="70" bestFit="1" customWidth="1"/>
    <col min="15629" max="15872" width="9.140625" style="70"/>
    <col min="15873" max="15873" width="35.85546875" style="70" customWidth="1"/>
    <col min="15874" max="15874" width="9.85546875" style="70" bestFit="1" customWidth="1"/>
    <col min="15875" max="15881" width="9.42578125" style="70" customWidth="1"/>
    <col min="15882" max="15884" width="9.85546875" style="70" bestFit="1" customWidth="1"/>
    <col min="15885" max="16128" width="9.140625" style="70"/>
    <col min="16129" max="16129" width="35.85546875" style="70" customWidth="1"/>
    <col min="16130" max="16130" width="9.85546875" style="70" bestFit="1" customWidth="1"/>
    <col min="16131" max="16137" width="9.42578125" style="70" customWidth="1"/>
    <col min="16138" max="16140" width="9.85546875" style="70" bestFit="1" customWidth="1"/>
    <col min="16141" max="16384" width="9.140625" style="70"/>
  </cols>
  <sheetData>
    <row r="1" spans="1:12">
      <c r="A1" s="1539" t="s">
        <v>95</v>
      </c>
      <c r="B1" s="1539"/>
      <c r="C1" s="1539"/>
      <c r="D1" s="1539"/>
      <c r="E1" s="1539"/>
      <c r="F1" s="1539"/>
      <c r="G1" s="1539"/>
      <c r="H1" s="1539"/>
      <c r="I1" s="1539"/>
      <c r="J1" s="1539"/>
      <c r="K1" s="1539"/>
      <c r="L1" s="1539"/>
    </row>
    <row r="2" spans="1:12">
      <c r="A2" s="1540" t="s">
        <v>96</v>
      </c>
      <c r="B2" s="1540"/>
      <c r="C2" s="1540"/>
      <c r="D2" s="1540"/>
      <c r="E2" s="1540"/>
      <c r="F2" s="1540"/>
      <c r="G2" s="1540"/>
      <c r="H2" s="1540"/>
      <c r="I2" s="1540"/>
      <c r="J2" s="1540"/>
      <c r="K2" s="1540"/>
      <c r="L2" s="1540"/>
    </row>
    <row r="3" spans="1:12">
      <c r="A3" s="1540" t="s">
        <v>97</v>
      </c>
      <c r="B3" s="1540"/>
      <c r="C3" s="1540"/>
      <c r="D3" s="1540"/>
      <c r="E3" s="1540"/>
      <c r="F3" s="1540"/>
      <c r="G3" s="1540"/>
      <c r="H3" s="1540"/>
      <c r="I3" s="1540"/>
      <c r="J3" s="1540"/>
      <c r="K3" s="1540"/>
      <c r="L3" s="1540"/>
    </row>
    <row r="4" spans="1:12">
      <c r="A4" s="1541" t="s">
        <v>282</v>
      </c>
      <c r="B4" s="1541"/>
      <c r="C4" s="1541"/>
      <c r="D4" s="1541"/>
      <c r="E4" s="1541"/>
      <c r="F4" s="1541"/>
      <c r="G4" s="1541"/>
      <c r="H4" s="1541"/>
      <c r="I4" s="1541"/>
      <c r="J4" s="1541"/>
      <c r="K4" s="1541"/>
      <c r="L4" s="1541"/>
    </row>
    <row r="5" spans="1:12" ht="16.5" thickBot="1">
      <c r="A5" s="166"/>
      <c r="B5" s="166"/>
      <c r="C5" s="166"/>
      <c r="D5" s="166"/>
      <c r="E5" s="166"/>
      <c r="F5" s="166"/>
      <c r="G5" s="166"/>
      <c r="H5" s="166"/>
      <c r="I5" s="166"/>
      <c r="J5" s="166"/>
      <c r="K5" s="166"/>
      <c r="L5" s="166"/>
    </row>
    <row r="6" spans="1:12" ht="21" customHeight="1" thickTop="1">
      <c r="A6" s="1542" t="s">
        <v>98</v>
      </c>
      <c r="B6" s="1544" t="s">
        <v>99</v>
      </c>
      <c r="C6" s="71" t="s">
        <v>100</v>
      </c>
      <c r="D6" s="1546" t="s">
        <v>101</v>
      </c>
      <c r="E6" s="1546"/>
      <c r="F6" s="1546" t="s">
        <v>102</v>
      </c>
      <c r="G6" s="1546"/>
      <c r="H6" s="1546"/>
      <c r="I6" s="1547" t="s">
        <v>6</v>
      </c>
      <c r="J6" s="1548"/>
      <c r="K6" s="1548"/>
      <c r="L6" s="1549"/>
    </row>
    <row r="7" spans="1:12" ht="21" customHeight="1">
      <c r="A7" s="1543"/>
      <c r="B7" s="1545"/>
      <c r="C7" s="72" t="str">
        <f>H7</f>
        <v>Nov/Dec</v>
      </c>
      <c r="D7" s="72" t="str">
        <f>G7</f>
        <v>Oct/Nov</v>
      </c>
      <c r="E7" s="72" t="str">
        <f>H7</f>
        <v>Nov/Dec</v>
      </c>
      <c r="F7" s="72" t="s">
        <v>103</v>
      </c>
      <c r="G7" s="72" t="s">
        <v>104</v>
      </c>
      <c r="H7" s="72" t="s">
        <v>105</v>
      </c>
      <c r="I7" s="72" t="s">
        <v>106</v>
      </c>
      <c r="J7" s="72" t="s">
        <v>106</v>
      </c>
      <c r="K7" s="72" t="s">
        <v>107</v>
      </c>
      <c r="L7" s="73" t="s">
        <v>107</v>
      </c>
    </row>
    <row r="8" spans="1:12" ht="21" customHeight="1">
      <c r="A8" s="74">
        <v>1</v>
      </c>
      <c r="B8" s="72">
        <v>2</v>
      </c>
      <c r="C8" s="72">
        <v>3</v>
      </c>
      <c r="D8" s="72">
        <v>4</v>
      </c>
      <c r="E8" s="72">
        <v>5</v>
      </c>
      <c r="F8" s="72">
        <v>6</v>
      </c>
      <c r="G8" s="72">
        <v>7</v>
      </c>
      <c r="H8" s="72">
        <v>8</v>
      </c>
      <c r="I8" s="75" t="s">
        <v>108</v>
      </c>
      <c r="J8" s="75" t="s">
        <v>109</v>
      </c>
      <c r="K8" s="75" t="s">
        <v>110</v>
      </c>
      <c r="L8" s="76" t="s">
        <v>111</v>
      </c>
    </row>
    <row r="9" spans="1:12" ht="21" customHeight="1">
      <c r="A9" s="77">
        <v>1</v>
      </c>
      <c r="B9" s="78">
        <v>2</v>
      </c>
      <c r="C9" s="79">
        <v>3</v>
      </c>
      <c r="D9" s="79">
        <v>4</v>
      </c>
      <c r="E9" s="79">
        <v>5</v>
      </c>
      <c r="F9" s="79">
        <v>6</v>
      </c>
      <c r="G9" s="79">
        <v>7</v>
      </c>
      <c r="H9" s="79">
        <v>8</v>
      </c>
      <c r="I9" s="79">
        <v>9</v>
      </c>
      <c r="J9" s="79">
        <v>10</v>
      </c>
      <c r="K9" s="80">
        <v>11</v>
      </c>
      <c r="L9" s="81">
        <v>12</v>
      </c>
    </row>
    <row r="10" spans="1:12" ht="21" customHeight="1">
      <c r="A10" s="82" t="s">
        <v>112</v>
      </c>
      <c r="B10" s="83">
        <v>100</v>
      </c>
      <c r="C10" s="46">
        <v>110.88</v>
      </c>
      <c r="D10" s="46">
        <v>116.12</v>
      </c>
      <c r="E10" s="46">
        <v>115.13</v>
      </c>
      <c r="F10" s="46">
        <v>119.24</v>
      </c>
      <c r="G10" s="46">
        <v>120.59</v>
      </c>
      <c r="H10" s="46">
        <v>119.92</v>
      </c>
      <c r="I10" s="46">
        <v>3.83</v>
      </c>
      <c r="J10" s="46">
        <v>-0.86</v>
      </c>
      <c r="K10" s="46">
        <v>4.16</v>
      </c>
      <c r="L10" s="55">
        <v>-0.56000000000000005</v>
      </c>
    </row>
    <row r="11" spans="1:12" ht="21" customHeight="1">
      <c r="A11" s="82" t="s">
        <v>113</v>
      </c>
      <c r="B11" s="84">
        <v>43.91</v>
      </c>
      <c r="C11" s="46">
        <v>113.74</v>
      </c>
      <c r="D11" s="46">
        <v>116.5</v>
      </c>
      <c r="E11" s="46">
        <v>114.4</v>
      </c>
      <c r="F11" s="46">
        <v>117.67</v>
      </c>
      <c r="G11" s="46">
        <v>119.19</v>
      </c>
      <c r="H11" s="46">
        <v>117.57</v>
      </c>
      <c r="I11" s="46">
        <v>0.57999999999999996</v>
      </c>
      <c r="J11" s="46">
        <v>-1.81</v>
      </c>
      <c r="K11" s="46">
        <v>2.78</v>
      </c>
      <c r="L11" s="55">
        <v>-1.36</v>
      </c>
    </row>
    <row r="12" spans="1:12" ht="21" customHeight="1">
      <c r="A12" s="217" t="s">
        <v>114</v>
      </c>
      <c r="B12" s="218">
        <v>11.33</v>
      </c>
      <c r="C12" s="219">
        <v>112.63</v>
      </c>
      <c r="D12" s="219">
        <v>111.57</v>
      </c>
      <c r="E12" s="219">
        <v>111.41</v>
      </c>
      <c r="F12" s="219">
        <v>113.61</v>
      </c>
      <c r="G12" s="219">
        <v>113.76</v>
      </c>
      <c r="H12" s="219">
        <v>113.3</v>
      </c>
      <c r="I12" s="219">
        <v>-1.08</v>
      </c>
      <c r="J12" s="219">
        <v>-0.14000000000000001</v>
      </c>
      <c r="K12" s="219">
        <v>1.69</v>
      </c>
      <c r="L12" s="220">
        <v>-0.4</v>
      </c>
    </row>
    <row r="13" spans="1:12" ht="21" customHeight="1">
      <c r="A13" s="11" t="s">
        <v>115</v>
      </c>
      <c r="B13" s="221">
        <v>1.84</v>
      </c>
      <c r="C13" s="12">
        <v>144.22999999999999</v>
      </c>
      <c r="D13" s="12">
        <v>135.22</v>
      </c>
      <c r="E13" s="12">
        <v>134.74</v>
      </c>
      <c r="F13" s="12">
        <v>104.56</v>
      </c>
      <c r="G13" s="12">
        <v>102.59</v>
      </c>
      <c r="H13" s="12">
        <v>99.12</v>
      </c>
      <c r="I13" s="12">
        <v>-6.58</v>
      </c>
      <c r="J13" s="12">
        <v>-0.36</v>
      </c>
      <c r="K13" s="12">
        <v>-26.43</v>
      </c>
      <c r="L13" s="13">
        <v>-3.38</v>
      </c>
    </row>
    <row r="14" spans="1:12" ht="21" customHeight="1">
      <c r="A14" s="11" t="s">
        <v>116</v>
      </c>
      <c r="B14" s="221">
        <v>5.52</v>
      </c>
      <c r="C14" s="12">
        <v>116.17</v>
      </c>
      <c r="D14" s="12">
        <v>137.65</v>
      </c>
      <c r="E14" s="12">
        <v>121.38</v>
      </c>
      <c r="F14" s="12">
        <v>132.66</v>
      </c>
      <c r="G14" s="12">
        <v>145.37</v>
      </c>
      <c r="H14" s="12">
        <v>136.57</v>
      </c>
      <c r="I14" s="12">
        <v>4.4800000000000004</v>
      </c>
      <c r="J14" s="12">
        <v>-11.82</v>
      </c>
      <c r="K14" s="12">
        <v>12.52</v>
      </c>
      <c r="L14" s="13">
        <v>-6.05</v>
      </c>
    </row>
    <row r="15" spans="1:12" ht="21" customHeight="1">
      <c r="A15" s="11" t="s">
        <v>117</v>
      </c>
      <c r="B15" s="221">
        <v>6.75</v>
      </c>
      <c r="C15" s="12">
        <v>106.51</v>
      </c>
      <c r="D15" s="12">
        <v>109.61</v>
      </c>
      <c r="E15" s="12">
        <v>108.78</v>
      </c>
      <c r="F15" s="12">
        <v>113.16</v>
      </c>
      <c r="G15" s="12">
        <v>113.82</v>
      </c>
      <c r="H15" s="12">
        <v>113.1</v>
      </c>
      <c r="I15" s="12">
        <v>2.13</v>
      </c>
      <c r="J15" s="12">
        <v>-0.75</v>
      </c>
      <c r="K15" s="12">
        <v>3.97</v>
      </c>
      <c r="L15" s="13">
        <v>-0.63</v>
      </c>
    </row>
    <row r="16" spans="1:12" ht="21" customHeight="1">
      <c r="A16" s="11" t="s">
        <v>118</v>
      </c>
      <c r="B16" s="221">
        <v>5.24</v>
      </c>
      <c r="C16" s="12">
        <v>109.78</v>
      </c>
      <c r="D16" s="12">
        <v>113.06</v>
      </c>
      <c r="E16" s="12">
        <v>113.65</v>
      </c>
      <c r="F16" s="12">
        <v>121.25</v>
      </c>
      <c r="G16" s="12">
        <v>121.9</v>
      </c>
      <c r="H16" s="12">
        <v>121.98</v>
      </c>
      <c r="I16" s="12">
        <v>3.53</v>
      </c>
      <c r="J16" s="12">
        <v>0.52</v>
      </c>
      <c r="K16" s="12">
        <v>7.33</v>
      </c>
      <c r="L16" s="13">
        <v>0.06</v>
      </c>
    </row>
    <row r="17" spans="1:12" ht="21" customHeight="1">
      <c r="A17" s="11" t="s">
        <v>119</v>
      </c>
      <c r="B17" s="221">
        <v>2.95</v>
      </c>
      <c r="C17" s="12">
        <v>141.79</v>
      </c>
      <c r="D17" s="12">
        <v>112.74</v>
      </c>
      <c r="E17" s="12">
        <v>112.72</v>
      </c>
      <c r="F17" s="12">
        <v>115.23</v>
      </c>
      <c r="G17" s="12">
        <v>115.23</v>
      </c>
      <c r="H17" s="12">
        <v>115.25</v>
      </c>
      <c r="I17" s="12">
        <v>-20.5</v>
      </c>
      <c r="J17" s="12">
        <v>-0.02</v>
      </c>
      <c r="K17" s="12">
        <v>2.25</v>
      </c>
      <c r="L17" s="13">
        <v>0.02</v>
      </c>
    </row>
    <row r="18" spans="1:12" ht="21" customHeight="1">
      <c r="A18" s="11" t="s">
        <v>120</v>
      </c>
      <c r="B18" s="221">
        <v>2.08</v>
      </c>
      <c r="C18" s="12">
        <v>106.91</v>
      </c>
      <c r="D18" s="12">
        <v>111.25</v>
      </c>
      <c r="E18" s="12">
        <v>104.35</v>
      </c>
      <c r="F18" s="12">
        <v>113.49</v>
      </c>
      <c r="G18" s="12">
        <v>112.65</v>
      </c>
      <c r="H18" s="12">
        <v>108.19</v>
      </c>
      <c r="I18" s="12">
        <v>-2.39</v>
      </c>
      <c r="J18" s="12">
        <v>-6.2</v>
      </c>
      <c r="K18" s="12">
        <v>3.68</v>
      </c>
      <c r="L18" s="13">
        <v>-3.96</v>
      </c>
    </row>
    <row r="19" spans="1:12" ht="21" customHeight="1">
      <c r="A19" s="11" t="s">
        <v>121</v>
      </c>
      <c r="B19" s="221">
        <v>1.74</v>
      </c>
      <c r="C19" s="12">
        <v>107.96</v>
      </c>
      <c r="D19" s="12">
        <v>122.03</v>
      </c>
      <c r="E19" s="12">
        <v>123.8</v>
      </c>
      <c r="F19" s="12">
        <v>126.33</v>
      </c>
      <c r="G19" s="12">
        <v>126.54</v>
      </c>
      <c r="H19" s="12">
        <v>126.17</v>
      </c>
      <c r="I19" s="12">
        <v>14.68</v>
      </c>
      <c r="J19" s="12">
        <v>1.45</v>
      </c>
      <c r="K19" s="12">
        <v>1.91</v>
      </c>
      <c r="L19" s="13">
        <v>-0.28999999999999998</v>
      </c>
    </row>
    <row r="20" spans="1:12" ht="21" customHeight="1">
      <c r="A20" s="11" t="s">
        <v>122</v>
      </c>
      <c r="B20" s="221">
        <v>1.21</v>
      </c>
      <c r="C20" s="12">
        <v>114.01</v>
      </c>
      <c r="D20" s="12">
        <v>121.77</v>
      </c>
      <c r="E20" s="12">
        <v>122.31</v>
      </c>
      <c r="F20" s="12">
        <v>114.88</v>
      </c>
      <c r="G20" s="12">
        <v>115.03</v>
      </c>
      <c r="H20" s="12">
        <v>113.32</v>
      </c>
      <c r="I20" s="12">
        <v>7.28</v>
      </c>
      <c r="J20" s="12">
        <v>0.44</v>
      </c>
      <c r="K20" s="12">
        <v>-7.35</v>
      </c>
      <c r="L20" s="13">
        <v>-1.48</v>
      </c>
    </row>
    <row r="21" spans="1:12" ht="21" customHeight="1">
      <c r="A21" s="11" t="s">
        <v>123</v>
      </c>
      <c r="B21" s="221">
        <v>1.24</v>
      </c>
      <c r="C21" s="12">
        <v>104.8</v>
      </c>
      <c r="D21" s="12">
        <v>108.4</v>
      </c>
      <c r="E21" s="12">
        <v>108.46</v>
      </c>
      <c r="F21" s="12">
        <v>111.32</v>
      </c>
      <c r="G21" s="12">
        <v>111.37</v>
      </c>
      <c r="H21" s="12">
        <v>111.14</v>
      </c>
      <c r="I21" s="12">
        <v>3.49</v>
      </c>
      <c r="J21" s="12">
        <v>0.06</v>
      </c>
      <c r="K21" s="12">
        <v>2.4700000000000002</v>
      </c>
      <c r="L21" s="13">
        <v>-0.21</v>
      </c>
    </row>
    <row r="22" spans="1:12" ht="21" customHeight="1">
      <c r="A22" s="11" t="s">
        <v>124</v>
      </c>
      <c r="B22" s="221">
        <v>0.68</v>
      </c>
      <c r="C22" s="12">
        <v>112.72</v>
      </c>
      <c r="D22" s="12">
        <v>125.81</v>
      </c>
      <c r="E22" s="12">
        <v>125.81</v>
      </c>
      <c r="F22" s="12">
        <v>132.34</v>
      </c>
      <c r="G22" s="12">
        <v>134.30000000000001</v>
      </c>
      <c r="H22" s="12">
        <v>134.30000000000001</v>
      </c>
      <c r="I22" s="12">
        <v>11.61</v>
      </c>
      <c r="J22" s="12">
        <v>0</v>
      </c>
      <c r="K22" s="12">
        <v>6.75</v>
      </c>
      <c r="L22" s="13">
        <v>0</v>
      </c>
    </row>
    <row r="23" spans="1:12" ht="21" customHeight="1">
      <c r="A23" s="11" t="s">
        <v>125</v>
      </c>
      <c r="B23" s="221">
        <v>0.41</v>
      </c>
      <c r="C23" s="12">
        <v>107.79</v>
      </c>
      <c r="D23" s="12">
        <v>111.57</v>
      </c>
      <c r="E23" s="12">
        <v>111.57</v>
      </c>
      <c r="F23" s="12">
        <v>115.52</v>
      </c>
      <c r="G23" s="12">
        <v>116.45</v>
      </c>
      <c r="H23" s="12">
        <v>116.45</v>
      </c>
      <c r="I23" s="12">
        <v>3.5</v>
      </c>
      <c r="J23" s="12">
        <v>0</v>
      </c>
      <c r="K23" s="12">
        <v>4.38</v>
      </c>
      <c r="L23" s="13">
        <v>0</v>
      </c>
    </row>
    <row r="24" spans="1:12" ht="21" customHeight="1">
      <c r="A24" s="11" t="s">
        <v>126</v>
      </c>
      <c r="B24" s="221">
        <v>2.92</v>
      </c>
      <c r="C24" s="12">
        <v>109.27</v>
      </c>
      <c r="D24" s="12">
        <v>115.62</v>
      </c>
      <c r="E24" s="12">
        <v>117.27</v>
      </c>
      <c r="F24" s="12">
        <v>121.77</v>
      </c>
      <c r="G24" s="12">
        <v>122.1</v>
      </c>
      <c r="H24" s="12">
        <v>122.18</v>
      </c>
      <c r="I24" s="12">
        <v>7.32</v>
      </c>
      <c r="J24" s="12">
        <v>1.43</v>
      </c>
      <c r="K24" s="12">
        <v>4.18</v>
      </c>
      <c r="L24" s="13">
        <v>7.0000000000000007E-2</v>
      </c>
    </row>
    <row r="25" spans="1:12" ht="21" customHeight="1">
      <c r="A25" s="82" t="s">
        <v>127</v>
      </c>
      <c r="B25" s="84">
        <v>56.09</v>
      </c>
      <c r="C25" s="46">
        <v>108.7</v>
      </c>
      <c r="D25" s="46">
        <v>115.83</v>
      </c>
      <c r="E25" s="46">
        <v>115.7</v>
      </c>
      <c r="F25" s="46">
        <v>120.48</v>
      </c>
      <c r="G25" s="46">
        <v>121.7</v>
      </c>
      <c r="H25" s="46">
        <v>121.79</v>
      </c>
      <c r="I25" s="46">
        <v>6.45</v>
      </c>
      <c r="J25" s="46">
        <v>-0.11</v>
      </c>
      <c r="K25" s="46">
        <v>5.26</v>
      </c>
      <c r="L25" s="55">
        <v>7.0000000000000007E-2</v>
      </c>
    </row>
    <row r="26" spans="1:12" ht="21" customHeight="1">
      <c r="A26" s="217" t="s">
        <v>128</v>
      </c>
      <c r="B26" s="218">
        <v>7.19</v>
      </c>
      <c r="C26" s="219">
        <v>114.12</v>
      </c>
      <c r="D26" s="219">
        <v>124.62</v>
      </c>
      <c r="E26" s="219">
        <v>124.62</v>
      </c>
      <c r="F26" s="219">
        <v>129.37</v>
      </c>
      <c r="G26" s="219">
        <v>131.77000000000001</v>
      </c>
      <c r="H26" s="219">
        <v>131.77000000000001</v>
      </c>
      <c r="I26" s="219">
        <v>9.2100000000000009</v>
      </c>
      <c r="J26" s="219">
        <v>0</v>
      </c>
      <c r="K26" s="219">
        <v>5.74</v>
      </c>
      <c r="L26" s="220">
        <v>0</v>
      </c>
    </row>
    <row r="27" spans="1:12" ht="21" customHeight="1">
      <c r="A27" s="11" t="s">
        <v>129</v>
      </c>
      <c r="B27" s="221">
        <v>20.3</v>
      </c>
      <c r="C27" s="12">
        <v>111.4</v>
      </c>
      <c r="D27" s="12">
        <v>121.33</v>
      </c>
      <c r="E27" s="12">
        <v>121.29</v>
      </c>
      <c r="F27" s="12">
        <v>127.28</v>
      </c>
      <c r="G27" s="12">
        <v>129.43</v>
      </c>
      <c r="H27" s="12">
        <v>129.68</v>
      </c>
      <c r="I27" s="12">
        <v>8.8800000000000008</v>
      </c>
      <c r="J27" s="12">
        <v>-0.03</v>
      </c>
      <c r="K27" s="12">
        <v>6.92</v>
      </c>
      <c r="L27" s="13">
        <v>0.19</v>
      </c>
    </row>
    <row r="28" spans="1:12" ht="21" customHeight="1">
      <c r="A28" s="11" t="s">
        <v>130</v>
      </c>
      <c r="B28" s="221">
        <v>4.3</v>
      </c>
      <c r="C28" s="12">
        <v>105.74</v>
      </c>
      <c r="D28" s="12">
        <v>112.83</v>
      </c>
      <c r="E28" s="12">
        <v>112.89</v>
      </c>
      <c r="F28" s="12">
        <v>115.7</v>
      </c>
      <c r="G28" s="12">
        <v>116.5</v>
      </c>
      <c r="H28" s="12">
        <v>116.55</v>
      </c>
      <c r="I28" s="12">
        <v>6.76</v>
      </c>
      <c r="J28" s="12">
        <v>0.06</v>
      </c>
      <c r="K28" s="12">
        <v>3.25</v>
      </c>
      <c r="L28" s="13">
        <v>0.05</v>
      </c>
    </row>
    <row r="29" spans="1:12" ht="21" customHeight="1">
      <c r="A29" s="11" t="s">
        <v>131</v>
      </c>
      <c r="B29" s="221">
        <v>3.47</v>
      </c>
      <c r="C29" s="12">
        <v>101.64</v>
      </c>
      <c r="D29" s="12">
        <v>105.42</v>
      </c>
      <c r="E29" s="12">
        <v>105.42</v>
      </c>
      <c r="F29" s="12">
        <v>106.85</v>
      </c>
      <c r="G29" s="12">
        <v>107.16</v>
      </c>
      <c r="H29" s="12">
        <v>107.16</v>
      </c>
      <c r="I29" s="12">
        <v>3.72</v>
      </c>
      <c r="J29" s="12">
        <v>0</v>
      </c>
      <c r="K29" s="12">
        <v>1.65</v>
      </c>
      <c r="L29" s="13">
        <v>0</v>
      </c>
    </row>
    <row r="30" spans="1:12" ht="21" customHeight="1">
      <c r="A30" s="11" t="s">
        <v>132</v>
      </c>
      <c r="B30" s="221">
        <v>5.34</v>
      </c>
      <c r="C30" s="12">
        <v>106.21</v>
      </c>
      <c r="D30" s="12">
        <v>100.2</v>
      </c>
      <c r="E30" s="12">
        <v>100.2</v>
      </c>
      <c r="F30" s="12">
        <v>101.56</v>
      </c>
      <c r="G30" s="12">
        <v>101.57</v>
      </c>
      <c r="H30" s="12">
        <v>101.94</v>
      </c>
      <c r="I30" s="12">
        <v>-5.66</v>
      </c>
      <c r="J30" s="12">
        <v>0</v>
      </c>
      <c r="K30" s="12">
        <v>1.74</v>
      </c>
      <c r="L30" s="13">
        <v>0.37</v>
      </c>
    </row>
    <row r="31" spans="1:12" ht="21" customHeight="1">
      <c r="A31" s="11" t="s">
        <v>133</v>
      </c>
      <c r="B31" s="221">
        <v>2.82</v>
      </c>
      <c r="C31" s="12">
        <v>105.61</v>
      </c>
      <c r="D31" s="12">
        <v>105.02</v>
      </c>
      <c r="E31" s="12">
        <v>105.02</v>
      </c>
      <c r="F31" s="12">
        <v>105.79</v>
      </c>
      <c r="G31" s="12">
        <v>105.79</v>
      </c>
      <c r="H31" s="12">
        <v>105.79</v>
      </c>
      <c r="I31" s="12">
        <v>-0.56000000000000005</v>
      </c>
      <c r="J31" s="12">
        <v>0</v>
      </c>
      <c r="K31" s="12">
        <v>0.73</v>
      </c>
      <c r="L31" s="13">
        <v>0</v>
      </c>
    </row>
    <row r="32" spans="1:12" ht="21" customHeight="1">
      <c r="A32" s="11" t="s">
        <v>134</v>
      </c>
      <c r="B32" s="221">
        <v>2.46</v>
      </c>
      <c r="C32" s="12">
        <v>103.65</v>
      </c>
      <c r="D32" s="12">
        <v>106.92</v>
      </c>
      <c r="E32" s="12">
        <v>106.92</v>
      </c>
      <c r="F32" s="12">
        <v>110.61</v>
      </c>
      <c r="G32" s="12">
        <v>111.55</v>
      </c>
      <c r="H32" s="12">
        <v>111.55</v>
      </c>
      <c r="I32" s="12">
        <v>3.16</v>
      </c>
      <c r="J32" s="12">
        <v>0</v>
      </c>
      <c r="K32" s="12">
        <v>4.33</v>
      </c>
      <c r="L32" s="13">
        <v>0</v>
      </c>
    </row>
    <row r="33" spans="1:12" ht="21" customHeight="1">
      <c r="A33" s="11" t="s">
        <v>135</v>
      </c>
      <c r="B33" s="221">
        <v>7.41</v>
      </c>
      <c r="C33" s="12">
        <v>109.16</v>
      </c>
      <c r="D33" s="12">
        <v>120.08</v>
      </c>
      <c r="E33" s="12">
        <v>120.08</v>
      </c>
      <c r="F33" s="12">
        <v>129.61000000000001</v>
      </c>
      <c r="G33" s="12">
        <v>129.88999999999999</v>
      </c>
      <c r="H33" s="12">
        <v>129.88999999999999</v>
      </c>
      <c r="I33" s="12">
        <v>10</v>
      </c>
      <c r="J33" s="12">
        <v>0</v>
      </c>
      <c r="K33" s="12">
        <v>8.17</v>
      </c>
      <c r="L33" s="13">
        <v>0</v>
      </c>
    </row>
    <row r="34" spans="1:12" ht="21" customHeight="1">
      <c r="A34" s="222" t="s">
        <v>136</v>
      </c>
      <c r="B34" s="223">
        <v>2.81</v>
      </c>
      <c r="C34" s="53">
        <v>100.95</v>
      </c>
      <c r="D34" s="53">
        <v>113.76</v>
      </c>
      <c r="E34" s="53">
        <v>111.5</v>
      </c>
      <c r="F34" s="53">
        <v>116.61</v>
      </c>
      <c r="G34" s="53">
        <v>117.32</v>
      </c>
      <c r="H34" s="53">
        <v>116.49</v>
      </c>
      <c r="I34" s="53">
        <v>10.45</v>
      </c>
      <c r="J34" s="53">
        <v>-1.98</v>
      </c>
      <c r="K34" s="53">
        <v>4.47</v>
      </c>
      <c r="L34" s="54">
        <v>-0.71</v>
      </c>
    </row>
    <row r="35" spans="1:12" ht="21" customHeight="1">
      <c r="A35" s="1536" t="s">
        <v>137</v>
      </c>
      <c r="B35" s="1537"/>
      <c r="C35" s="1537"/>
      <c r="D35" s="1537"/>
      <c r="E35" s="1537"/>
      <c r="F35" s="1537"/>
      <c r="G35" s="1537"/>
      <c r="H35" s="1537"/>
      <c r="I35" s="1537"/>
      <c r="J35" s="1537"/>
      <c r="K35" s="1537"/>
      <c r="L35" s="1538"/>
    </row>
    <row r="36" spans="1:12" ht="21" customHeight="1">
      <c r="A36" s="82" t="s">
        <v>112</v>
      </c>
      <c r="B36" s="83">
        <v>100</v>
      </c>
      <c r="C36" s="46">
        <v>112.25</v>
      </c>
      <c r="D36" s="46">
        <v>115.82</v>
      </c>
      <c r="E36" s="46">
        <v>115.08</v>
      </c>
      <c r="F36" s="46">
        <v>118.33</v>
      </c>
      <c r="G36" s="46">
        <v>119.57</v>
      </c>
      <c r="H36" s="46">
        <v>118.95</v>
      </c>
      <c r="I36" s="46">
        <v>2.52</v>
      </c>
      <c r="J36" s="46">
        <v>-0.64</v>
      </c>
      <c r="K36" s="46">
        <v>3.37</v>
      </c>
      <c r="L36" s="55">
        <v>-0.52</v>
      </c>
    </row>
    <row r="37" spans="1:12" ht="21" customHeight="1">
      <c r="A37" s="217" t="s">
        <v>113</v>
      </c>
      <c r="B37" s="218">
        <v>39.770000000000003</v>
      </c>
      <c r="C37" s="219">
        <v>115.62</v>
      </c>
      <c r="D37" s="219">
        <v>117.4</v>
      </c>
      <c r="E37" s="219">
        <v>115.66</v>
      </c>
      <c r="F37" s="219">
        <v>119.21</v>
      </c>
      <c r="G37" s="219">
        <v>122.2</v>
      </c>
      <c r="H37" s="219">
        <v>120.47</v>
      </c>
      <c r="I37" s="219">
        <v>0.03</v>
      </c>
      <c r="J37" s="219">
        <v>-1.48</v>
      </c>
      <c r="K37" s="219">
        <v>4.17</v>
      </c>
      <c r="L37" s="220">
        <v>-1.41</v>
      </c>
    </row>
    <row r="38" spans="1:12" ht="21" customHeight="1">
      <c r="A38" s="222" t="s">
        <v>127</v>
      </c>
      <c r="B38" s="223">
        <v>60.23</v>
      </c>
      <c r="C38" s="53">
        <v>110.08</v>
      </c>
      <c r="D38" s="53">
        <v>114.79</v>
      </c>
      <c r="E38" s="53">
        <v>114.69</v>
      </c>
      <c r="F38" s="53">
        <v>117.75</v>
      </c>
      <c r="G38" s="53">
        <v>117.86</v>
      </c>
      <c r="H38" s="53">
        <v>117.95</v>
      </c>
      <c r="I38" s="53">
        <v>4.1900000000000004</v>
      </c>
      <c r="J38" s="53">
        <v>-0.09</v>
      </c>
      <c r="K38" s="53">
        <v>2.84</v>
      </c>
      <c r="L38" s="54">
        <v>0.08</v>
      </c>
    </row>
    <row r="39" spans="1:12" ht="21" customHeight="1">
      <c r="A39" s="1536" t="s">
        <v>138</v>
      </c>
      <c r="B39" s="1537"/>
      <c r="C39" s="1537"/>
      <c r="D39" s="1537"/>
      <c r="E39" s="1537"/>
      <c r="F39" s="1537"/>
      <c r="G39" s="1537"/>
      <c r="H39" s="1537"/>
      <c r="I39" s="1537"/>
      <c r="J39" s="1537"/>
      <c r="K39" s="1537"/>
      <c r="L39" s="1538"/>
    </row>
    <row r="40" spans="1:12" ht="21" customHeight="1">
      <c r="A40" s="82" t="s">
        <v>112</v>
      </c>
      <c r="B40" s="83">
        <v>100</v>
      </c>
      <c r="C40" s="46">
        <v>109.64</v>
      </c>
      <c r="D40" s="46">
        <v>115.33</v>
      </c>
      <c r="E40" s="46">
        <v>113.71</v>
      </c>
      <c r="F40" s="46">
        <v>118.73</v>
      </c>
      <c r="G40" s="46">
        <v>119.57</v>
      </c>
      <c r="H40" s="46">
        <v>118.57</v>
      </c>
      <c r="I40" s="46">
        <v>3.72</v>
      </c>
      <c r="J40" s="46">
        <v>-1.4</v>
      </c>
      <c r="K40" s="46">
        <v>4.28</v>
      </c>
      <c r="L40" s="55">
        <v>-0.83</v>
      </c>
    </row>
    <row r="41" spans="1:12" ht="21" customHeight="1">
      <c r="A41" s="217" t="s">
        <v>113</v>
      </c>
      <c r="B41" s="218">
        <v>44.14</v>
      </c>
      <c r="C41" s="219">
        <v>112.65</v>
      </c>
      <c r="D41" s="219">
        <v>116.57</v>
      </c>
      <c r="E41" s="219">
        <v>113.05</v>
      </c>
      <c r="F41" s="219">
        <v>116.85</v>
      </c>
      <c r="G41" s="219">
        <v>117.86</v>
      </c>
      <c r="H41" s="219">
        <v>115.51</v>
      </c>
      <c r="I41" s="219">
        <v>0.35</v>
      </c>
      <c r="J41" s="219">
        <v>-3.02</v>
      </c>
      <c r="K41" s="219">
        <v>2.1800000000000002</v>
      </c>
      <c r="L41" s="220">
        <v>-1.99</v>
      </c>
    </row>
    <row r="42" spans="1:12" ht="21" customHeight="1">
      <c r="A42" s="222" t="s">
        <v>127</v>
      </c>
      <c r="B42" s="223">
        <v>55.86</v>
      </c>
      <c r="C42" s="53">
        <v>107.31</v>
      </c>
      <c r="D42" s="53">
        <v>114.36</v>
      </c>
      <c r="E42" s="53">
        <v>114.23</v>
      </c>
      <c r="F42" s="53">
        <v>120.23</v>
      </c>
      <c r="G42" s="53">
        <v>120.94</v>
      </c>
      <c r="H42" s="53">
        <v>121.05</v>
      </c>
      <c r="I42" s="53">
        <v>6.45</v>
      </c>
      <c r="J42" s="53">
        <v>-0.11</v>
      </c>
      <c r="K42" s="53">
        <v>5.97</v>
      </c>
      <c r="L42" s="54">
        <v>0.09</v>
      </c>
    </row>
    <row r="43" spans="1:12" ht="21" customHeight="1">
      <c r="A43" s="1536" t="s">
        <v>139</v>
      </c>
      <c r="B43" s="1537"/>
      <c r="C43" s="1537"/>
      <c r="D43" s="1537"/>
      <c r="E43" s="1537"/>
      <c r="F43" s="1537"/>
      <c r="G43" s="1537"/>
      <c r="H43" s="1537"/>
      <c r="I43" s="1537"/>
      <c r="J43" s="1537"/>
      <c r="K43" s="1537"/>
      <c r="L43" s="1538"/>
    </row>
    <row r="44" spans="1:12" ht="21" customHeight="1">
      <c r="A44" s="82" t="s">
        <v>112</v>
      </c>
      <c r="B44" s="83">
        <v>100</v>
      </c>
      <c r="C44" s="46">
        <v>111.61</v>
      </c>
      <c r="D44" s="46">
        <v>118.1</v>
      </c>
      <c r="E44" s="46">
        <v>117.86</v>
      </c>
      <c r="F44" s="46">
        <v>121.24</v>
      </c>
      <c r="G44" s="46">
        <v>123.67</v>
      </c>
      <c r="H44" s="46">
        <v>123.47</v>
      </c>
      <c r="I44" s="46">
        <v>5.6</v>
      </c>
      <c r="J44" s="46">
        <v>-0.2</v>
      </c>
      <c r="K44" s="46">
        <v>4.76</v>
      </c>
      <c r="L44" s="55">
        <v>-0.16</v>
      </c>
    </row>
    <row r="45" spans="1:12" ht="21" customHeight="1">
      <c r="A45" s="85" t="s">
        <v>113</v>
      </c>
      <c r="B45" s="86">
        <v>46.88</v>
      </c>
      <c r="C45" s="47">
        <v>113.94</v>
      </c>
      <c r="D45" s="47">
        <v>115.93</v>
      </c>
      <c r="E45" s="47">
        <v>115.59</v>
      </c>
      <c r="F45" s="47">
        <v>117.62</v>
      </c>
      <c r="G45" s="47">
        <v>118.61</v>
      </c>
      <c r="H45" s="47">
        <v>118.17</v>
      </c>
      <c r="I45" s="47">
        <v>1.45</v>
      </c>
      <c r="J45" s="47">
        <v>-0.28999999999999998</v>
      </c>
      <c r="K45" s="47">
        <v>2.23</v>
      </c>
      <c r="L45" s="48">
        <v>-0.38</v>
      </c>
    </row>
    <row r="46" spans="1:12" ht="21" customHeight="1">
      <c r="A46" s="85" t="s">
        <v>127</v>
      </c>
      <c r="B46" s="86">
        <v>53.12</v>
      </c>
      <c r="C46" s="47">
        <v>109.59</v>
      </c>
      <c r="D46" s="47">
        <v>120.04</v>
      </c>
      <c r="E46" s="47">
        <v>119.9</v>
      </c>
      <c r="F46" s="47">
        <v>124.53</v>
      </c>
      <c r="G46" s="47">
        <v>128.32</v>
      </c>
      <c r="H46" s="47">
        <v>128.36000000000001</v>
      </c>
      <c r="I46" s="47">
        <v>9.4</v>
      </c>
      <c r="J46" s="47">
        <v>-0.12</v>
      </c>
      <c r="K46" s="47">
        <v>7.05</v>
      </c>
      <c r="L46" s="48">
        <v>0.03</v>
      </c>
    </row>
    <row r="47" spans="1:12" ht="21" customHeight="1">
      <c r="A47" s="1536" t="s">
        <v>140</v>
      </c>
      <c r="B47" s="1537"/>
      <c r="C47" s="1537"/>
      <c r="D47" s="1537"/>
      <c r="E47" s="1537"/>
      <c r="F47" s="1537"/>
      <c r="G47" s="1537"/>
      <c r="H47" s="1537"/>
      <c r="I47" s="1537"/>
      <c r="J47" s="1537"/>
      <c r="K47" s="1537"/>
      <c r="L47" s="1538"/>
    </row>
    <row r="48" spans="1:12" ht="21" customHeight="1">
      <c r="A48" s="82" t="s">
        <v>112</v>
      </c>
      <c r="B48" s="83">
        <v>100</v>
      </c>
      <c r="C48" s="46">
        <v>109.93</v>
      </c>
      <c r="D48" s="46">
        <v>114.13</v>
      </c>
      <c r="E48" s="46">
        <v>114.01</v>
      </c>
      <c r="F48" s="46">
        <v>119.12</v>
      </c>
      <c r="G48" s="46">
        <v>120.3</v>
      </c>
      <c r="H48" s="46">
        <v>120.27</v>
      </c>
      <c r="I48" s="46">
        <v>3.71</v>
      </c>
      <c r="J48" s="46">
        <v>-0.11</v>
      </c>
      <c r="K48" s="46">
        <v>5.49</v>
      </c>
      <c r="L48" s="55">
        <v>-0.03</v>
      </c>
    </row>
    <row r="49" spans="1:12" ht="21" customHeight="1">
      <c r="A49" s="217" t="s">
        <v>113</v>
      </c>
      <c r="B49" s="218">
        <v>59.53</v>
      </c>
      <c r="C49" s="219">
        <v>111.86</v>
      </c>
      <c r="D49" s="219">
        <v>113.02</v>
      </c>
      <c r="E49" s="219">
        <v>113</v>
      </c>
      <c r="F49" s="219">
        <v>116.93</v>
      </c>
      <c r="G49" s="219">
        <v>118</v>
      </c>
      <c r="H49" s="219">
        <v>117.86</v>
      </c>
      <c r="I49" s="219">
        <v>1.02</v>
      </c>
      <c r="J49" s="219">
        <v>-0.02</v>
      </c>
      <c r="K49" s="219">
        <v>4.3</v>
      </c>
      <c r="L49" s="220">
        <v>-0.12</v>
      </c>
    </row>
    <row r="50" spans="1:12" ht="21" customHeight="1" thickBot="1">
      <c r="A50" s="224" t="s">
        <v>127</v>
      </c>
      <c r="B50" s="225">
        <v>40.47</v>
      </c>
      <c r="C50" s="226">
        <v>107.14</v>
      </c>
      <c r="D50" s="226">
        <v>115.79</v>
      </c>
      <c r="E50" s="226">
        <v>115.5</v>
      </c>
      <c r="F50" s="226">
        <v>122.41</v>
      </c>
      <c r="G50" s="226">
        <v>123.77</v>
      </c>
      <c r="H50" s="226">
        <v>123.9</v>
      </c>
      <c r="I50" s="226">
        <v>7.81</v>
      </c>
      <c r="J50" s="226">
        <v>-0.25</v>
      </c>
      <c r="K50" s="226">
        <v>7.27</v>
      </c>
      <c r="L50" s="227">
        <v>0.1</v>
      </c>
    </row>
    <row r="51" spans="1:12" ht="16.5" thickTop="1"/>
    <row r="53" spans="1:12">
      <c r="H53" s="70" t="s">
        <v>141</v>
      </c>
    </row>
  </sheetData>
  <mergeCells count="13">
    <mergeCell ref="A35:L35"/>
    <mergeCell ref="A39:L39"/>
    <mergeCell ref="A43:L43"/>
    <mergeCell ref="A47:L47"/>
    <mergeCell ref="A1:L1"/>
    <mergeCell ref="A2:L2"/>
    <mergeCell ref="A3:L3"/>
    <mergeCell ref="A4:L4"/>
    <mergeCell ref="A6:A7"/>
    <mergeCell ref="B6:B7"/>
    <mergeCell ref="D6:E6"/>
    <mergeCell ref="F6:H6"/>
    <mergeCell ref="I6:L6"/>
  </mergeCells>
  <printOptions horizontalCentered="1"/>
  <pageMargins left="0.25" right="0.2" top="0.8" bottom="0.8" header="0.3" footer="0.3"/>
  <pageSetup paperSize="9" scale="67"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B1:K93"/>
  <sheetViews>
    <sheetView workbookViewId="0">
      <selection activeCell="K4" sqref="K4"/>
    </sheetView>
  </sheetViews>
  <sheetFormatPr defaultRowHeight="15.75"/>
  <cols>
    <col min="1" max="1" width="9.140625" style="128"/>
    <col min="2" max="2" width="5.85546875" style="128" customWidth="1"/>
    <col min="3" max="3" width="36.140625" style="128" customWidth="1"/>
    <col min="4" max="7" width="14.140625" style="128" customWidth="1"/>
    <col min="8" max="8" width="12.42578125" style="128" customWidth="1"/>
    <col min="9" max="9" width="12" style="128" customWidth="1"/>
    <col min="10" max="252" width="9.140625" style="128"/>
    <col min="253" max="253" width="5.85546875" style="128" customWidth="1"/>
    <col min="254" max="254" width="28.7109375" style="128" customWidth="1"/>
    <col min="255" max="258" width="14.140625" style="128" customWidth="1"/>
    <col min="259" max="259" width="12.42578125" style="128" customWidth="1"/>
    <col min="260" max="260" width="12" style="128" customWidth="1"/>
    <col min="261" max="508" width="9.140625" style="128"/>
    <col min="509" max="509" width="5.85546875" style="128" customWidth="1"/>
    <col min="510" max="510" width="28.7109375" style="128" customWidth="1"/>
    <col min="511" max="514" width="14.140625" style="128" customWidth="1"/>
    <col min="515" max="515" width="12.42578125" style="128" customWidth="1"/>
    <col min="516" max="516" width="12" style="128" customWidth="1"/>
    <col min="517" max="764" width="9.140625" style="128"/>
    <col min="765" max="765" width="5.85546875" style="128" customWidth="1"/>
    <col min="766" max="766" width="28.7109375" style="128" customWidth="1"/>
    <col min="767" max="770" width="14.140625" style="128" customWidth="1"/>
    <col min="771" max="771" width="12.42578125" style="128" customWidth="1"/>
    <col min="772" max="772" width="12" style="128" customWidth="1"/>
    <col min="773" max="1020" width="9.140625" style="128"/>
    <col min="1021" max="1021" width="5.85546875" style="128" customWidth="1"/>
    <col min="1022" max="1022" width="28.7109375" style="128" customWidth="1"/>
    <col min="1023" max="1026" width="14.140625" style="128" customWidth="1"/>
    <col min="1027" max="1027" width="12.42578125" style="128" customWidth="1"/>
    <col min="1028" max="1028" width="12" style="128" customWidth="1"/>
    <col min="1029" max="1276" width="9.140625" style="128"/>
    <col min="1277" max="1277" width="5.85546875" style="128" customWidth="1"/>
    <col min="1278" max="1278" width="28.7109375" style="128" customWidth="1"/>
    <col min="1279" max="1282" width="14.140625" style="128" customWidth="1"/>
    <col min="1283" max="1283" width="12.42578125" style="128" customWidth="1"/>
    <col min="1284" max="1284" width="12" style="128" customWidth="1"/>
    <col min="1285" max="1532" width="9.140625" style="128"/>
    <col min="1533" max="1533" width="5.85546875" style="128" customWidth="1"/>
    <col min="1534" max="1534" width="28.7109375" style="128" customWidth="1"/>
    <col min="1535" max="1538" width="14.140625" style="128" customWidth="1"/>
    <col min="1539" max="1539" width="12.42578125" style="128" customWidth="1"/>
    <col min="1540" max="1540" width="12" style="128" customWidth="1"/>
    <col min="1541" max="1788" width="9.140625" style="128"/>
    <col min="1789" max="1789" width="5.85546875" style="128" customWidth="1"/>
    <col min="1790" max="1790" width="28.7109375" style="128" customWidth="1"/>
    <col min="1791" max="1794" width="14.140625" style="128" customWidth="1"/>
    <col min="1795" max="1795" width="12.42578125" style="128" customWidth="1"/>
    <col min="1796" max="1796" width="12" style="128" customWidth="1"/>
    <col min="1797" max="2044" width="9.140625" style="128"/>
    <col min="2045" max="2045" width="5.85546875" style="128" customWidth="1"/>
    <col min="2046" max="2046" width="28.7109375" style="128" customWidth="1"/>
    <col min="2047" max="2050" width="14.140625" style="128" customWidth="1"/>
    <col min="2051" max="2051" width="12.42578125" style="128" customWidth="1"/>
    <col min="2052" max="2052" width="12" style="128" customWidth="1"/>
    <col min="2053" max="2300" width="9.140625" style="128"/>
    <col min="2301" max="2301" width="5.85546875" style="128" customWidth="1"/>
    <col min="2302" max="2302" width="28.7109375" style="128" customWidth="1"/>
    <col min="2303" max="2306" width="14.140625" style="128" customWidth="1"/>
    <col min="2307" max="2307" width="12.42578125" style="128" customWidth="1"/>
    <col min="2308" max="2308" width="12" style="128" customWidth="1"/>
    <col min="2309" max="2556" width="9.140625" style="128"/>
    <col min="2557" max="2557" width="5.85546875" style="128" customWidth="1"/>
    <col min="2558" max="2558" width="28.7109375" style="128" customWidth="1"/>
    <col min="2559" max="2562" width="14.140625" style="128" customWidth="1"/>
    <col min="2563" max="2563" width="12.42578125" style="128" customWidth="1"/>
    <col min="2564" max="2564" width="12" style="128" customWidth="1"/>
    <col min="2565" max="2812" width="9.140625" style="128"/>
    <col min="2813" max="2813" width="5.85546875" style="128" customWidth="1"/>
    <col min="2814" max="2814" width="28.7109375" style="128" customWidth="1"/>
    <col min="2815" max="2818" width="14.140625" style="128" customWidth="1"/>
    <col min="2819" max="2819" width="12.42578125" style="128" customWidth="1"/>
    <col min="2820" max="2820" width="12" style="128" customWidth="1"/>
    <col min="2821" max="3068" width="9.140625" style="128"/>
    <col min="3069" max="3069" width="5.85546875" style="128" customWidth="1"/>
    <col min="3070" max="3070" width="28.7109375" style="128" customWidth="1"/>
    <col min="3071" max="3074" width="14.140625" style="128" customWidth="1"/>
    <col min="3075" max="3075" width="12.42578125" style="128" customWidth="1"/>
    <col min="3076" max="3076" width="12" style="128" customWidth="1"/>
    <col min="3077" max="3324" width="9.140625" style="128"/>
    <col min="3325" max="3325" width="5.85546875" style="128" customWidth="1"/>
    <col min="3326" max="3326" width="28.7109375" style="128" customWidth="1"/>
    <col min="3327" max="3330" width="14.140625" style="128" customWidth="1"/>
    <col min="3331" max="3331" width="12.42578125" style="128" customWidth="1"/>
    <col min="3332" max="3332" width="12" style="128" customWidth="1"/>
    <col min="3333" max="3580" width="9.140625" style="128"/>
    <col min="3581" max="3581" width="5.85546875" style="128" customWidth="1"/>
    <col min="3582" max="3582" width="28.7109375" style="128" customWidth="1"/>
    <col min="3583" max="3586" width="14.140625" style="128" customWidth="1"/>
    <col min="3587" max="3587" width="12.42578125" style="128" customWidth="1"/>
    <col min="3588" max="3588" width="12" style="128" customWidth="1"/>
    <col min="3589" max="3836" width="9.140625" style="128"/>
    <col min="3837" max="3837" width="5.85546875" style="128" customWidth="1"/>
    <col min="3838" max="3838" width="28.7109375" style="128" customWidth="1"/>
    <col min="3839" max="3842" width="14.140625" style="128" customWidth="1"/>
    <col min="3843" max="3843" width="12.42578125" style="128" customWidth="1"/>
    <col min="3844" max="3844" width="12" style="128" customWidth="1"/>
    <col min="3845" max="4092" width="9.140625" style="128"/>
    <col min="4093" max="4093" width="5.85546875" style="128" customWidth="1"/>
    <col min="4094" max="4094" width="28.7109375" style="128" customWidth="1"/>
    <col min="4095" max="4098" width="14.140625" style="128" customWidth="1"/>
    <col min="4099" max="4099" width="12.42578125" style="128" customWidth="1"/>
    <col min="4100" max="4100" width="12" style="128" customWidth="1"/>
    <col min="4101" max="4348" width="9.140625" style="128"/>
    <col min="4349" max="4349" width="5.85546875" style="128" customWidth="1"/>
    <col min="4350" max="4350" width="28.7109375" style="128" customWidth="1"/>
    <col min="4351" max="4354" width="14.140625" style="128" customWidth="1"/>
    <col min="4355" max="4355" width="12.42578125" style="128" customWidth="1"/>
    <col min="4356" max="4356" width="12" style="128" customWidth="1"/>
    <col min="4357" max="4604" width="9.140625" style="128"/>
    <col min="4605" max="4605" width="5.85546875" style="128" customWidth="1"/>
    <col min="4606" max="4606" width="28.7109375" style="128" customWidth="1"/>
    <col min="4607" max="4610" width="14.140625" style="128" customWidth="1"/>
    <col min="4611" max="4611" width="12.42578125" style="128" customWidth="1"/>
    <col min="4612" max="4612" width="12" style="128" customWidth="1"/>
    <col min="4613" max="4860" width="9.140625" style="128"/>
    <col min="4861" max="4861" width="5.85546875" style="128" customWidth="1"/>
    <col min="4862" max="4862" width="28.7109375" style="128" customWidth="1"/>
    <col min="4863" max="4866" width="14.140625" style="128" customWidth="1"/>
    <col min="4867" max="4867" width="12.42578125" style="128" customWidth="1"/>
    <col min="4868" max="4868" width="12" style="128" customWidth="1"/>
    <col min="4869" max="5116" width="9.140625" style="128"/>
    <col min="5117" max="5117" width="5.85546875" style="128" customWidth="1"/>
    <col min="5118" max="5118" width="28.7109375" style="128" customWidth="1"/>
    <col min="5119" max="5122" width="14.140625" style="128" customWidth="1"/>
    <col min="5123" max="5123" width="12.42578125" style="128" customWidth="1"/>
    <col min="5124" max="5124" width="12" style="128" customWidth="1"/>
    <col min="5125" max="5372" width="9.140625" style="128"/>
    <col min="5373" max="5373" width="5.85546875" style="128" customWidth="1"/>
    <col min="5374" max="5374" width="28.7109375" style="128" customWidth="1"/>
    <col min="5375" max="5378" width="14.140625" style="128" customWidth="1"/>
    <col min="5379" max="5379" width="12.42578125" style="128" customWidth="1"/>
    <col min="5380" max="5380" width="12" style="128" customWidth="1"/>
    <col min="5381" max="5628" width="9.140625" style="128"/>
    <col min="5629" max="5629" width="5.85546875" style="128" customWidth="1"/>
    <col min="5630" max="5630" width="28.7109375" style="128" customWidth="1"/>
    <col min="5631" max="5634" width="14.140625" style="128" customWidth="1"/>
    <col min="5635" max="5635" width="12.42578125" style="128" customWidth="1"/>
    <col min="5636" max="5636" width="12" style="128" customWidth="1"/>
    <col min="5637" max="5884" width="9.140625" style="128"/>
    <col min="5885" max="5885" width="5.85546875" style="128" customWidth="1"/>
    <col min="5886" max="5886" width="28.7109375" style="128" customWidth="1"/>
    <col min="5887" max="5890" width="14.140625" style="128" customWidth="1"/>
    <col min="5891" max="5891" width="12.42578125" style="128" customWidth="1"/>
    <col min="5892" max="5892" width="12" style="128" customWidth="1"/>
    <col min="5893" max="6140" width="9.140625" style="128"/>
    <col min="6141" max="6141" width="5.85546875" style="128" customWidth="1"/>
    <col min="6142" max="6142" width="28.7109375" style="128" customWidth="1"/>
    <col min="6143" max="6146" width="14.140625" style="128" customWidth="1"/>
    <col min="6147" max="6147" width="12.42578125" style="128" customWidth="1"/>
    <col min="6148" max="6148" width="12" style="128" customWidth="1"/>
    <col min="6149" max="6396" width="9.140625" style="128"/>
    <col min="6397" max="6397" width="5.85546875" style="128" customWidth="1"/>
    <col min="6398" max="6398" width="28.7109375" style="128" customWidth="1"/>
    <col min="6399" max="6402" width="14.140625" style="128" customWidth="1"/>
    <col min="6403" max="6403" width="12.42578125" style="128" customWidth="1"/>
    <col min="6404" max="6404" width="12" style="128" customWidth="1"/>
    <col min="6405" max="6652" width="9.140625" style="128"/>
    <col min="6653" max="6653" width="5.85546875" style="128" customWidth="1"/>
    <col min="6654" max="6654" width="28.7109375" style="128" customWidth="1"/>
    <col min="6655" max="6658" width="14.140625" style="128" customWidth="1"/>
    <col min="6659" max="6659" width="12.42578125" style="128" customWidth="1"/>
    <col min="6660" max="6660" width="12" style="128" customWidth="1"/>
    <col min="6661" max="6908" width="9.140625" style="128"/>
    <col min="6909" max="6909" width="5.85546875" style="128" customWidth="1"/>
    <col min="6910" max="6910" width="28.7109375" style="128" customWidth="1"/>
    <col min="6911" max="6914" width="14.140625" style="128" customWidth="1"/>
    <col min="6915" max="6915" width="12.42578125" style="128" customWidth="1"/>
    <col min="6916" max="6916" width="12" style="128" customWidth="1"/>
    <col min="6917" max="7164" width="9.140625" style="128"/>
    <col min="7165" max="7165" width="5.85546875" style="128" customWidth="1"/>
    <col min="7166" max="7166" width="28.7109375" style="128" customWidth="1"/>
    <col min="7167" max="7170" width="14.140625" style="128" customWidth="1"/>
    <col min="7171" max="7171" width="12.42578125" style="128" customWidth="1"/>
    <col min="7172" max="7172" width="12" style="128" customWidth="1"/>
    <col min="7173" max="7420" width="9.140625" style="128"/>
    <col min="7421" max="7421" width="5.85546875" style="128" customWidth="1"/>
    <col min="7422" max="7422" width="28.7109375" style="128" customWidth="1"/>
    <col min="7423" max="7426" width="14.140625" style="128" customWidth="1"/>
    <col min="7427" max="7427" width="12.42578125" style="128" customWidth="1"/>
    <col min="7428" max="7428" width="12" style="128" customWidth="1"/>
    <col min="7429" max="7676" width="9.140625" style="128"/>
    <col min="7677" max="7677" width="5.85546875" style="128" customWidth="1"/>
    <col min="7678" max="7678" width="28.7109375" style="128" customWidth="1"/>
    <col min="7679" max="7682" width="14.140625" style="128" customWidth="1"/>
    <col min="7683" max="7683" width="12.42578125" style="128" customWidth="1"/>
    <col min="7684" max="7684" width="12" style="128" customWidth="1"/>
    <col min="7685" max="7932" width="9.140625" style="128"/>
    <col min="7933" max="7933" width="5.85546875" style="128" customWidth="1"/>
    <col min="7934" max="7934" width="28.7109375" style="128" customWidth="1"/>
    <col min="7935" max="7938" width="14.140625" style="128" customWidth="1"/>
    <col min="7939" max="7939" width="12.42578125" style="128" customWidth="1"/>
    <col min="7940" max="7940" width="12" style="128" customWidth="1"/>
    <col min="7941" max="8188" width="9.140625" style="128"/>
    <col min="8189" max="8189" width="5.85546875" style="128" customWidth="1"/>
    <col min="8190" max="8190" width="28.7109375" style="128" customWidth="1"/>
    <col min="8191" max="8194" width="14.140625" style="128" customWidth="1"/>
    <col min="8195" max="8195" width="12.42578125" style="128" customWidth="1"/>
    <col min="8196" max="8196" width="12" style="128" customWidth="1"/>
    <col min="8197" max="8444" width="9.140625" style="128"/>
    <col min="8445" max="8445" width="5.85546875" style="128" customWidth="1"/>
    <col min="8446" max="8446" width="28.7109375" style="128" customWidth="1"/>
    <col min="8447" max="8450" width="14.140625" style="128" customWidth="1"/>
    <col min="8451" max="8451" width="12.42578125" style="128" customWidth="1"/>
    <col min="8452" max="8452" width="12" style="128" customWidth="1"/>
    <col min="8453" max="8700" width="9.140625" style="128"/>
    <col min="8701" max="8701" width="5.85546875" style="128" customWidth="1"/>
    <col min="8702" max="8702" width="28.7109375" style="128" customWidth="1"/>
    <col min="8703" max="8706" width="14.140625" style="128" customWidth="1"/>
    <col min="8707" max="8707" width="12.42578125" style="128" customWidth="1"/>
    <col min="8708" max="8708" width="12" style="128" customWidth="1"/>
    <col min="8709" max="8956" width="9.140625" style="128"/>
    <col min="8957" max="8957" width="5.85546875" style="128" customWidth="1"/>
    <col min="8958" max="8958" width="28.7109375" style="128" customWidth="1"/>
    <col min="8959" max="8962" width="14.140625" style="128" customWidth="1"/>
    <col min="8963" max="8963" width="12.42578125" style="128" customWidth="1"/>
    <col min="8964" max="8964" width="12" style="128" customWidth="1"/>
    <col min="8965" max="9212" width="9.140625" style="128"/>
    <col min="9213" max="9213" width="5.85546875" style="128" customWidth="1"/>
    <col min="9214" max="9214" width="28.7109375" style="128" customWidth="1"/>
    <col min="9215" max="9218" width="14.140625" style="128" customWidth="1"/>
    <col min="9219" max="9219" width="12.42578125" style="128" customWidth="1"/>
    <col min="9220" max="9220" width="12" style="128" customWidth="1"/>
    <col min="9221" max="9468" width="9.140625" style="128"/>
    <col min="9469" max="9469" width="5.85546875" style="128" customWidth="1"/>
    <col min="9470" max="9470" width="28.7109375" style="128" customWidth="1"/>
    <col min="9471" max="9474" width="14.140625" style="128" customWidth="1"/>
    <col min="9475" max="9475" width="12.42578125" style="128" customWidth="1"/>
    <col min="9476" max="9476" width="12" style="128" customWidth="1"/>
    <col min="9477" max="9724" width="9.140625" style="128"/>
    <col min="9725" max="9725" width="5.85546875" style="128" customWidth="1"/>
    <col min="9726" max="9726" width="28.7109375" style="128" customWidth="1"/>
    <col min="9727" max="9730" width="14.140625" style="128" customWidth="1"/>
    <col min="9731" max="9731" width="12.42578125" style="128" customWidth="1"/>
    <col min="9732" max="9732" width="12" style="128" customWidth="1"/>
    <col min="9733" max="9980" width="9.140625" style="128"/>
    <col min="9981" max="9981" width="5.85546875" style="128" customWidth="1"/>
    <col min="9982" max="9982" width="28.7109375" style="128" customWidth="1"/>
    <col min="9983" max="9986" width="14.140625" style="128" customWidth="1"/>
    <col min="9987" max="9987" width="12.42578125" style="128" customWidth="1"/>
    <col min="9988" max="9988" width="12" style="128" customWidth="1"/>
    <col min="9989" max="10236" width="9.140625" style="128"/>
    <col min="10237" max="10237" width="5.85546875" style="128" customWidth="1"/>
    <col min="10238" max="10238" width="28.7109375" style="128" customWidth="1"/>
    <col min="10239" max="10242" width="14.140625" style="128" customWidth="1"/>
    <col min="10243" max="10243" width="12.42578125" style="128" customWidth="1"/>
    <col min="10244" max="10244" width="12" style="128" customWidth="1"/>
    <col min="10245" max="10492" width="9.140625" style="128"/>
    <col min="10493" max="10493" width="5.85546875" style="128" customWidth="1"/>
    <col min="10494" max="10494" width="28.7109375" style="128" customWidth="1"/>
    <col min="10495" max="10498" width="14.140625" style="128" customWidth="1"/>
    <col min="10499" max="10499" width="12.42578125" style="128" customWidth="1"/>
    <col min="10500" max="10500" width="12" style="128" customWidth="1"/>
    <col min="10501" max="10748" width="9.140625" style="128"/>
    <col min="10749" max="10749" width="5.85546875" style="128" customWidth="1"/>
    <col min="10750" max="10750" width="28.7109375" style="128" customWidth="1"/>
    <col min="10751" max="10754" width="14.140625" style="128" customWidth="1"/>
    <col min="10755" max="10755" width="12.42578125" style="128" customWidth="1"/>
    <col min="10756" max="10756" width="12" style="128" customWidth="1"/>
    <col min="10757" max="11004" width="9.140625" style="128"/>
    <col min="11005" max="11005" width="5.85546875" style="128" customWidth="1"/>
    <col min="11006" max="11006" width="28.7109375" style="128" customWidth="1"/>
    <col min="11007" max="11010" width="14.140625" style="128" customWidth="1"/>
    <col min="11011" max="11011" width="12.42578125" style="128" customWidth="1"/>
    <col min="11012" max="11012" width="12" style="128" customWidth="1"/>
    <col min="11013" max="11260" width="9.140625" style="128"/>
    <col min="11261" max="11261" width="5.85546875" style="128" customWidth="1"/>
    <col min="11262" max="11262" width="28.7109375" style="128" customWidth="1"/>
    <col min="11263" max="11266" width="14.140625" style="128" customWidth="1"/>
    <col min="11267" max="11267" width="12.42578125" style="128" customWidth="1"/>
    <col min="11268" max="11268" width="12" style="128" customWidth="1"/>
    <col min="11269" max="11516" width="9.140625" style="128"/>
    <col min="11517" max="11517" width="5.85546875" style="128" customWidth="1"/>
    <col min="11518" max="11518" width="28.7109375" style="128" customWidth="1"/>
    <col min="11519" max="11522" width="14.140625" style="128" customWidth="1"/>
    <col min="11523" max="11523" width="12.42578125" style="128" customWidth="1"/>
    <col min="11524" max="11524" width="12" style="128" customWidth="1"/>
    <col min="11525" max="11772" width="9.140625" style="128"/>
    <col min="11773" max="11773" width="5.85546875" style="128" customWidth="1"/>
    <col min="11774" max="11774" width="28.7109375" style="128" customWidth="1"/>
    <col min="11775" max="11778" width="14.140625" style="128" customWidth="1"/>
    <col min="11779" max="11779" width="12.42578125" style="128" customWidth="1"/>
    <col min="11780" max="11780" width="12" style="128" customWidth="1"/>
    <col min="11781" max="12028" width="9.140625" style="128"/>
    <col min="12029" max="12029" width="5.85546875" style="128" customWidth="1"/>
    <col min="12030" max="12030" width="28.7109375" style="128" customWidth="1"/>
    <col min="12031" max="12034" width="14.140625" style="128" customWidth="1"/>
    <col min="12035" max="12035" width="12.42578125" style="128" customWidth="1"/>
    <col min="12036" max="12036" width="12" style="128" customWidth="1"/>
    <col min="12037" max="12284" width="9.140625" style="128"/>
    <col min="12285" max="12285" width="5.85546875" style="128" customWidth="1"/>
    <col min="12286" max="12286" width="28.7109375" style="128" customWidth="1"/>
    <col min="12287" max="12290" width="14.140625" style="128" customWidth="1"/>
    <col min="12291" max="12291" width="12.42578125" style="128" customWidth="1"/>
    <col min="12292" max="12292" width="12" style="128" customWidth="1"/>
    <col min="12293" max="12540" width="9.140625" style="128"/>
    <col min="12541" max="12541" width="5.85546875" style="128" customWidth="1"/>
    <col min="12542" max="12542" width="28.7109375" style="128" customWidth="1"/>
    <col min="12543" max="12546" width="14.140625" style="128" customWidth="1"/>
    <col min="12547" max="12547" width="12.42578125" style="128" customWidth="1"/>
    <col min="12548" max="12548" width="12" style="128" customWidth="1"/>
    <col min="12549" max="12796" width="9.140625" style="128"/>
    <col min="12797" max="12797" width="5.85546875" style="128" customWidth="1"/>
    <col min="12798" max="12798" width="28.7109375" style="128" customWidth="1"/>
    <col min="12799" max="12802" width="14.140625" style="128" customWidth="1"/>
    <col min="12803" max="12803" width="12.42578125" style="128" customWidth="1"/>
    <col min="12804" max="12804" width="12" style="128" customWidth="1"/>
    <col min="12805" max="13052" width="9.140625" style="128"/>
    <col min="13053" max="13053" width="5.85546875" style="128" customWidth="1"/>
    <col min="13054" max="13054" width="28.7109375" style="128" customWidth="1"/>
    <col min="13055" max="13058" width="14.140625" style="128" customWidth="1"/>
    <col min="13059" max="13059" width="12.42578125" style="128" customWidth="1"/>
    <col min="13060" max="13060" width="12" style="128" customWidth="1"/>
    <col min="13061" max="13308" width="9.140625" style="128"/>
    <col min="13309" max="13309" width="5.85546875" style="128" customWidth="1"/>
    <col min="13310" max="13310" width="28.7109375" style="128" customWidth="1"/>
    <col min="13311" max="13314" width="14.140625" style="128" customWidth="1"/>
    <col min="13315" max="13315" width="12.42578125" style="128" customWidth="1"/>
    <col min="13316" max="13316" width="12" style="128" customWidth="1"/>
    <col min="13317" max="13564" width="9.140625" style="128"/>
    <col min="13565" max="13565" width="5.85546875" style="128" customWidth="1"/>
    <col min="13566" max="13566" width="28.7109375" style="128" customWidth="1"/>
    <col min="13567" max="13570" width="14.140625" style="128" customWidth="1"/>
    <col min="13571" max="13571" width="12.42578125" style="128" customWidth="1"/>
    <col min="13572" max="13572" width="12" style="128" customWidth="1"/>
    <col min="13573" max="13820" width="9.140625" style="128"/>
    <col min="13821" max="13821" width="5.85546875" style="128" customWidth="1"/>
    <col min="13822" max="13822" width="28.7109375" style="128" customWidth="1"/>
    <col min="13823" max="13826" width="14.140625" style="128" customWidth="1"/>
    <col min="13827" max="13827" width="12.42578125" style="128" customWidth="1"/>
    <col min="13828" max="13828" width="12" style="128" customWidth="1"/>
    <col min="13829" max="14076" width="9.140625" style="128"/>
    <col min="14077" max="14077" width="5.85546875" style="128" customWidth="1"/>
    <col min="14078" max="14078" width="28.7109375" style="128" customWidth="1"/>
    <col min="14079" max="14082" width="14.140625" style="128" customWidth="1"/>
    <col min="14083" max="14083" width="12.42578125" style="128" customWidth="1"/>
    <col min="14084" max="14084" width="12" style="128" customWidth="1"/>
    <col min="14085" max="14332" width="9.140625" style="128"/>
    <col min="14333" max="14333" width="5.85546875" style="128" customWidth="1"/>
    <col min="14334" max="14334" width="28.7109375" style="128" customWidth="1"/>
    <col min="14335" max="14338" width="14.140625" style="128" customWidth="1"/>
    <col min="14339" max="14339" width="12.42578125" style="128" customWidth="1"/>
    <col min="14340" max="14340" width="12" style="128" customWidth="1"/>
    <col min="14341" max="14588" width="9.140625" style="128"/>
    <col min="14589" max="14589" width="5.85546875" style="128" customWidth="1"/>
    <col min="14590" max="14590" width="28.7109375" style="128" customWidth="1"/>
    <col min="14591" max="14594" width="14.140625" style="128" customWidth="1"/>
    <col min="14595" max="14595" width="12.42578125" style="128" customWidth="1"/>
    <col min="14596" max="14596" width="12" style="128" customWidth="1"/>
    <col min="14597" max="14844" width="9.140625" style="128"/>
    <col min="14845" max="14845" width="5.85546875" style="128" customWidth="1"/>
    <col min="14846" max="14846" width="28.7109375" style="128" customWidth="1"/>
    <col min="14847" max="14850" width="14.140625" style="128" customWidth="1"/>
    <col min="14851" max="14851" width="12.42578125" style="128" customWidth="1"/>
    <col min="14852" max="14852" width="12" style="128" customWidth="1"/>
    <col min="14853" max="15100" width="9.140625" style="128"/>
    <col min="15101" max="15101" width="5.85546875" style="128" customWidth="1"/>
    <col min="15102" max="15102" width="28.7109375" style="128" customWidth="1"/>
    <col min="15103" max="15106" width="14.140625" style="128" customWidth="1"/>
    <col min="15107" max="15107" width="12.42578125" style="128" customWidth="1"/>
    <col min="15108" max="15108" width="12" style="128" customWidth="1"/>
    <col min="15109" max="15356" width="9.140625" style="128"/>
    <col min="15357" max="15357" width="5.85546875" style="128" customWidth="1"/>
    <col min="15358" max="15358" width="28.7109375" style="128" customWidth="1"/>
    <col min="15359" max="15362" width="14.140625" style="128" customWidth="1"/>
    <col min="15363" max="15363" width="12.42578125" style="128" customWidth="1"/>
    <col min="15364" max="15364" width="12" style="128" customWidth="1"/>
    <col min="15365" max="15612" width="9.140625" style="128"/>
    <col min="15613" max="15613" width="5.85546875" style="128" customWidth="1"/>
    <col min="15614" max="15614" width="28.7109375" style="128" customWidth="1"/>
    <col min="15615" max="15618" width="14.140625" style="128" customWidth="1"/>
    <col min="15619" max="15619" width="12.42578125" style="128" customWidth="1"/>
    <col min="15620" max="15620" width="12" style="128" customWidth="1"/>
    <col min="15621" max="15868" width="9.140625" style="128"/>
    <col min="15869" max="15869" width="5.85546875" style="128" customWidth="1"/>
    <col min="15870" max="15870" width="28.7109375" style="128" customWidth="1"/>
    <col min="15871" max="15874" width="14.140625" style="128" customWidth="1"/>
    <col min="15875" max="15875" width="12.42578125" style="128" customWidth="1"/>
    <col min="15876" max="15876" width="12" style="128" customWidth="1"/>
    <col min="15877" max="16124" width="9.140625" style="128"/>
    <col min="16125" max="16125" width="5.85546875" style="128" customWidth="1"/>
    <col min="16126" max="16126" width="28.7109375" style="128" customWidth="1"/>
    <col min="16127" max="16130" width="14.140625" style="128" customWidth="1"/>
    <col min="16131" max="16131" width="12.42578125" style="128" customWidth="1"/>
    <col min="16132" max="16132" width="12" style="128" customWidth="1"/>
    <col min="16133" max="16384" width="9.140625" style="128"/>
  </cols>
  <sheetData>
    <row r="1" spans="2:10">
      <c r="B1" s="1632" t="s">
        <v>724</v>
      </c>
      <c r="C1" s="1632"/>
      <c r="D1" s="1632"/>
      <c r="E1" s="1632"/>
      <c r="F1" s="1632"/>
      <c r="G1" s="1632"/>
      <c r="H1" s="1632"/>
      <c r="I1" s="1632"/>
      <c r="J1" s="1095"/>
    </row>
    <row r="2" spans="2:10">
      <c r="B2" s="1705" t="s">
        <v>249</v>
      </c>
      <c r="C2" s="1705"/>
      <c r="D2" s="1705"/>
      <c r="E2" s="1705"/>
      <c r="F2" s="1705"/>
      <c r="G2" s="1705"/>
      <c r="H2" s="1705"/>
      <c r="I2" s="1705"/>
      <c r="J2" s="1096"/>
    </row>
    <row r="3" spans="2:10">
      <c r="B3" s="1097"/>
      <c r="C3" s="1097"/>
      <c r="D3" s="1097"/>
      <c r="E3" s="1097"/>
      <c r="F3" s="1097"/>
      <c r="G3" s="1097"/>
      <c r="H3" s="1097"/>
      <c r="I3" s="1097"/>
      <c r="J3" s="1096"/>
    </row>
    <row r="4" spans="2:10" ht="16.5" thickBot="1">
      <c r="C4" s="1098"/>
      <c r="D4" s="1098"/>
      <c r="E4" s="1098"/>
      <c r="F4" s="1098"/>
      <c r="G4" s="1707" t="s">
        <v>725</v>
      </c>
      <c r="H4" s="1707"/>
      <c r="I4" s="1707"/>
      <c r="J4" s="1096"/>
    </row>
    <row r="5" spans="2:10" ht="16.5" thickTop="1">
      <c r="B5" s="1099"/>
      <c r="C5" s="1100"/>
      <c r="D5" s="1101"/>
      <c r="E5" s="1102"/>
      <c r="F5" s="1101"/>
      <c r="G5" s="1101"/>
      <c r="H5" s="1103" t="s">
        <v>6</v>
      </c>
      <c r="I5" s="1104"/>
      <c r="J5" s="1096"/>
    </row>
    <row r="6" spans="2:10">
      <c r="B6" s="1105"/>
      <c r="C6" s="1106"/>
      <c r="D6" s="1107" t="s">
        <v>72</v>
      </c>
      <c r="E6" s="1108" t="s">
        <v>91</v>
      </c>
      <c r="F6" s="1107" t="s">
        <v>72</v>
      </c>
      <c r="G6" s="1108" t="s">
        <v>91</v>
      </c>
      <c r="H6" s="1708" t="s">
        <v>699</v>
      </c>
      <c r="I6" s="1709"/>
      <c r="J6" s="1096"/>
    </row>
    <row r="7" spans="2:10">
      <c r="B7" s="1105"/>
      <c r="C7" s="1106"/>
      <c r="D7" s="1109">
        <v>2016</v>
      </c>
      <c r="E7" s="1110">
        <v>2016</v>
      </c>
      <c r="F7" s="1109">
        <v>2017</v>
      </c>
      <c r="G7" s="1109">
        <v>2017</v>
      </c>
      <c r="H7" s="1111">
        <v>2016</v>
      </c>
      <c r="I7" s="1112">
        <v>2017</v>
      </c>
      <c r="J7" s="1096"/>
    </row>
    <row r="8" spans="2:10">
      <c r="B8" s="1113"/>
      <c r="C8" s="1114"/>
      <c r="D8" s="1115"/>
      <c r="E8" s="1115"/>
      <c r="F8" s="1115"/>
      <c r="G8" s="1115"/>
      <c r="H8" s="1116"/>
      <c r="I8" s="1117"/>
      <c r="J8" s="1096"/>
    </row>
    <row r="9" spans="2:10">
      <c r="B9" s="1118" t="s">
        <v>700</v>
      </c>
      <c r="C9" s="1119"/>
      <c r="D9" s="1120">
        <v>8597.6847228577699</v>
      </c>
      <c r="E9" s="1120">
        <v>8730.7831663779943</v>
      </c>
      <c r="F9" s="1120">
        <v>9290.8587372222428</v>
      </c>
      <c r="G9" s="1120">
        <v>9428.046571508914</v>
      </c>
      <c r="H9" s="1121">
        <v>0.66488553318484378</v>
      </c>
      <c r="I9" s="1122">
        <v>1.189620340493974</v>
      </c>
      <c r="J9" s="1096"/>
    </row>
    <row r="10" spans="2:10">
      <c r="B10" s="1123" t="s">
        <v>701</v>
      </c>
      <c r="C10" s="1124"/>
      <c r="D10" s="1120">
        <v>286.89317283556642</v>
      </c>
      <c r="E10" s="1120">
        <v>254.8394952588672</v>
      </c>
      <c r="F10" s="1120">
        <v>276.01959796801481</v>
      </c>
      <c r="G10" s="1120">
        <v>289.54899682532874</v>
      </c>
      <c r="H10" s="1125">
        <v>-7.4675535378490423</v>
      </c>
      <c r="I10" s="1126">
        <v>4.2615089056436517</v>
      </c>
      <c r="J10" s="1096"/>
    </row>
    <row r="11" spans="2:10">
      <c r="B11" s="1123" t="s">
        <v>702</v>
      </c>
      <c r="C11" s="1124"/>
      <c r="D11" s="1120">
        <v>8310.7915500222043</v>
      </c>
      <c r="E11" s="1120">
        <v>8475.9436711191265</v>
      </c>
      <c r="F11" s="1120">
        <v>9014.8391392542271</v>
      </c>
      <c r="G11" s="1120">
        <v>9138.4975746835862</v>
      </c>
      <c r="H11" s="1121">
        <v>0.94562187868667991</v>
      </c>
      <c r="I11" s="1122">
        <v>1.0955641478479095</v>
      </c>
      <c r="J11" s="1096"/>
    </row>
    <row r="12" spans="2:10">
      <c r="B12" s="1127"/>
      <c r="C12" s="1128" t="s">
        <v>703</v>
      </c>
      <c r="D12" s="1129">
        <v>6300.5542976106053</v>
      </c>
      <c r="E12" s="1129">
        <v>6359.6573037482822</v>
      </c>
      <c r="F12" s="1129">
        <v>6648.5549122358534</v>
      </c>
      <c r="G12" s="1129">
        <v>6787.2292088035083</v>
      </c>
      <c r="H12" s="1125">
        <v>-0.90277719264673806</v>
      </c>
      <c r="I12" s="1126">
        <v>1.2884505632666929</v>
      </c>
      <c r="J12" s="1096"/>
    </row>
    <row r="13" spans="2:10">
      <c r="B13" s="1127"/>
      <c r="C13" s="1130" t="s">
        <v>704</v>
      </c>
      <c r="D13" s="1129">
        <v>2010.2372524115992</v>
      </c>
      <c r="E13" s="1129">
        <v>2116.2863673708453</v>
      </c>
      <c r="F13" s="1129">
        <v>2366.2842270183746</v>
      </c>
      <c r="G13" s="1129">
        <v>2351.2683658800779</v>
      </c>
      <c r="H13" s="1125">
        <v>6.7389374182419459</v>
      </c>
      <c r="I13" s="1126">
        <v>0.55361068761111198</v>
      </c>
      <c r="J13" s="1096"/>
    </row>
    <row r="14" spans="2:10">
      <c r="B14" s="1131"/>
      <c r="C14" s="1132"/>
      <c r="D14" s="1133"/>
      <c r="E14" s="1133"/>
      <c r="F14" s="1133"/>
      <c r="G14" s="1133"/>
      <c r="H14" s="1125"/>
      <c r="I14" s="1126"/>
      <c r="J14" s="1096"/>
    </row>
    <row r="15" spans="2:10">
      <c r="B15" s="1134"/>
      <c r="C15" s="1114"/>
      <c r="D15" s="1135"/>
      <c r="E15" s="1135"/>
      <c r="F15" s="1135"/>
      <c r="G15" s="1135"/>
      <c r="H15" s="1136"/>
      <c r="I15" s="1137"/>
      <c r="J15" s="1096"/>
    </row>
    <row r="16" spans="2:10">
      <c r="B16" s="1118" t="s">
        <v>705</v>
      </c>
      <c r="C16" s="1119"/>
      <c r="D16" s="1120">
        <v>1426.0267340356393</v>
      </c>
      <c r="E16" s="1120">
        <v>1522.5761535608158</v>
      </c>
      <c r="F16" s="1120">
        <v>1480.2213142891901</v>
      </c>
      <c r="G16" s="1120">
        <v>1438.6423842345116</v>
      </c>
      <c r="H16" s="1121">
        <v>5.2182843689604113</v>
      </c>
      <c r="I16" s="1122">
        <v>2.1692614135536701</v>
      </c>
      <c r="J16" s="1096"/>
    </row>
    <row r="17" spans="2:10">
      <c r="B17" s="1127"/>
      <c r="C17" s="1138" t="s">
        <v>703</v>
      </c>
      <c r="D17" s="1129">
        <v>1349.2513194380567</v>
      </c>
      <c r="E17" s="1129">
        <v>1450.1007589461453</v>
      </c>
      <c r="F17" s="1129">
        <v>1404.8940733792153</v>
      </c>
      <c r="G17" s="1129">
        <v>1364.1923111707026</v>
      </c>
      <c r="H17" s="1125">
        <v>6.1379536170585709</v>
      </c>
      <c r="I17" s="1126">
        <v>2.4043120348216291</v>
      </c>
      <c r="J17" s="1096"/>
    </row>
    <row r="18" spans="2:10">
      <c r="B18" s="1127"/>
      <c r="C18" s="1138" t="s">
        <v>704</v>
      </c>
      <c r="D18" s="1129">
        <v>76.775414597582682</v>
      </c>
      <c r="E18" s="1129">
        <v>72.475394614670378</v>
      </c>
      <c r="F18" s="1129">
        <v>75.327240909974719</v>
      </c>
      <c r="G18" s="1129">
        <v>74.450073063809057</v>
      </c>
      <c r="H18" s="1125">
        <v>-10.943985192812704</v>
      </c>
      <c r="I18" s="1126">
        <v>-2.2145607041063755</v>
      </c>
      <c r="J18" s="1096"/>
    </row>
    <row r="19" spans="2:10">
      <c r="B19" s="1131"/>
      <c r="C19" s="1139"/>
      <c r="D19" s="1140"/>
      <c r="E19" s="1140"/>
      <c r="F19" s="1140"/>
      <c r="G19" s="1140"/>
      <c r="H19" s="1141"/>
      <c r="I19" s="1142"/>
      <c r="J19" s="1096"/>
    </row>
    <row r="20" spans="2:10">
      <c r="B20" s="1143"/>
      <c r="C20" s="1144"/>
      <c r="D20" s="1145"/>
      <c r="E20" s="1145"/>
      <c r="F20" s="1145"/>
      <c r="G20" s="1145"/>
      <c r="H20" s="1146"/>
      <c r="I20" s="1147"/>
      <c r="J20" s="1096"/>
    </row>
    <row r="21" spans="2:10">
      <c r="B21" s="1118" t="s">
        <v>706</v>
      </c>
      <c r="C21" s="1119"/>
      <c r="D21" s="1120">
        <v>9736.8183777522117</v>
      </c>
      <c r="E21" s="1120">
        <v>9998.5198246799428</v>
      </c>
      <c r="F21" s="1120">
        <v>10495.060453543418</v>
      </c>
      <c r="G21" s="1120">
        <v>10577.139958918098</v>
      </c>
      <c r="H21" s="1121">
        <v>1.5713829067990162</v>
      </c>
      <c r="I21" s="1122">
        <v>1.2469982043573253</v>
      </c>
      <c r="J21" s="1096"/>
    </row>
    <row r="22" spans="2:10">
      <c r="B22" s="1127"/>
      <c r="C22" s="1138" t="s">
        <v>703</v>
      </c>
      <c r="D22" s="1129">
        <v>7649.8056170486616</v>
      </c>
      <c r="E22" s="1129">
        <v>7809.7580626944273</v>
      </c>
      <c r="F22" s="1129">
        <v>8053.4489856150685</v>
      </c>
      <c r="G22" s="1129">
        <v>8151.4215199742112</v>
      </c>
      <c r="H22" s="1125">
        <v>0.33904721575805752</v>
      </c>
      <c r="I22" s="1126">
        <v>1.4831084261152796</v>
      </c>
      <c r="J22" s="1096"/>
    </row>
    <row r="23" spans="2:10">
      <c r="B23" s="1127"/>
      <c r="C23" s="1138" t="s">
        <v>707</v>
      </c>
      <c r="D23" s="1129">
        <v>78.56576265741802</v>
      </c>
      <c r="E23" s="1129">
        <v>78.109142149392312</v>
      </c>
      <c r="F23" s="1129">
        <v>76.735613113081271</v>
      </c>
      <c r="G23" s="1129">
        <v>77.066405017183811</v>
      </c>
      <c r="H23" s="1125" t="s">
        <v>644</v>
      </c>
      <c r="I23" s="1126"/>
      <c r="J23" s="1096"/>
    </row>
    <row r="24" spans="2:10">
      <c r="B24" s="1127"/>
      <c r="C24" s="1138" t="s">
        <v>704</v>
      </c>
      <c r="D24" s="1129">
        <v>2087.0127607035506</v>
      </c>
      <c r="E24" s="1129">
        <v>2188.7617619855155</v>
      </c>
      <c r="F24" s="1129">
        <v>2441.6114679283492</v>
      </c>
      <c r="G24" s="1129">
        <v>2425.7184389438867</v>
      </c>
      <c r="H24" s="1125">
        <v>6.0884269177022361</v>
      </c>
      <c r="I24" s="1126">
        <v>0.46820860130748088</v>
      </c>
      <c r="J24" s="1096"/>
    </row>
    <row r="25" spans="2:10">
      <c r="B25" s="1127"/>
      <c r="C25" s="1138" t="s">
        <v>707</v>
      </c>
      <c r="D25" s="1129">
        <v>21.434237342581994</v>
      </c>
      <c r="E25" s="1129">
        <v>21.890857850607688</v>
      </c>
      <c r="F25" s="1129">
        <v>23.264386886918743</v>
      </c>
      <c r="G25" s="1129">
        <v>22.933594982816185</v>
      </c>
      <c r="H25" s="1125" t="s">
        <v>644</v>
      </c>
      <c r="I25" s="1126"/>
      <c r="J25" s="1096"/>
    </row>
    <row r="26" spans="2:10">
      <c r="B26" s="1131"/>
      <c r="C26" s="1139"/>
      <c r="D26" s="1148"/>
      <c r="E26" s="1148"/>
      <c r="F26" s="1148"/>
      <c r="G26" s="1148"/>
      <c r="H26" s="1141"/>
      <c r="I26" s="1142"/>
      <c r="J26" s="1096"/>
    </row>
    <row r="27" spans="2:10">
      <c r="B27" s="1134"/>
      <c r="C27" s="1114"/>
      <c r="D27" s="1128"/>
      <c r="E27" s="1128"/>
      <c r="F27" s="1128"/>
      <c r="G27" s="1128"/>
      <c r="H27" s="1125"/>
      <c r="I27" s="1126"/>
      <c r="J27" s="1096"/>
    </row>
    <row r="28" spans="2:10">
      <c r="B28" s="1118" t="s">
        <v>708</v>
      </c>
      <c r="C28" s="1119"/>
      <c r="D28" s="1120">
        <v>10023.711550587779</v>
      </c>
      <c r="E28" s="1120">
        <v>10253.359319938811</v>
      </c>
      <c r="F28" s="1120">
        <v>10771.080051511433</v>
      </c>
      <c r="G28" s="1120">
        <v>10866.688955743426</v>
      </c>
      <c r="H28" s="1121">
        <v>1.312675426782576</v>
      </c>
      <c r="I28" s="1122">
        <v>1.3242480277603477</v>
      </c>
      <c r="J28" s="1096"/>
    </row>
    <row r="29" spans="2:10">
      <c r="B29" s="1149"/>
      <c r="C29" s="1150"/>
      <c r="D29" s="1151"/>
      <c r="E29" s="1151"/>
      <c r="F29" s="1151"/>
      <c r="G29" s="1151"/>
      <c r="H29" s="1152"/>
      <c r="I29" s="1153"/>
      <c r="J29" s="1096"/>
    </row>
    <row r="30" spans="2:10">
      <c r="B30" s="1154" t="s">
        <v>709</v>
      </c>
      <c r="C30" s="1155"/>
      <c r="D30" s="1128"/>
      <c r="E30" s="1128"/>
      <c r="F30" s="1128"/>
      <c r="G30" s="1128"/>
      <c r="H30" s="1136"/>
      <c r="I30" s="1137"/>
      <c r="J30" s="1096"/>
    </row>
    <row r="31" spans="2:10">
      <c r="B31" s="1156"/>
      <c r="C31" s="1157"/>
      <c r="D31" s="1120"/>
      <c r="E31" s="1120"/>
      <c r="F31" s="1120"/>
      <c r="G31" s="1120"/>
      <c r="H31" s="1121"/>
      <c r="I31" s="1122"/>
      <c r="J31" s="1096"/>
    </row>
    <row r="32" spans="2:10">
      <c r="B32" s="1701" t="s">
        <v>710</v>
      </c>
      <c r="C32" s="1711"/>
      <c r="D32" s="1128"/>
      <c r="E32" s="1128"/>
      <c r="F32" s="1128"/>
      <c r="G32" s="1128"/>
      <c r="H32" s="1125"/>
      <c r="I32" s="1126"/>
      <c r="J32" s="1096"/>
    </row>
    <row r="33" spans="2:10">
      <c r="B33" s="1127"/>
      <c r="C33" s="1128" t="s">
        <v>711</v>
      </c>
      <c r="D33" s="1129">
        <v>16.484769740752078</v>
      </c>
      <c r="E33" s="1129">
        <v>14.332111065389258</v>
      </c>
      <c r="F33" s="1129">
        <v>13.246401936608054</v>
      </c>
      <c r="G33" s="1129">
        <v>12.8</v>
      </c>
      <c r="H33" s="1125" t="s">
        <v>644</v>
      </c>
      <c r="I33" s="1126"/>
      <c r="J33" s="1096"/>
    </row>
    <row r="34" spans="2:10">
      <c r="B34" s="1127"/>
      <c r="C34" s="1128" t="s">
        <v>712</v>
      </c>
      <c r="D34" s="1129">
        <v>14.089234984696539</v>
      </c>
      <c r="E34" s="1129">
        <v>12.420501464821481</v>
      </c>
      <c r="F34" s="1129">
        <v>11.430372707833035</v>
      </c>
      <c r="G34" s="1129">
        <v>11</v>
      </c>
      <c r="H34" s="1125" t="s">
        <v>644</v>
      </c>
      <c r="I34" s="1126"/>
      <c r="J34" s="1096"/>
    </row>
    <row r="35" spans="2:10">
      <c r="B35" s="1127"/>
      <c r="C35" s="1128"/>
      <c r="D35" s="1129"/>
      <c r="E35" s="1129"/>
      <c r="F35" s="1129"/>
      <c r="G35" s="1129"/>
      <c r="H35" s="1125"/>
      <c r="I35" s="1126"/>
      <c r="J35" s="1096"/>
    </row>
    <row r="36" spans="2:10">
      <c r="B36" s="1701" t="s">
        <v>713</v>
      </c>
      <c r="C36" s="1711"/>
      <c r="D36" s="1120"/>
      <c r="E36" s="1120"/>
      <c r="F36" s="1120"/>
      <c r="G36" s="1120"/>
      <c r="H36" s="1121"/>
      <c r="I36" s="1122"/>
      <c r="J36" s="1096"/>
    </row>
    <row r="37" spans="2:10">
      <c r="B37" s="1118"/>
      <c r="C37" s="1158" t="s">
        <v>711</v>
      </c>
      <c r="D37" s="1129">
        <v>0</v>
      </c>
      <c r="E37" s="1129">
        <v>0</v>
      </c>
      <c r="F37" s="1129">
        <v>0</v>
      </c>
      <c r="G37" s="1129">
        <v>13.205314836093528</v>
      </c>
      <c r="H37" s="1125" t="s">
        <v>644</v>
      </c>
      <c r="I37" s="1126"/>
      <c r="J37" s="1096"/>
    </row>
    <row r="38" spans="2:10">
      <c r="B38" s="1118"/>
      <c r="C38" s="1158" t="s">
        <v>712</v>
      </c>
      <c r="D38" s="1129">
        <v>14.504371138085341</v>
      </c>
      <c r="E38" s="1129">
        <v>12.737071755190279</v>
      </c>
      <c r="F38" s="1129">
        <v>11.730990971460994</v>
      </c>
      <c r="G38" s="1129">
        <v>11.379554908550272</v>
      </c>
      <c r="H38" s="1125" t="s">
        <v>644</v>
      </c>
      <c r="I38" s="1126"/>
      <c r="J38" s="1096"/>
    </row>
    <row r="39" spans="2:10">
      <c r="B39" s="1159"/>
      <c r="C39" s="1139"/>
      <c r="D39" s="1148"/>
      <c r="E39" s="1148"/>
      <c r="F39" s="1148"/>
      <c r="G39" s="1148"/>
      <c r="H39" s="1141"/>
      <c r="I39" s="1142"/>
      <c r="J39" s="1096"/>
    </row>
    <row r="40" spans="2:10">
      <c r="B40" s="1160"/>
      <c r="C40" s="1161"/>
      <c r="D40" s="1162"/>
      <c r="E40" s="1162"/>
      <c r="F40" s="1162"/>
      <c r="G40" s="1162"/>
      <c r="H40" s="1163"/>
      <c r="I40" s="1164"/>
      <c r="J40" s="1096"/>
    </row>
    <row r="41" spans="2:10">
      <c r="B41" s="1165" t="s">
        <v>714</v>
      </c>
      <c r="C41" s="1128"/>
      <c r="D41" s="1133">
        <v>1066.3230098851454</v>
      </c>
      <c r="E41" s="1133">
        <v>1103.8904908697778</v>
      </c>
      <c r="F41" s="1133">
        <v>905.97518257076251</v>
      </c>
      <c r="G41" s="1133">
        <v>1058.9288049645163</v>
      </c>
      <c r="H41" s="1125">
        <v>-1.3440463828307827</v>
      </c>
      <c r="I41" s="1126">
        <v>16.203911348497343</v>
      </c>
      <c r="J41" s="1096"/>
    </row>
    <row r="42" spans="2:10">
      <c r="B42" s="1165" t="s">
        <v>715</v>
      </c>
      <c r="C42" s="1128"/>
      <c r="D42" s="1133">
        <v>8957.3885407026337</v>
      </c>
      <c r="E42" s="1133">
        <v>9149.4688290690319</v>
      </c>
      <c r="F42" s="1133">
        <v>9865.1049661601919</v>
      </c>
      <c r="G42" s="1133">
        <v>9807.7601507789095</v>
      </c>
      <c r="H42" s="1125">
        <v>1.6289421136167306</v>
      </c>
      <c r="I42" s="1126">
        <v>-4.2246864137212015E-2</v>
      </c>
      <c r="J42" s="1096"/>
    </row>
    <row r="43" spans="2:10">
      <c r="B43" s="1165" t="s">
        <v>716</v>
      </c>
      <c r="C43" s="1128"/>
      <c r="D43" s="1133">
        <v>-1955.7264962915035</v>
      </c>
      <c r="E43" s="1133">
        <v>-272.7550040997462</v>
      </c>
      <c r="F43" s="1133">
        <v>-570.70404306868681</v>
      </c>
      <c r="G43" s="1133">
        <v>77.526715458180206</v>
      </c>
      <c r="H43" s="1166" t="s">
        <v>644</v>
      </c>
      <c r="I43" s="1126"/>
      <c r="J43" s="1096"/>
    </row>
    <row r="44" spans="2:10">
      <c r="B44" s="1165" t="s">
        <v>717</v>
      </c>
      <c r="C44" s="1128"/>
      <c r="D44" s="1133">
        <v>185.34057903120024</v>
      </c>
      <c r="E44" s="1133">
        <v>5.5373710916665724</v>
      </c>
      <c r="F44" s="1133">
        <v>-228.00034862006621</v>
      </c>
      <c r="G44" s="1133">
        <v>12.764479363565549</v>
      </c>
      <c r="H44" s="1166" t="s">
        <v>644</v>
      </c>
      <c r="I44" s="1126"/>
      <c r="J44" s="1096"/>
    </row>
    <row r="45" spans="2:10" ht="16.5" thickBot="1">
      <c r="B45" s="1167" t="s">
        <v>718</v>
      </c>
      <c r="C45" s="1168"/>
      <c r="D45" s="1169">
        <v>-1770.3859172603034</v>
      </c>
      <c r="E45" s="1169">
        <v>-267.21763300807964</v>
      </c>
      <c r="F45" s="1169">
        <v>-798.70439168875305</v>
      </c>
      <c r="G45" s="1169">
        <v>90.291194821745762</v>
      </c>
      <c r="H45" s="1170" t="s">
        <v>644</v>
      </c>
      <c r="I45" s="1171"/>
      <c r="J45" s="1096"/>
    </row>
    <row r="46" spans="2:10" ht="16.5" thickTop="1">
      <c r="B46" s="1703" t="s">
        <v>719</v>
      </c>
      <c r="C46" s="1703"/>
      <c r="D46" s="1703"/>
      <c r="E46" s="1703"/>
      <c r="F46" s="1703"/>
      <c r="G46" s="1703"/>
      <c r="H46" s="1703"/>
      <c r="I46" s="1703"/>
      <c r="J46" s="1096"/>
    </row>
    <row r="47" spans="2:10">
      <c r="B47" s="1695" t="s">
        <v>720</v>
      </c>
      <c r="C47" s="1695"/>
      <c r="D47" s="1695"/>
      <c r="E47" s="1695"/>
      <c r="F47" s="1695"/>
      <c r="G47" s="1695"/>
      <c r="H47" s="1695"/>
      <c r="I47" s="1695"/>
      <c r="J47" s="1096"/>
    </row>
    <row r="48" spans="2:10">
      <c r="B48" s="1710" t="s">
        <v>721</v>
      </c>
      <c r="C48" s="1710"/>
      <c r="D48" s="1710"/>
      <c r="E48" s="1710"/>
      <c r="F48" s="1710"/>
      <c r="G48" s="1710"/>
      <c r="H48" s="1710"/>
      <c r="I48" s="1710"/>
      <c r="J48" s="1096"/>
    </row>
    <row r="49" spans="2:11">
      <c r="B49" s="1696" t="s">
        <v>722</v>
      </c>
      <c r="C49" s="1696"/>
      <c r="D49" s="1696"/>
      <c r="E49" s="1696"/>
      <c r="F49" s="1696"/>
      <c r="G49" s="1696"/>
      <c r="H49" s="1696"/>
      <c r="I49" s="1696"/>
      <c r="J49" s="1096"/>
    </row>
    <row r="50" spans="2:11">
      <c r="B50" s="1697" t="s">
        <v>723</v>
      </c>
      <c r="C50" s="1697"/>
      <c r="D50" s="1172">
        <v>106.73</v>
      </c>
      <c r="E50" s="1173">
        <v>107.7</v>
      </c>
      <c r="F50" s="1172">
        <v>102.86</v>
      </c>
      <c r="G50" s="1173">
        <v>102.65</v>
      </c>
      <c r="H50" s="1174"/>
      <c r="I50" s="1174"/>
      <c r="J50" s="1096"/>
    </row>
    <row r="51" spans="2:11">
      <c r="B51" s="1096"/>
      <c r="C51" s="1096"/>
      <c r="D51" s="1096"/>
      <c r="E51" s="1096"/>
      <c r="F51" s="1096"/>
      <c r="G51" s="1096"/>
      <c r="H51" s="1096"/>
      <c r="I51" s="1096"/>
      <c r="J51" s="1096"/>
    </row>
    <row r="52" spans="2:11">
      <c r="H52" s="1175"/>
      <c r="I52" s="1175"/>
      <c r="J52" s="1175"/>
    </row>
    <row r="53" spans="2:11">
      <c r="H53" s="1175"/>
      <c r="I53" s="1175"/>
      <c r="J53" s="1175"/>
    </row>
    <row r="54" spans="2:11">
      <c r="H54" s="1175"/>
      <c r="I54" s="1175"/>
      <c r="J54" s="1175"/>
    </row>
    <row r="55" spans="2:11">
      <c r="H55" s="1175"/>
      <c r="I55" s="1175"/>
      <c r="J55" s="1175"/>
    </row>
    <row r="56" spans="2:11">
      <c r="D56" s="1176"/>
      <c r="E56" s="1176"/>
      <c r="F56" s="1176"/>
      <c r="G56" s="1176"/>
      <c r="H56" s="1175"/>
      <c r="I56" s="1175"/>
      <c r="J56" s="1175"/>
      <c r="K56" s="1175"/>
    </row>
    <row r="57" spans="2:11">
      <c r="D57" s="1176"/>
      <c r="E57" s="1176"/>
      <c r="F57" s="1176"/>
      <c r="G57" s="1176"/>
      <c r="H57" s="1175"/>
      <c r="I57" s="1175"/>
      <c r="J57" s="1175"/>
      <c r="K57" s="1175"/>
    </row>
    <row r="58" spans="2:11">
      <c r="D58" s="1176"/>
      <c r="E58" s="1176"/>
      <c r="F58" s="1176"/>
      <c r="G58" s="1176"/>
      <c r="H58" s="1175"/>
      <c r="I58" s="1175"/>
      <c r="J58" s="1175"/>
      <c r="K58" s="1175"/>
    </row>
    <row r="59" spans="2:11">
      <c r="D59" s="1176"/>
      <c r="E59" s="1176"/>
      <c r="F59" s="1176"/>
      <c r="G59" s="1176"/>
      <c r="H59" s="1175"/>
      <c r="I59" s="1175"/>
      <c r="J59" s="1175"/>
      <c r="K59" s="1175"/>
    </row>
    <row r="60" spans="2:11">
      <c r="D60" s="1176"/>
      <c r="E60" s="1176"/>
      <c r="F60" s="1176"/>
      <c r="G60" s="1176"/>
      <c r="H60" s="1175"/>
      <c r="I60" s="1175"/>
      <c r="J60" s="1175"/>
      <c r="K60" s="1175"/>
    </row>
    <row r="61" spans="2:11">
      <c r="D61" s="1176"/>
      <c r="E61" s="1176"/>
      <c r="F61" s="1176"/>
      <c r="G61" s="1176"/>
      <c r="H61" s="1175"/>
      <c r="I61" s="1175"/>
      <c r="J61" s="1175"/>
      <c r="K61" s="1175"/>
    </row>
    <row r="62" spans="2:11">
      <c r="D62" s="1176"/>
      <c r="E62" s="1176"/>
      <c r="F62" s="1176"/>
      <c r="G62" s="1176"/>
      <c r="H62" s="1175"/>
      <c r="I62" s="1175"/>
      <c r="J62" s="1175"/>
      <c r="K62" s="1175"/>
    </row>
    <row r="63" spans="2:11">
      <c r="D63" s="1176"/>
      <c r="E63" s="1176"/>
      <c r="F63" s="1176"/>
      <c r="G63" s="1176"/>
      <c r="H63" s="1175"/>
      <c r="I63" s="1175"/>
      <c r="J63" s="1175"/>
      <c r="K63" s="1175"/>
    </row>
    <row r="64" spans="2:11">
      <c r="D64" s="1176"/>
      <c r="E64" s="1176"/>
      <c r="F64" s="1176"/>
      <c r="G64" s="1176"/>
      <c r="H64" s="1175"/>
      <c r="I64" s="1175"/>
      <c r="J64" s="1175"/>
      <c r="K64" s="1175"/>
    </row>
    <row r="65" spans="4:11">
      <c r="D65" s="1176"/>
      <c r="E65" s="1176"/>
      <c r="F65" s="1176"/>
      <c r="G65" s="1176"/>
      <c r="H65" s="1175"/>
      <c r="I65" s="1175"/>
      <c r="J65" s="1175"/>
      <c r="K65" s="1175"/>
    </row>
    <row r="66" spans="4:11">
      <c r="D66" s="1176"/>
      <c r="E66" s="1176"/>
      <c r="F66" s="1176"/>
      <c r="G66" s="1176"/>
      <c r="H66" s="1175"/>
      <c r="I66" s="1175"/>
      <c r="J66" s="1175"/>
      <c r="K66" s="1175"/>
    </row>
    <row r="67" spans="4:11">
      <c r="D67" s="1176"/>
      <c r="E67" s="1176"/>
      <c r="F67" s="1176"/>
      <c r="G67" s="1176"/>
      <c r="H67" s="1175"/>
      <c r="I67" s="1175"/>
      <c r="J67" s="1175"/>
      <c r="K67" s="1175"/>
    </row>
    <row r="68" spans="4:11">
      <c r="D68" s="1176"/>
      <c r="E68" s="1176"/>
      <c r="F68" s="1176"/>
      <c r="G68" s="1176"/>
      <c r="H68" s="1175"/>
      <c r="I68" s="1175"/>
      <c r="J68" s="1175"/>
      <c r="K68" s="1175"/>
    </row>
    <row r="69" spans="4:11">
      <c r="D69" s="1176"/>
      <c r="E69" s="1176"/>
      <c r="F69" s="1176"/>
      <c r="G69" s="1176"/>
      <c r="H69" s="1175"/>
      <c r="I69" s="1175"/>
      <c r="J69" s="1175"/>
      <c r="K69" s="1175"/>
    </row>
    <row r="70" spans="4:11">
      <c r="D70" s="1176"/>
      <c r="E70" s="1176"/>
      <c r="F70" s="1176"/>
      <c r="G70" s="1176"/>
      <c r="H70" s="1175"/>
      <c r="I70" s="1175"/>
      <c r="J70" s="1175"/>
      <c r="K70" s="1175"/>
    </row>
    <row r="71" spans="4:11">
      <c r="D71" s="1176"/>
      <c r="E71" s="1176"/>
      <c r="F71" s="1176"/>
      <c r="G71" s="1176"/>
      <c r="H71" s="1175"/>
      <c r="I71" s="1175"/>
      <c r="J71" s="1175"/>
      <c r="K71" s="1175"/>
    </row>
    <row r="72" spans="4:11">
      <c r="D72" s="1176"/>
      <c r="E72" s="1176"/>
      <c r="F72" s="1176"/>
      <c r="G72" s="1176"/>
      <c r="H72" s="1175"/>
      <c r="I72" s="1175"/>
      <c r="J72" s="1175"/>
      <c r="K72" s="1175"/>
    </row>
    <row r="73" spans="4:11">
      <c r="D73" s="1176"/>
      <c r="E73" s="1176"/>
      <c r="F73" s="1176"/>
      <c r="G73" s="1176"/>
      <c r="H73" s="1175"/>
      <c r="I73" s="1175"/>
      <c r="J73" s="1175"/>
      <c r="K73" s="1175"/>
    </row>
    <row r="74" spans="4:11">
      <c r="D74" s="1176"/>
      <c r="E74" s="1176"/>
      <c r="F74" s="1176"/>
      <c r="G74" s="1176"/>
      <c r="H74" s="1175"/>
      <c r="I74" s="1175"/>
      <c r="J74" s="1175"/>
      <c r="K74" s="1175"/>
    </row>
    <row r="75" spans="4:11">
      <c r="D75" s="1176"/>
      <c r="E75" s="1176"/>
      <c r="F75" s="1176"/>
      <c r="G75" s="1176"/>
      <c r="H75" s="1175"/>
      <c r="I75" s="1175"/>
      <c r="J75" s="1175"/>
      <c r="K75" s="1175"/>
    </row>
    <row r="76" spans="4:11">
      <c r="D76" s="1176"/>
      <c r="E76" s="1176"/>
      <c r="F76" s="1176"/>
      <c r="G76" s="1176"/>
      <c r="H76" s="1175"/>
      <c r="I76" s="1175"/>
      <c r="J76" s="1175"/>
      <c r="K76" s="1175"/>
    </row>
    <row r="77" spans="4:11">
      <c r="D77" s="1176"/>
      <c r="E77" s="1176"/>
      <c r="F77" s="1176"/>
      <c r="G77" s="1176"/>
      <c r="H77" s="1175"/>
      <c r="I77" s="1175"/>
      <c r="J77" s="1175"/>
      <c r="K77" s="1175"/>
    </row>
    <row r="78" spans="4:11">
      <c r="D78" s="1176"/>
      <c r="E78" s="1176"/>
      <c r="F78" s="1176"/>
      <c r="G78" s="1176"/>
      <c r="H78" s="1175"/>
      <c r="I78" s="1175"/>
      <c r="J78" s="1175"/>
      <c r="K78" s="1175"/>
    </row>
    <row r="79" spans="4:11">
      <c r="D79" s="1176"/>
      <c r="E79" s="1176"/>
      <c r="F79" s="1176"/>
      <c r="G79" s="1176"/>
      <c r="H79" s="1175"/>
      <c r="I79" s="1175"/>
      <c r="J79" s="1175"/>
      <c r="K79" s="1175"/>
    </row>
    <row r="80" spans="4:11">
      <c r="D80" s="1176"/>
      <c r="E80" s="1176"/>
      <c r="F80" s="1176"/>
      <c r="G80" s="1176"/>
      <c r="H80" s="1175"/>
      <c r="I80" s="1175"/>
      <c r="J80" s="1175"/>
      <c r="K80" s="1175"/>
    </row>
    <row r="81" spans="4:11">
      <c r="D81" s="1176"/>
      <c r="E81" s="1176"/>
      <c r="F81" s="1176"/>
      <c r="G81" s="1176"/>
      <c r="H81" s="1175"/>
      <c r="I81" s="1175"/>
      <c r="J81" s="1175"/>
      <c r="K81" s="1175"/>
    </row>
    <row r="82" spans="4:11">
      <c r="D82" s="1176"/>
      <c r="E82" s="1176"/>
      <c r="F82" s="1176"/>
      <c r="G82" s="1176"/>
      <c r="H82" s="1175"/>
      <c r="I82" s="1175"/>
      <c r="J82" s="1175"/>
      <c r="K82" s="1175"/>
    </row>
    <row r="83" spans="4:11">
      <c r="D83" s="1176"/>
      <c r="E83" s="1176"/>
      <c r="F83" s="1176"/>
      <c r="G83" s="1176"/>
      <c r="H83" s="1175"/>
      <c r="I83" s="1175"/>
      <c r="J83" s="1175"/>
      <c r="K83" s="1175"/>
    </row>
    <row r="84" spans="4:11">
      <c r="D84" s="1176"/>
      <c r="E84" s="1176"/>
      <c r="F84" s="1176"/>
      <c r="G84" s="1176"/>
      <c r="H84" s="1175"/>
      <c r="I84" s="1175"/>
      <c r="J84" s="1175"/>
      <c r="K84" s="1175"/>
    </row>
    <row r="85" spans="4:11">
      <c r="D85" s="1176"/>
      <c r="E85" s="1176"/>
      <c r="F85" s="1176"/>
      <c r="G85" s="1176"/>
      <c r="H85" s="1175"/>
      <c r="I85" s="1175"/>
      <c r="J85" s="1175"/>
      <c r="K85" s="1175"/>
    </row>
    <row r="86" spans="4:11">
      <c r="D86" s="1176"/>
      <c r="E86" s="1176"/>
      <c r="F86" s="1176"/>
      <c r="G86" s="1176"/>
      <c r="H86" s="1175"/>
      <c r="I86" s="1175"/>
      <c r="J86" s="1175"/>
      <c r="K86" s="1175"/>
    </row>
    <row r="87" spans="4:11">
      <c r="D87" s="1176"/>
      <c r="E87" s="1176"/>
      <c r="F87" s="1176"/>
      <c r="G87" s="1176"/>
      <c r="H87" s="1175"/>
      <c r="I87" s="1175"/>
      <c r="J87" s="1175"/>
      <c r="K87" s="1175"/>
    </row>
    <row r="88" spans="4:11">
      <c r="D88" s="1176"/>
      <c r="E88" s="1176"/>
      <c r="F88" s="1176"/>
      <c r="G88" s="1176"/>
      <c r="H88" s="1175"/>
      <c r="I88" s="1175"/>
      <c r="J88" s="1175"/>
      <c r="K88" s="1175"/>
    </row>
    <row r="89" spans="4:11">
      <c r="D89" s="1176"/>
      <c r="E89" s="1176"/>
      <c r="F89" s="1176"/>
      <c r="G89" s="1176"/>
      <c r="H89" s="1175"/>
      <c r="I89" s="1175"/>
      <c r="J89" s="1175"/>
      <c r="K89" s="1175"/>
    </row>
    <row r="90" spans="4:11">
      <c r="D90" s="1176"/>
      <c r="E90" s="1176"/>
      <c r="F90" s="1176"/>
      <c r="G90" s="1176"/>
      <c r="H90" s="1175"/>
      <c r="I90" s="1175"/>
      <c r="J90" s="1175"/>
      <c r="K90" s="1175"/>
    </row>
    <row r="91" spans="4:11">
      <c r="D91" s="1176"/>
      <c r="E91" s="1176"/>
      <c r="F91" s="1176"/>
      <c r="G91" s="1176"/>
      <c r="H91" s="1175"/>
      <c r="I91" s="1175"/>
      <c r="J91" s="1175"/>
      <c r="K91" s="1175"/>
    </row>
    <row r="92" spans="4:11">
      <c r="D92" s="1176"/>
      <c r="E92" s="1176"/>
      <c r="F92" s="1176"/>
      <c r="G92" s="1176"/>
      <c r="H92" s="1175"/>
      <c r="I92" s="1175"/>
      <c r="J92" s="1175"/>
      <c r="K92" s="1175"/>
    </row>
    <row r="93" spans="4:11">
      <c r="D93" s="1176"/>
      <c r="E93" s="1176"/>
      <c r="F93" s="1176"/>
      <c r="G93" s="1176"/>
    </row>
  </sheetData>
  <mergeCells count="11">
    <mergeCell ref="B36:C36"/>
    <mergeCell ref="B1:I1"/>
    <mergeCell ref="B2:I2"/>
    <mergeCell ref="G4:I4"/>
    <mergeCell ref="H6:I6"/>
    <mergeCell ref="B32:C32"/>
    <mergeCell ref="B46:I46"/>
    <mergeCell ref="B47:I47"/>
    <mergeCell ref="B48:I48"/>
    <mergeCell ref="B49:I49"/>
    <mergeCell ref="B50:C50"/>
  </mergeCells>
  <pageMargins left="0.75" right="0.75" top="1" bottom="1" header="0.5" footer="0.5"/>
  <pageSetup scale="72"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L101"/>
  <sheetViews>
    <sheetView view="pageBreakPreview" zoomScaleSheetLayoutView="100" workbookViewId="0">
      <selection activeCell="F32" sqref="F32"/>
    </sheetView>
  </sheetViews>
  <sheetFormatPr defaultRowHeight="15"/>
  <cols>
    <col min="2" max="2" width="16" customWidth="1"/>
    <col min="3" max="3" width="16.5703125" bestFit="1" customWidth="1"/>
    <col min="258" max="258" width="16" customWidth="1"/>
    <col min="259" max="259" width="13.28515625" customWidth="1"/>
    <col min="514" max="514" width="16" customWidth="1"/>
    <col min="515" max="515" width="13.28515625" customWidth="1"/>
    <col min="770" max="770" width="16" customWidth="1"/>
    <col min="771" max="771" width="13.28515625" customWidth="1"/>
    <col min="1026" max="1026" width="16" customWidth="1"/>
    <col min="1027" max="1027" width="13.28515625" customWidth="1"/>
    <col min="1282" max="1282" width="16" customWidth="1"/>
    <col min="1283" max="1283" width="13.28515625" customWidth="1"/>
    <col min="1538" max="1538" width="16" customWidth="1"/>
    <col min="1539" max="1539" width="13.28515625" customWidth="1"/>
    <col min="1794" max="1794" width="16" customWidth="1"/>
    <col min="1795" max="1795" width="13.28515625" customWidth="1"/>
    <col min="2050" max="2050" width="16" customWidth="1"/>
    <col min="2051" max="2051" width="13.28515625" customWidth="1"/>
    <col min="2306" max="2306" width="16" customWidth="1"/>
    <col min="2307" max="2307" width="13.28515625" customWidth="1"/>
    <col min="2562" max="2562" width="16" customWidth="1"/>
    <col min="2563" max="2563" width="13.28515625" customWidth="1"/>
    <col min="2818" max="2818" width="16" customWidth="1"/>
    <col min="2819" max="2819" width="13.28515625" customWidth="1"/>
    <col min="3074" max="3074" width="16" customWidth="1"/>
    <col min="3075" max="3075" width="13.28515625" customWidth="1"/>
    <col min="3330" max="3330" width="16" customWidth="1"/>
    <col min="3331" max="3331" width="13.28515625" customWidth="1"/>
    <col min="3586" max="3586" width="16" customWidth="1"/>
    <col min="3587" max="3587" width="13.28515625" customWidth="1"/>
    <col min="3842" max="3842" width="16" customWidth="1"/>
    <col min="3843" max="3843" width="13.28515625" customWidth="1"/>
    <col min="4098" max="4098" width="16" customWidth="1"/>
    <col min="4099" max="4099" width="13.28515625" customWidth="1"/>
    <col min="4354" max="4354" width="16" customWidth="1"/>
    <col min="4355" max="4355" width="13.28515625" customWidth="1"/>
    <col min="4610" max="4610" width="16" customWidth="1"/>
    <col min="4611" max="4611" width="13.28515625" customWidth="1"/>
    <col min="4866" max="4866" width="16" customWidth="1"/>
    <col min="4867" max="4867" width="13.28515625" customWidth="1"/>
    <col min="5122" max="5122" width="16" customWidth="1"/>
    <col min="5123" max="5123" width="13.28515625" customWidth="1"/>
    <col min="5378" max="5378" width="16" customWidth="1"/>
    <col min="5379" max="5379" width="13.28515625" customWidth="1"/>
    <col min="5634" max="5634" width="16" customWidth="1"/>
    <col min="5635" max="5635" width="13.28515625" customWidth="1"/>
    <col min="5890" max="5890" width="16" customWidth="1"/>
    <col min="5891" max="5891" width="13.28515625" customWidth="1"/>
    <col min="6146" max="6146" width="16" customWidth="1"/>
    <col min="6147" max="6147" width="13.28515625" customWidth="1"/>
    <col min="6402" max="6402" width="16" customWidth="1"/>
    <col min="6403" max="6403" width="13.28515625" customWidth="1"/>
    <col min="6658" max="6658" width="16" customWidth="1"/>
    <col min="6659" max="6659" width="13.28515625" customWidth="1"/>
    <col min="6914" max="6914" width="16" customWidth="1"/>
    <col min="6915" max="6915" width="13.28515625" customWidth="1"/>
    <col min="7170" max="7170" width="16" customWidth="1"/>
    <col min="7171" max="7171" width="13.28515625" customWidth="1"/>
    <col min="7426" max="7426" width="16" customWidth="1"/>
    <col min="7427" max="7427" width="13.28515625" customWidth="1"/>
    <col min="7682" max="7682" width="16" customWidth="1"/>
    <col min="7683" max="7683" width="13.28515625" customWidth="1"/>
    <col min="7938" max="7938" width="16" customWidth="1"/>
    <col min="7939" max="7939" width="13.28515625" customWidth="1"/>
    <col min="8194" max="8194" width="16" customWidth="1"/>
    <col min="8195" max="8195" width="13.28515625" customWidth="1"/>
    <col min="8450" max="8450" width="16" customWidth="1"/>
    <col min="8451" max="8451" width="13.28515625" customWidth="1"/>
    <col min="8706" max="8706" width="16" customWidth="1"/>
    <col min="8707" max="8707" width="13.28515625" customWidth="1"/>
    <col min="8962" max="8962" width="16" customWidth="1"/>
    <col min="8963" max="8963" width="13.28515625" customWidth="1"/>
    <col min="9218" max="9218" width="16" customWidth="1"/>
    <col min="9219" max="9219" width="13.28515625" customWidth="1"/>
    <col min="9474" max="9474" width="16" customWidth="1"/>
    <col min="9475" max="9475" width="13.28515625" customWidth="1"/>
    <col min="9730" max="9730" width="16" customWidth="1"/>
    <col min="9731" max="9731" width="13.28515625" customWidth="1"/>
    <col min="9986" max="9986" width="16" customWidth="1"/>
    <col min="9987" max="9987" width="13.28515625" customWidth="1"/>
    <col min="10242" max="10242" width="16" customWidth="1"/>
    <col min="10243" max="10243" width="13.28515625" customWidth="1"/>
    <col min="10498" max="10498" width="16" customWidth="1"/>
    <col min="10499" max="10499" width="13.28515625" customWidth="1"/>
    <col min="10754" max="10754" width="16" customWidth="1"/>
    <col min="10755" max="10755" width="13.28515625" customWidth="1"/>
    <col min="11010" max="11010" width="16" customWidth="1"/>
    <col min="11011" max="11011" width="13.28515625" customWidth="1"/>
    <col min="11266" max="11266" width="16" customWidth="1"/>
    <col min="11267" max="11267" width="13.28515625" customWidth="1"/>
    <col min="11522" max="11522" width="16" customWidth="1"/>
    <col min="11523" max="11523" width="13.28515625" customWidth="1"/>
    <col min="11778" max="11778" width="16" customWidth="1"/>
    <col min="11779" max="11779" width="13.28515625" customWidth="1"/>
    <col min="12034" max="12034" width="16" customWidth="1"/>
    <col min="12035" max="12035" width="13.28515625" customWidth="1"/>
    <col min="12290" max="12290" width="16" customWidth="1"/>
    <col min="12291" max="12291" width="13.28515625" customWidth="1"/>
    <col min="12546" max="12546" width="16" customWidth="1"/>
    <col min="12547" max="12547" width="13.28515625" customWidth="1"/>
    <col min="12802" max="12802" width="16" customWidth="1"/>
    <col min="12803" max="12803" width="13.28515625" customWidth="1"/>
    <col min="13058" max="13058" width="16" customWidth="1"/>
    <col min="13059" max="13059" width="13.28515625" customWidth="1"/>
    <col min="13314" max="13314" width="16" customWidth="1"/>
    <col min="13315" max="13315" width="13.28515625" customWidth="1"/>
    <col min="13570" max="13570" width="16" customWidth="1"/>
    <col min="13571" max="13571" width="13.28515625" customWidth="1"/>
    <col min="13826" max="13826" width="16" customWidth="1"/>
    <col min="13827" max="13827" width="13.28515625" customWidth="1"/>
    <col min="14082" max="14082" width="16" customWidth="1"/>
    <col min="14083" max="14083" width="13.28515625" customWidth="1"/>
    <col min="14338" max="14338" width="16" customWidth="1"/>
    <col min="14339" max="14339" width="13.28515625" customWidth="1"/>
    <col min="14594" max="14594" width="16" customWidth="1"/>
    <col min="14595" max="14595" width="13.28515625" customWidth="1"/>
    <col min="14850" max="14850" width="16" customWidth="1"/>
    <col min="14851" max="14851" width="13.28515625" customWidth="1"/>
    <col min="15106" max="15106" width="16" customWidth="1"/>
    <col min="15107" max="15107" width="13.28515625" customWidth="1"/>
    <col min="15362" max="15362" width="16" customWidth="1"/>
    <col min="15363" max="15363" width="13.28515625" customWidth="1"/>
    <col min="15618" max="15618" width="16" customWidth="1"/>
    <col min="15619" max="15619" width="13.28515625" customWidth="1"/>
    <col min="15874" max="15874" width="16" customWidth="1"/>
    <col min="15875" max="15875" width="13.28515625" customWidth="1"/>
    <col min="16130" max="16130" width="16" customWidth="1"/>
    <col min="16131" max="16131" width="13.28515625" customWidth="1"/>
  </cols>
  <sheetData>
    <row r="1" spans="1:9" ht="15.75">
      <c r="A1" s="596"/>
      <c r="B1" s="1632" t="s">
        <v>726</v>
      </c>
      <c r="C1" s="1632"/>
      <c r="D1" s="1632"/>
      <c r="E1" s="1632"/>
      <c r="F1" s="1632"/>
      <c r="G1" s="1632"/>
      <c r="H1" s="1632"/>
      <c r="I1" s="1632"/>
    </row>
    <row r="2" spans="1:9" ht="16.5" thickBot="1">
      <c r="A2" s="596"/>
      <c r="B2" s="1733" t="s">
        <v>727</v>
      </c>
      <c r="C2" s="1734"/>
      <c r="D2" s="1734"/>
      <c r="E2" s="1734"/>
      <c r="F2" s="1734"/>
      <c r="G2" s="1734"/>
      <c r="H2" s="1734"/>
      <c r="I2" s="1734"/>
    </row>
    <row r="3" spans="1:9" ht="16.5" thickTop="1">
      <c r="A3" s="596"/>
      <c r="B3" s="1735" t="s">
        <v>728</v>
      </c>
      <c r="C3" s="1737" t="s">
        <v>729</v>
      </c>
      <c r="D3" s="1739" t="s">
        <v>730</v>
      </c>
      <c r="E3" s="1739"/>
      <c r="F3" s="1739"/>
      <c r="G3" s="1740" t="s">
        <v>731</v>
      </c>
      <c r="H3" s="1739"/>
      <c r="I3" s="1741"/>
    </row>
    <row r="4" spans="1:9" ht="16.5" thickBot="1">
      <c r="A4" s="596"/>
      <c r="B4" s="1736"/>
      <c r="C4" s="1738"/>
      <c r="D4" s="597" t="s">
        <v>732</v>
      </c>
      <c r="E4" s="597" t="s">
        <v>733</v>
      </c>
      <c r="F4" s="597" t="s">
        <v>734</v>
      </c>
      <c r="G4" s="598" t="s">
        <v>732</v>
      </c>
      <c r="H4" s="597" t="s">
        <v>733</v>
      </c>
      <c r="I4" s="599" t="s">
        <v>734</v>
      </c>
    </row>
    <row r="5" spans="1:9" ht="16.5" hidden="1" thickBot="1">
      <c r="A5" s="596" t="s">
        <v>141</v>
      </c>
      <c r="B5" s="1730" t="s">
        <v>735</v>
      </c>
      <c r="C5" s="600" t="s">
        <v>736</v>
      </c>
      <c r="D5" s="601">
        <v>72.099999999999994</v>
      </c>
      <c r="E5" s="601">
        <v>72.7</v>
      </c>
      <c r="F5" s="601">
        <v>72.400000000000006</v>
      </c>
      <c r="G5" s="601">
        <v>71.107187499999995</v>
      </c>
      <c r="H5" s="601">
        <v>71.707187500000003</v>
      </c>
      <c r="I5" s="602">
        <v>71.407187500000006</v>
      </c>
    </row>
    <row r="6" spans="1:9" ht="16.5" hidden="1" thickBot="1">
      <c r="A6" s="596"/>
      <c r="B6" s="1731"/>
      <c r="C6" s="600" t="s">
        <v>737</v>
      </c>
      <c r="D6" s="601">
        <v>75.599999999999994</v>
      </c>
      <c r="E6" s="601">
        <v>76.2</v>
      </c>
      <c r="F6" s="601">
        <v>75.900000000000006</v>
      </c>
      <c r="G6" s="601">
        <v>73.617096774193527</v>
      </c>
      <c r="H6" s="601">
        <v>74.21709677419355</v>
      </c>
      <c r="I6" s="602">
        <v>73.917096774193539</v>
      </c>
    </row>
    <row r="7" spans="1:9" ht="16.5" hidden="1" thickBot="1">
      <c r="A7" s="596"/>
      <c r="B7" s="1731"/>
      <c r="C7" s="600" t="s">
        <v>738</v>
      </c>
      <c r="D7" s="601">
        <v>78.099999999999994</v>
      </c>
      <c r="E7" s="601">
        <v>78.7</v>
      </c>
      <c r="F7" s="601">
        <v>78.400000000000006</v>
      </c>
      <c r="G7" s="601">
        <v>77.85466666666666</v>
      </c>
      <c r="H7" s="601">
        <v>78.454666666666668</v>
      </c>
      <c r="I7" s="602">
        <v>78.154666666666657</v>
      </c>
    </row>
    <row r="8" spans="1:9" ht="16.5" hidden="1" thickBot="1">
      <c r="A8" s="596"/>
      <c r="B8" s="1731"/>
      <c r="C8" s="600" t="s">
        <v>739</v>
      </c>
      <c r="D8" s="601">
        <v>80.739999999999995</v>
      </c>
      <c r="E8" s="601">
        <v>81.34</v>
      </c>
      <c r="F8" s="601">
        <v>81.040000000000006</v>
      </c>
      <c r="G8" s="601">
        <v>78.983333333333334</v>
      </c>
      <c r="H8" s="601">
        <v>79.583333333333329</v>
      </c>
      <c r="I8" s="602">
        <v>79.283333333333331</v>
      </c>
    </row>
    <row r="9" spans="1:9" ht="16.5" hidden="1" thickBot="1">
      <c r="A9" s="596"/>
      <c r="B9" s="1731"/>
      <c r="C9" s="600" t="s">
        <v>740</v>
      </c>
      <c r="D9" s="601">
        <v>85.51</v>
      </c>
      <c r="E9" s="601">
        <v>86.11</v>
      </c>
      <c r="F9" s="601">
        <v>85.81</v>
      </c>
      <c r="G9" s="601">
        <v>82.697241379310341</v>
      </c>
      <c r="H9" s="601">
        <v>83.297241379310336</v>
      </c>
      <c r="I9" s="602">
        <v>82.997241379310339</v>
      </c>
    </row>
    <row r="10" spans="1:9" ht="16.5" hidden="1" thickBot="1">
      <c r="A10" s="596"/>
      <c r="B10" s="1731"/>
      <c r="C10" s="600" t="s">
        <v>741</v>
      </c>
      <c r="D10" s="601">
        <v>81.900000000000006</v>
      </c>
      <c r="E10" s="601">
        <v>82.5</v>
      </c>
      <c r="F10" s="601">
        <v>82.2</v>
      </c>
      <c r="G10" s="601">
        <v>84.163666666666657</v>
      </c>
      <c r="H10" s="601">
        <v>84.763666666666666</v>
      </c>
      <c r="I10" s="602">
        <v>84.463666666666654</v>
      </c>
    </row>
    <row r="11" spans="1:9" ht="16.5" hidden="1" thickBot="1">
      <c r="A11" s="596"/>
      <c r="B11" s="1731"/>
      <c r="C11" s="600" t="s">
        <v>742</v>
      </c>
      <c r="D11" s="601">
        <v>79.05</v>
      </c>
      <c r="E11" s="601">
        <v>79.650000000000006</v>
      </c>
      <c r="F11" s="601">
        <v>79.349999999999994</v>
      </c>
      <c r="G11" s="601">
        <v>79.455517241379312</v>
      </c>
      <c r="H11" s="601">
        <v>80.055517241379306</v>
      </c>
      <c r="I11" s="602">
        <v>79.755517241379309</v>
      </c>
    </row>
    <row r="12" spans="1:9" ht="16.5" hidden="1" thickBot="1">
      <c r="A12" s="596"/>
      <c r="B12" s="1731"/>
      <c r="C12" s="600" t="s">
        <v>743</v>
      </c>
      <c r="D12" s="601">
        <v>79.55</v>
      </c>
      <c r="E12" s="601">
        <v>80.150000000000006</v>
      </c>
      <c r="F12" s="601">
        <v>79.849999999999994</v>
      </c>
      <c r="G12" s="601">
        <v>78.760000000000005</v>
      </c>
      <c r="H12" s="601">
        <v>79.36</v>
      </c>
      <c r="I12" s="602">
        <v>79.06</v>
      </c>
    </row>
    <row r="13" spans="1:9" ht="16.5" hidden="1" thickBot="1">
      <c r="A13" s="596"/>
      <c r="B13" s="1731"/>
      <c r="C13" s="600" t="s">
        <v>744</v>
      </c>
      <c r="D13" s="601">
        <v>82.13</v>
      </c>
      <c r="E13" s="601">
        <v>82.73</v>
      </c>
      <c r="F13" s="601">
        <v>82.43</v>
      </c>
      <c r="G13" s="601">
        <v>80.99233333333332</v>
      </c>
      <c r="H13" s="601">
        <v>81.592333333333343</v>
      </c>
      <c r="I13" s="602">
        <v>81.292333333333332</v>
      </c>
    </row>
    <row r="14" spans="1:9" ht="16.5" hidden="1" thickBot="1">
      <c r="A14" s="596"/>
      <c r="B14" s="1731"/>
      <c r="C14" s="600" t="s">
        <v>745</v>
      </c>
      <c r="D14" s="601">
        <v>85.32</v>
      </c>
      <c r="E14" s="601">
        <v>85.92</v>
      </c>
      <c r="F14" s="601">
        <v>85.62</v>
      </c>
      <c r="G14" s="601">
        <v>83.74677419354839</v>
      </c>
      <c r="H14" s="601">
        <v>84.346774193548384</v>
      </c>
      <c r="I14" s="602">
        <v>84.046774193548387</v>
      </c>
    </row>
    <row r="15" spans="1:9" ht="16.5" hidden="1" thickBot="1">
      <c r="A15" s="596"/>
      <c r="B15" s="1731"/>
      <c r="C15" s="600" t="s">
        <v>746</v>
      </c>
      <c r="D15" s="603">
        <v>88.6</v>
      </c>
      <c r="E15" s="601">
        <v>89.2</v>
      </c>
      <c r="F15" s="603">
        <v>88.9</v>
      </c>
      <c r="G15" s="601">
        <v>88.055937499999999</v>
      </c>
      <c r="H15" s="603">
        <v>88.655937499999993</v>
      </c>
      <c r="I15" s="602">
        <v>88.355937499999996</v>
      </c>
    </row>
    <row r="16" spans="1:9" ht="16.5" hidden="1" thickBot="1">
      <c r="A16" s="596"/>
      <c r="B16" s="1731"/>
      <c r="C16" s="604" t="s">
        <v>747</v>
      </c>
      <c r="D16" s="605">
        <v>88.6</v>
      </c>
      <c r="E16" s="605">
        <v>89.2</v>
      </c>
      <c r="F16" s="605">
        <v>88.9</v>
      </c>
      <c r="G16" s="605">
        <v>89.202903225806452</v>
      </c>
      <c r="H16" s="605">
        <v>89.80290322580646</v>
      </c>
      <c r="I16" s="606">
        <v>89.502903225806449</v>
      </c>
    </row>
    <row r="17" spans="1:9" ht="16.5" hidden="1" thickBot="1">
      <c r="A17" s="596"/>
      <c r="B17" s="1732"/>
      <c r="C17" s="607" t="s">
        <v>748</v>
      </c>
      <c r="D17" s="608">
        <v>81.433333333333323</v>
      </c>
      <c r="E17" s="608">
        <v>82.033333333333346</v>
      </c>
      <c r="F17" s="608">
        <v>81.733333333333334</v>
      </c>
      <c r="G17" s="608">
        <v>80.719721484519837</v>
      </c>
      <c r="H17" s="608">
        <v>81.319721484519846</v>
      </c>
      <c r="I17" s="609">
        <v>81.019721484519806</v>
      </c>
    </row>
    <row r="18" spans="1:9" ht="15.75">
      <c r="A18" s="596"/>
      <c r="B18" s="1730" t="s">
        <v>749</v>
      </c>
      <c r="C18" s="600" t="s">
        <v>736</v>
      </c>
      <c r="D18" s="610">
        <v>88.75</v>
      </c>
      <c r="E18" s="610">
        <v>89.35</v>
      </c>
      <c r="F18" s="610">
        <v>89.05</v>
      </c>
      <c r="G18" s="611">
        <v>88.448437499999997</v>
      </c>
      <c r="H18" s="610">
        <v>89.048437500000006</v>
      </c>
      <c r="I18" s="612">
        <v>88.748437499999994</v>
      </c>
    </row>
    <row r="19" spans="1:9" ht="15.75">
      <c r="A19" s="596"/>
      <c r="B19" s="1731"/>
      <c r="C19" s="600" t="s">
        <v>737</v>
      </c>
      <c r="D19" s="610">
        <v>87.23</v>
      </c>
      <c r="E19" s="610">
        <v>87.83</v>
      </c>
      <c r="F19" s="610">
        <v>87.53</v>
      </c>
      <c r="G19" s="611">
        <v>88.500967741935511</v>
      </c>
      <c r="H19" s="610">
        <v>89.100967741935477</v>
      </c>
      <c r="I19" s="612">
        <v>88.800967741935494</v>
      </c>
    </row>
    <row r="20" spans="1:9" ht="15.75">
      <c r="A20" s="596"/>
      <c r="B20" s="1731"/>
      <c r="C20" s="600" t="s">
        <v>738</v>
      </c>
      <c r="D20" s="610">
        <v>84.6</v>
      </c>
      <c r="E20" s="610">
        <v>85.2</v>
      </c>
      <c r="F20" s="610">
        <v>84.9</v>
      </c>
      <c r="G20" s="611">
        <v>84.469333333333324</v>
      </c>
      <c r="H20" s="610">
        <v>85.069333333333333</v>
      </c>
      <c r="I20" s="612">
        <v>84.769333333333321</v>
      </c>
    </row>
    <row r="21" spans="1:9" ht="15.75">
      <c r="A21" s="596"/>
      <c r="B21" s="1731"/>
      <c r="C21" s="600" t="s">
        <v>739</v>
      </c>
      <c r="D21" s="610">
        <v>87.64</v>
      </c>
      <c r="E21" s="610">
        <v>88.24</v>
      </c>
      <c r="F21" s="610">
        <v>87.94</v>
      </c>
      <c r="G21" s="611">
        <v>85.926666666666677</v>
      </c>
      <c r="H21" s="610">
        <v>86.526666666666657</v>
      </c>
      <c r="I21" s="612">
        <v>86.226666666666659</v>
      </c>
    </row>
    <row r="22" spans="1:9" ht="15.75">
      <c r="A22" s="596"/>
      <c r="B22" s="1731"/>
      <c r="C22" s="600" t="s">
        <v>740</v>
      </c>
      <c r="D22" s="610">
        <v>86.61</v>
      </c>
      <c r="E22" s="610">
        <v>87.21</v>
      </c>
      <c r="F22" s="610">
        <v>86.91</v>
      </c>
      <c r="G22" s="611">
        <v>87.38366666666667</v>
      </c>
      <c r="H22" s="610">
        <v>87.983666666666679</v>
      </c>
      <c r="I22" s="612">
        <v>87.683666666666682</v>
      </c>
    </row>
    <row r="23" spans="1:9" ht="15.75">
      <c r="A23" s="596"/>
      <c r="B23" s="1731"/>
      <c r="C23" s="600" t="s">
        <v>741</v>
      </c>
      <c r="D23" s="610">
        <v>87.1</v>
      </c>
      <c r="E23" s="610">
        <v>87.7</v>
      </c>
      <c r="F23" s="610">
        <v>87.4</v>
      </c>
      <c r="G23" s="611">
        <v>87.402758620689667</v>
      </c>
      <c r="H23" s="610">
        <v>88.002758620689633</v>
      </c>
      <c r="I23" s="612">
        <v>87.70275862068965</v>
      </c>
    </row>
    <row r="24" spans="1:9" ht="15.75">
      <c r="A24" s="596"/>
      <c r="B24" s="1731"/>
      <c r="C24" s="600" t="s">
        <v>742</v>
      </c>
      <c r="D24" s="610">
        <v>85.3</v>
      </c>
      <c r="E24" s="610">
        <v>85.9</v>
      </c>
      <c r="F24" s="610">
        <v>85.6</v>
      </c>
      <c r="G24" s="611">
        <v>85.646896551724126</v>
      </c>
      <c r="H24" s="610">
        <v>86.246896551724149</v>
      </c>
      <c r="I24" s="612">
        <v>85.946896551724137</v>
      </c>
    </row>
    <row r="25" spans="1:9" ht="15.75">
      <c r="A25" s="596"/>
      <c r="B25" s="1731"/>
      <c r="C25" s="600" t="s">
        <v>743</v>
      </c>
      <c r="D25" s="610">
        <v>86.77</v>
      </c>
      <c r="E25" s="610">
        <v>87.37</v>
      </c>
      <c r="F25" s="610">
        <v>87.07</v>
      </c>
      <c r="G25" s="611">
        <v>86.572333333333333</v>
      </c>
      <c r="H25" s="610">
        <v>87.172333333333341</v>
      </c>
      <c r="I25" s="612">
        <v>86.87233333333333</v>
      </c>
    </row>
    <row r="26" spans="1:9" ht="15.75">
      <c r="A26" s="596"/>
      <c r="B26" s="1731"/>
      <c r="C26" s="600" t="s">
        <v>744</v>
      </c>
      <c r="D26" s="610">
        <v>86.86</v>
      </c>
      <c r="E26" s="610">
        <v>87.46</v>
      </c>
      <c r="F26" s="610">
        <v>87.16</v>
      </c>
      <c r="G26" s="611">
        <v>86.686451612903213</v>
      </c>
      <c r="H26" s="610">
        <v>87.291000000000011</v>
      </c>
      <c r="I26" s="612">
        <v>86.988725806451612</v>
      </c>
    </row>
    <row r="27" spans="1:9" ht="15.75">
      <c r="A27" s="596"/>
      <c r="B27" s="1731"/>
      <c r="C27" s="600" t="s">
        <v>745</v>
      </c>
      <c r="D27" s="610">
        <v>87.61</v>
      </c>
      <c r="E27" s="610">
        <v>88.21</v>
      </c>
      <c r="F27" s="610">
        <v>87.91</v>
      </c>
      <c r="G27" s="611">
        <v>86.455806451612901</v>
      </c>
      <c r="H27" s="610">
        <v>87.055806451612895</v>
      </c>
      <c r="I27" s="612">
        <v>86.755806451612898</v>
      </c>
    </row>
    <row r="28" spans="1:9" ht="15.75">
      <c r="A28" s="596"/>
      <c r="B28" s="1731"/>
      <c r="C28" s="600" t="s">
        <v>746</v>
      </c>
      <c r="D28" s="610">
        <v>92.72</v>
      </c>
      <c r="E28" s="610">
        <v>93.32</v>
      </c>
      <c r="F28" s="610">
        <v>93.02</v>
      </c>
      <c r="G28" s="611">
        <v>89.458709677419364</v>
      </c>
      <c r="H28" s="610">
        <v>90.058709677419344</v>
      </c>
      <c r="I28" s="612">
        <v>89.758709677419347</v>
      </c>
    </row>
    <row r="29" spans="1:9" ht="15.75">
      <c r="A29" s="596"/>
      <c r="B29" s="1731"/>
      <c r="C29" s="604" t="s">
        <v>747</v>
      </c>
      <c r="D29" s="610">
        <v>95</v>
      </c>
      <c r="E29" s="610">
        <v>95.6</v>
      </c>
      <c r="F29" s="610">
        <v>95.3</v>
      </c>
      <c r="G29" s="611">
        <v>94.915483870967748</v>
      </c>
      <c r="H29" s="610">
        <v>95.515483870967742</v>
      </c>
      <c r="I29" s="612">
        <v>95.215483870967745</v>
      </c>
    </row>
    <row r="30" spans="1:9" ht="16.5" thickBot="1">
      <c r="A30" s="596"/>
      <c r="B30" s="1732"/>
      <c r="C30" s="613" t="s">
        <v>748</v>
      </c>
      <c r="D30" s="614">
        <v>88.015833333333333</v>
      </c>
      <c r="E30" s="614">
        <v>88.615833333333327</v>
      </c>
      <c r="F30" s="614">
        <v>88.31583333333333</v>
      </c>
      <c r="G30" s="615">
        <v>87.655626002271049</v>
      </c>
      <c r="H30" s="614">
        <v>88.256005034529096</v>
      </c>
      <c r="I30" s="616">
        <v>87.955815518400073</v>
      </c>
    </row>
    <row r="31" spans="1:9" ht="15.75">
      <c r="A31" s="596"/>
      <c r="B31" s="1730" t="s">
        <v>750</v>
      </c>
      <c r="C31" s="600" t="s">
        <v>736</v>
      </c>
      <c r="D31" s="617">
        <v>97.96</v>
      </c>
      <c r="E31" s="617">
        <v>98.56</v>
      </c>
      <c r="F31" s="617">
        <v>98.259999999999991</v>
      </c>
      <c r="G31" s="617">
        <v>96.012187499999996</v>
      </c>
      <c r="H31" s="617">
        <v>96.612187500000005</v>
      </c>
      <c r="I31" s="618">
        <v>96.312187499999993</v>
      </c>
    </row>
    <row r="32" spans="1:9" ht="15.75">
      <c r="A32" s="596"/>
      <c r="B32" s="1731"/>
      <c r="C32" s="600" t="s">
        <v>737</v>
      </c>
      <c r="D32" s="610">
        <v>101.29</v>
      </c>
      <c r="E32" s="610">
        <v>101.89</v>
      </c>
      <c r="F32" s="610">
        <v>101.59</v>
      </c>
      <c r="G32" s="610">
        <v>103.24870967741936</v>
      </c>
      <c r="H32" s="610">
        <v>103.84870967741935</v>
      </c>
      <c r="I32" s="612">
        <v>103.54870967741935</v>
      </c>
    </row>
    <row r="33" spans="1:9" ht="15.75">
      <c r="A33" s="596"/>
      <c r="B33" s="1731"/>
      <c r="C33" s="600" t="s">
        <v>738</v>
      </c>
      <c r="D33" s="610">
        <v>98.64</v>
      </c>
      <c r="E33" s="610">
        <v>99.24</v>
      </c>
      <c r="F33" s="610">
        <v>98.94</v>
      </c>
      <c r="G33" s="610">
        <v>98.939677419354837</v>
      </c>
      <c r="H33" s="610">
        <v>99.539677419354845</v>
      </c>
      <c r="I33" s="612">
        <v>99.239677419354848</v>
      </c>
    </row>
    <row r="34" spans="1:9" ht="15.75">
      <c r="A34" s="596"/>
      <c r="B34" s="1731"/>
      <c r="C34" s="600" t="s">
        <v>739</v>
      </c>
      <c r="D34" s="610">
        <v>100.73</v>
      </c>
      <c r="E34" s="610">
        <v>101.33</v>
      </c>
      <c r="F34" s="610">
        <v>101.03</v>
      </c>
      <c r="G34" s="610">
        <v>98.803103448275863</v>
      </c>
      <c r="H34" s="610">
        <v>99.403103448275857</v>
      </c>
      <c r="I34" s="612">
        <v>99.10310344827586</v>
      </c>
    </row>
    <row r="35" spans="1:9" ht="15.75">
      <c r="A35" s="596"/>
      <c r="B35" s="1731"/>
      <c r="C35" s="600" t="s">
        <v>740</v>
      </c>
      <c r="D35" s="610">
        <v>99.11</v>
      </c>
      <c r="E35" s="610">
        <v>99.71</v>
      </c>
      <c r="F35" s="610">
        <v>99.41</v>
      </c>
      <c r="G35" s="610">
        <v>99.268333333333302</v>
      </c>
      <c r="H35" s="610">
        <v>99.868333333333339</v>
      </c>
      <c r="I35" s="612">
        <v>99.568333333333328</v>
      </c>
    </row>
    <row r="36" spans="1:9" ht="15.75">
      <c r="A36" s="596"/>
      <c r="B36" s="1731"/>
      <c r="C36" s="600" t="s">
        <v>741</v>
      </c>
      <c r="D36" s="610">
        <v>98.14</v>
      </c>
      <c r="E36" s="610">
        <v>98.74</v>
      </c>
      <c r="F36" s="610">
        <v>98.44</v>
      </c>
      <c r="G36" s="610">
        <v>98.89533333333334</v>
      </c>
      <c r="H36" s="610">
        <v>99.495333333333321</v>
      </c>
      <c r="I36" s="612">
        <v>99.195333333333338</v>
      </c>
    </row>
    <row r="37" spans="1:9" ht="15.75">
      <c r="A37" s="596"/>
      <c r="B37" s="1731"/>
      <c r="C37" s="619" t="s">
        <v>742</v>
      </c>
      <c r="D37" s="620">
        <v>99.26</v>
      </c>
      <c r="E37" s="620">
        <v>99.86</v>
      </c>
      <c r="F37" s="620">
        <v>99.56</v>
      </c>
      <c r="G37" s="620">
        <v>99.27</v>
      </c>
      <c r="H37" s="620">
        <v>99.87</v>
      </c>
      <c r="I37" s="612">
        <v>99.57</v>
      </c>
    </row>
    <row r="38" spans="1:9" ht="15.75">
      <c r="A38" s="596"/>
      <c r="B38" s="1731"/>
      <c r="C38" s="619" t="s">
        <v>743</v>
      </c>
      <c r="D38" s="620">
        <v>97.58</v>
      </c>
      <c r="E38" s="620">
        <v>98.18</v>
      </c>
      <c r="F38" s="620">
        <v>97.88</v>
      </c>
      <c r="G38" s="620">
        <v>98.50866666666667</v>
      </c>
      <c r="H38" s="620">
        <v>99.108666666666679</v>
      </c>
      <c r="I38" s="612">
        <v>98.808666666666682</v>
      </c>
    </row>
    <row r="39" spans="1:9" ht="15.75">
      <c r="A39" s="596"/>
      <c r="B39" s="1731"/>
      <c r="C39" s="600" t="s">
        <v>744</v>
      </c>
      <c r="D39" s="610">
        <v>95.99</v>
      </c>
      <c r="E39" s="610">
        <v>96.59</v>
      </c>
      <c r="F39" s="610">
        <v>96.289999999999992</v>
      </c>
      <c r="G39" s="610">
        <v>96.414666666666662</v>
      </c>
      <c r="H39" s="610">
        <v>97.014666666666685</v>
      </c>
      <c r="I39" s="612">
        <v>96.714666666666673</v>
      </c>
    </row>
    <row r="40" spans="1:9" ht="15.75">
      <c r="A40" s="596"/>
      <c r="B40" s="1731"/>
      <c r="C40" s="600" t="s">
        <v>745</v>
      </c>
      <c r="D40" s="610">
        <v>95.2</v>
      </c>
      <c r="E40" s="610">
        <v>95.8</v>
      </c>
      <c r="F40" s="610">
        <v>95.5</v>
      </c>
      <c r="G40" s="610">
        <v>96.220967741935496</v>
      </c>
      <c r="H40" s="610">
        <v>96.820967741935476</v>
      </c>
      <c r="I40" s="612">
        <v>96.520967741935493</v>
      </c>
    </row>
    <row r="41" spans="1:9" ht="15.75">
      <c r="A41" s="596"/>
      <c r="B41" s="1731"/>
      <c r="C41" s="600" t="s">
        <v>746</v>
      </c>
      <c r="D41" s="610">
        <v>95.32</v>
      </c>
      <c r="E41" s="610">
        <v>95.92</v>
      </c>
      <c r="F41" s="610">
        <v>95.62</v>
      </c>
      <c r="G41" s="610">
        <v>94.152258064516133</v>
      </c>
      <c r="H41" s="610">
        <v>94.752258064516141</v>
      </c>
      <c r="I41" s="612">
        <v>94.452258064516144</v>
      </c>
    </row>
    <row r="42" spans="1:9" ht="15.75">
      <c r="A42" s="596"/>
      <c r="B42" s="1731"/>
      <c r="C42" s="604" t="s">
        <v>747</v>
      </c>
      <c r="D42" s="621">
        <v>95.9</v>
      </c>
      <c r="E42" s="621">
        <v>96.5</v>
      </c>
      <c r="F42" s="621">
        <v>96.2</v>
      </c>
      <c r="G42" s="621">
        <v>95.714062499999997</v>
      </c>
      <c r="H42" s="621">
        <v>96.314062500000006</v>
      </c>
      <c r="I42" s="622">
        <v>96.014062499999994</v>
      </c>
    </row>
    <row r="43" spans="1:9" ht="16.5" thickBot="1">
      <c r="A43" s="596"/>
      <c r="B43" s="1732"/>
      <c r="C43" s="623" t="s">
        <v>748</v>
      </c>
      <c r="D43" s="624">
        <v>97.926666666666677</v>
      </c>
      <c r="E43" s="624">
        <v>98.526666666666657</v>
      </c>
      <c r="F43" s="624">
        <v>98.251639784946235</v>
      </c>
      <c r="G43" s="624">
        <v>97.953997195958479</v>
      </c>
      <c r="H43" s="624">
        <v>98.553997195958473</v>
      </c>
      <c r="I43" s="625">
        <v>98.253997195958462</v>
      </c>
    </row>
    <row r="44" spans="1:9" ht="15.75">
      <c r="A44" s="596"/>
      <c r="B44" s="1730" t="s">
        <v>751</v>
      </c>
      <c r="C44" s="600" t="s">
        <v>736</v>
      </c>
      <c r="D44" s="626">
        <v>96.92</v>
      </c>
      <c r="E44" s="626">
        <v>97.52</v>
      </c>
      <c r="F44" s="626">
        <v>97.22</v>
      </c>
      <c r="G44" s="626">
        <v>96.714193548387101</v>
      </c>
      <c r="H44" s="626">
        <v>97.314193548387095</v>
      </c>
      <c r="I44" s="627">
        <v>97.014193548387098</v>
      </c>
    </row>
    <row r="45" spans="1:9" ht="15.75">
      <c r="A45" s="596"/>
      <c r="B45" s="1731"/>
      <c r="C45" s="600" t="s">
        <v>737</v>
      </c>
      <c r="D45" s="611">
        <v>97.52</v>
      </c>
      <c r="E45" s="611">
        <v>98.12</v>
      </c>
      <c r="F45" s="611">
        <v>97.82</v>
      </c>
      <c r="G45" s="611">
        <v>96.642258064516142</v>
      </c>
      <c r="H45" s="611">
        <v>97.242258064516108</v>
      </c>
      <c r="I45" s="628">
        <v>96.942258064516125</v>
      </c>
    </row>
    <row r="46" spans="1:9" ht="15.75">
      <c r="A46" s="596"/>
      <c r="B46" s="1731"/>
      <c r="C46" s="600" t="s">
        <v>738</v>
      </c>
      <c r="D46" s="611">
        <v>98.64</v>
      </c>
      <c r="E46" s="611">
        <v>99.24</v>
      </c>
      <c r="F46" s="611">
        <v>98.94</v>
      </c>
      <c r="G46" s="611">
        <v>97.734193548387097</v>
      </c>
      <c r="H46" s="611">
        <v>98.334193548387105</v>
      </c>
      <c r="I46" s="628">
        <v>98.034193548387094</v>
      </c>
    </row>
    <row r="47" spans="1:9" ht="15.75">
      <c r="A47" s="596"/>
      <c r="B47" s="1731"/>
      <c r="C47" s="600" t="s">
        <v>739</v>
      </c>
      <c r="D47" s="611">
        <v>98.46</v>
      </c>
      <c r="E47" s="611">
        <v>99.06</v>
      </c>
      <c r="F47" s="611">
        <v>98.76</v>
      </c>
      <c r="G47" s="611">
        <v>97.996333333333311</v>
      </c>
      <c r="H47" s="611">
        <v>98.596333333333334</v>
      </c>
      <c r="I47" s="628">
        <v>98.296333333333322</v>
      </c>
    </row>
    <row r="48" spans="1:9" ht="15.75">
      <c r="A48" s="596"/>
      <c r="B48" s="1731"/>
      <c r="C48" s="600" t="s">
        <v>740</v>
      </c>
      <c r="D48" s="611">
        <v>99.37</v>
      </c>
      <c r="E48" s="611">
        <v>99.97</v>
      </c>
      <c r="F48" s="611">
        <v>99.67</v>
      </c>
      <c r="G48" s="611">
        <v>98.795172413793082</v>
      </c>
      <c r="H48" s="611">
        <v>99.395172413793105</v>
      </c>
      <c r="I48" s="628">
        <v>99.095172413793094</v>
      </c>
    </row>
    <row r="49" spans="1:11" ht="15.75">
      <c r="A49" s="596"/>
      <c r="B49" s="1731"/>
      <c r="C49" s="600" t="s">
        <v>741</v>
      </c>
      <c r="D49" s="611">
        <v>99.13</v>
      </c>
      <c r="E49" s="611">
        <v>99.73</v>
      </c>
      <c r="F49" s="611">
        <v>99.43</v>
      </c>
      <c r="G49" s="611">
        <v>100.75700000000002</v>
      </c>
      <c r="H49" s="611">
        <v>101.357</v>
      </c>
      <c r="I49" s="628">
        <v>101.05700000000002</v>
      </c>
    </row>
    <row r="50" spans="1:11" ht="15.75">
      <c r="A50" s="596"/>
      <c r="B50" s="1731"/>
      <c r="C50" s="600" t="s">
        <v>752</v>
      </c>
      <c r="D50" s="611">
        <v>99.31</v>
      </c>
      <c r="E50" s="611">
        <v>99.91</v>
      </c>
      <c r="F50" s="611">
        <v>99.61</v>
      </c>
      <c r="G50" s="611">
        <v>98.53</v>
      </c>
      <c r="H50" s="611">
        <v>99.13</v>
      </c>
      <c r="I50" s="628">
        <v>98.83</v>
      </c>
    </row>
    <row r="51" spans="1:11" ht="15.75">
      <c r="A51" s="596"/>
      <c r="B51" s="1731"/>
      <c r="C51" s="600" t="s">
        <v>743</v>
      </c>
      <c r="D51" s="611">
        <v>100.45</v>
      </c>
      <c r="E51" s="611">
        <v>101.05</v>
      </c>
      <c r="F51" s="611">
        <v>100.75</v>
      </c>
      <c r="G51" s="611">
        <v>99.253666666666689</v>
      </c>
      <c r="H51" s="611">
        <v>99.853666666666655</v>
      </c>
      <c r="I51" s="628">
        <v>99.553666666666672</v>
      </c>
    </row>
    <row r="52" spans="1:11" ht="15.75">
      <c r="A52" s="596"/>
      <c r="B52" s="1731"/>
      <c r="C52" s="600" t="s">
        <v>744</v>
      </c>
      <c r="D52" s="611">
        <v>99.4</v>
      </c>
      <c r="E52" s="611">
        <v>100</v>
      </c>
      <c r="F52" s="611">
        <v>99.7</v>
      </c>
      <c r="G52" s="611">
        <v>99.667000000000002</v>
      </c>
      <c r="H52" s="611">
        <v>100.26700000000001</v>
      </c>
      <c r="I52" s="628">
        <v>99.967000000000013</v>
      </c>
    </row>
    <row r="53" spans="1:11" ht="15.75">
      <c r="A53" s="596"/>
      <c r="B53" s="1731"/>
      <c r="C53" s="600" t="s">
        <v>745</v>
      </c>
      <c r="D53" s="611">
        <v>102.16</v>
      </c>
      <c r="E53" s="611">
        <v>102.76</v>
      </c>
      <c r="F53" s="611">
        <v>102.46000000000001</v>
      </c>
      <c r="G53" s="611">
        <v>100.94516129032259</v>
      </c>
      <c r="H53" s="611">
        <v>101.54516129032258</v>
      </c>
      <c r="I53" s="628">
        <v>101.24516129032259</v>
      </c>
    </row>
    <row r="54" spans="1:11" ht="15.75">
      <c r="A54" s="596"/>
      <c r="B54" s="1731"/>
      <c r="C54" s="600" t="s">
        <v>753</v>
      </c>
      <c r="D54" s="611">
        <v>102.2</v>
      </c>
      <c r="E54" s="611">
        <v>102.8</v>
      </c>
      <c r="F54" s="611">
        <v>102.5</v>
      </c>
      <c r="G54" s="611">
        <v>101.78375</v>
      </c>
      <c r="H54" s="611">
        <v>102.38374999999999</v>
      </c>
      <c r="I54" s="628">
        <v>102.08374999999999</v>
      </c>
    </row>
    <row r="55" spans="1:11" ht="15.75">
      <c r="A55" s="596"/>
      <c r="B55" s="1731"/>
      <c r="C55" s="600" t="s">
        <v>747</v>
      </c>
      <c r="D55" s="610">
        <v>101.14</v>
      </c>
      <c r="E55" s="610">
        <v>101.74</v>
      </c>
      <c r="F55" s="610">
        <v>101.44</v>
      </c>
      <c r="G55" s="610">
        <v>101.45258064516129</v>
      </c>
      <c r="H55" s="610">
        <v>102.0525806451613</v>
      </c>
      <c r="I55" s="612">
        <v>101.75258064516129</v>
      </c>
    </row>
    <row r="56" spans="1:11" ht="16.5" thickBot="1">
      <c r="A56" s="596"/>
      <c r="B56" s="1732"/>
      <c r="C56" s="623" t="s">
        <v>748</v>
      </c>
      <c r="D56" s="614">
        <v>99.558333333333337</v>
      </c>
      <c r="E56" s="614">
        <v>100.15833333333332</v>
      </c>
      <c r="F56" s="614">
        <v>99.858333333333348</v>
      </c>
      <c r="G56" s="614">
        <v>99.189275792547292</v>
      </c>
      <c r="H56" s="614">
        <v>99.789275792547258</v>
      </c>
      <c r="I56" s="616">
        <v>99.489275792547275</v>
      </c>
    </row>
    <row r="57" spans="1:11" ht="15.75">
      <c r="A57" s="596"/>
      <c r="B57" s="1730" t="s">
        <v>7</v>
      </c>
      <c r="C57" s="600" t="s">
        <v>736</v>
      </c>
      <c r="D57" s="626">
        <v>103.71</v>
      </c>
      <c r="E57" s="626">
        <v>104.31</v>
      </c>
      <c r="F57" s="626">
        <v>104.00999999999999</v>
      </c>
      <c r="G57" s="626">
        <v>102.12375000000002</v>
      </c>
      <c r="H57" s="626">
        <v>102.72375</v>
      </c>
      <c r="I57" s="627">
        <v>102.42375000000001</v>
      </c>
    </row>
    <row r="58" spans="1:11" ht="15.75">
      <c r="A58" s="596"/>
      <c r="B58" s="1731"/>
      <c r="C58" s="600" t="s">
        <v>737</v>
      </c>
      <c r="D58" s="611">
        <v>105.92</v>
      </c>
      <c r="E58" s="611">
        <v>106.52</v>
      </c>
      <c r="F58" s="611">
        <v>106.22</v>
      </c>
      <c r="G58" s="611">
        <v>105.59096774193547</v>
      </c>
      <c r="H58" s="611">
        <v>106.19096774193549</v>
      </c>
      <c r="I58" s="628">
        <v>105.89096774193548</v>
      </c>
    </row>
    <row r="59" spans="1:11" ht="15.75">
      <c r="A59" s="596"/>
      <c r="B59" s="1731"/>
      <c r="C59" s="600" t="s">
        <v>738</v>
      </c>
      <c r="D59" s="611">
        <v>103.49</v>
      </c>
      <c r="E59" s="611">
        <v>104.09</v>
      </c>
      <c r="F59" s="611">
        <v>103.78999999999999</v>
      </c>
      <c r="G59" s="611">
        <v>104.52666666666666</v>
      </c>
      <c r="H59" s="611">
        <v>105.12666666666668</v>
      </c>
      <c r="I59" s="628">
        <v>104.82666666666667</v>
      </c>
    </row>
    <row r="60" spans="1:11" ht="15.75">
      <c r="A60" s="596"/>
      <c r="B60" s="1731"/>
      <c r="C60" s="600" t="s">
        <v>739</v>
      </c>
      <c r="D60" s="611">
        <v>105.46</v>
      </c>
      <c r="E60" s="611">
        <v>106.06</v>
      </c>
      <c r="F60" s="611">
        <v>105.75999999999999</v>
      </c>
      <c r="G60" s="611">
        <v>104.429</v>
      </c>
      <c r="H60" s="611">
        <v>105.02900000000001</v>
      </c>
      <c r="I60" s="628">
        <v>104.72900000000001</v>
      </c>
    </row>
    <row r="61" spans="1:11" ht="15.75">
      <c r="A61" s="596"/>
      <c r="B61" s="1731"/>
      <c r="C61" s="600" t="s">
        <v>740</v>
      </c>
      <c r="D61" s="611">
        <v>107</v>
      </c>
      <c r="E61" s="611">
        <v>107.6</v>
      </c>
      <c r="F61" s="611">
        <v>107.3</v>
      </c>
      <c r="G61" s="611">
        <v>106.20206896551723</v>
      </c>
      <c r="H61" s="611">
        <v>106.80206896551724</v>
      </c>
      <c r="I61" s="628">
        <v>106.50206896551722</v>
      </c>
      <c r="K61" s="629"/>
    </row>
    <row r="62" spans="1:11" ht="15.75">
      <c r="A62" s="596"/>
      <c r="B62" s="1731"/>
      <c r="C62" s="600" t="s">
        <v>741</v>
      </c>
      <c r="D62" s="611">
        <v>106.6</v>
      </c>
      <c r="E62" s="611">
        <v>107.2</v>
      </c>
      <c r="F62" s="611">
        <v>106.9</v>
      </c>
      <c r="G62" s="611">
        <v>106.06200000000003</v>
      </c>
      <c r="H62" s="611">
        <v>106.66199999999999</v>
      </c>
      <c r="I62" s="628">
        <v>106.36200000000001</v>
      </c>
      <c r="K62" s="629"/>
    </row>
    <row r="63" spans="1:11" ht="15.75">
      <c r="A63" s="596"/>
      <c r="B63" s="1731"/>
      <c r="C63" s="600" t="s">
        <v>754</v>
      </c>
      <c r="D63" s="611">
        <v>108.88</v>
      </c>
      <c r="E63" s="611">
        <v>109.48</v>
      </c>
      <c r="F63" s="611">
        <v>109.18</v>
      </c>
      <c r="G63" s="611">
        <v>108.18586206896553</v>
      </c>
      <c r="H63" s="611">
        <v>108.78586206896551</v>
      </c>
      <c r="I63" s="628">
        <v>108.48586206896553</v>
      </c>
      <c r="K63" s="629"/>
    </row>
    <row r="64" spans="1:11" ht="15.75">
      <c r="A64" s="596"/>
      <c r="B64" s="1731"/>
      <c r="C64" s="600" t="s">
        <v>743</v>
      </c>
      <c r="D64" s="611">
        <v>107.23</v>
      </c>
      <c r="E64" s="611">
        <v>107.83</v>
      </c>
      <c r="F64" s="611">
        <v>107.53</v>
      </c>
      <c r="G64" s="611">
        <v>108.52000000000001</v>
      </c>
      <c r="H64" s="611">
        <v>109.11999999999998</v>
      </c>
      <c r="I64" s="628">
        <v>108.82</v>
      </c>
      <c r="K64" s="629"/>
    </row>
    <row r="65" spans="1:12" ht="15.75">
      <c r="A65" s="596"/>
      <c r="B65" s="1731"/>
      <c r="C65" s="600" t="s">
        <v>744</v>
      </c>
      <c r="D65" s="611">
        <v>105.92</v>
      </c>
      <c r="E65" s="611">
        <v>106.52</v>
      </c>
      <c r="F65" s="611">
        <v>106.22</v>
      </c>
      <c r="G65" s="611">
        <v>106.24066666666664</v>
      </c>
      <c r="H65" s="611">
        <v>106.84066666666668</v>
      </c>
      <c r="I65" s="628">
        <v>106.54066666666665</v>
      </c>
      <c r="K65" s="629"/>
    </row>
    <row r="66" spans="1:12" ht="15.75">
      <c r="A66" s="596"/>
      <c r="B66" s="1731"/>
      <c r="C66" s="600" t="s">
        <v>745</v>
      </c>
      <c r="D66" s="611">
        <v>106.27</v>
      </c>
      <c r="E66" s="611">
        <v>106.87</v>
      </c>
      <c r="F66" s="611">
        <v>106.57</v>
      </c>
      <c r="G66" s="611">
        <v>106.12741935483871</v>
      </c>
      <c r="H66" s="611">
        <v>106.72741935483872</v>
      </c>
      <c r="I66" s="628">
        <v>106.42741935483872</v>
      </c>
      <c r="K66" s="629"/>
    </row>
    <row r="67" spans="1:12" ht="15.75">
      <c r="A67" s="596"/>
      <c r="B67" s="1731"/>
      <c r="C67" s="600" t="s">
        <v>746</v>
      </c>
      <c r="D67" s="610">
        <v>107.08</v>
      </c>
      <c r="E67" s="610">
        <v>107.68</v>
      </c>
      <c r="F67" s="610">
        <v>107.38</v>
      </c>
      <c r="G67" s="610">
        <v>107.05187500000002</v>
      </c>
      <c r="H67" s="610">
        <v>107.65187499999999</v>
      </c>
      <c r="I67" s="612">
        <v>107.35187500000001</v>
      </c>
      <c r="K67" s="629"/>
    </row>
    <row r="68" spans="1:12" ht="15.75">
      <c r="A68" s="596"/>
      <c r="B68" s="1731"/>
      <c r="C68" s="600" t="s">
        <v>747</v>
      </c>
      <c r="D68" s="610">
        <v>106.73</v>
      </c>
      <c r="E68" s="610">
        <v>107.33</v>
      </c>
      <c r="F68" s="610">
        <v>107.03</v>
      </c>
      <c r="G68" s="610">
        <v>107.56193548387097</v>
      </c>
      <c r="H68" s="610">
        <v>108.16193548387095</v>
      </c>
      <c r="I68" s="612">
        <v>107.86193548387095</v>
      </c>
      <c r="L68" s="629"/>
    </row>
    <row r="69" spans="1:12" ht="16.5" thickBot="1">
      <c r="A69" s="596"/>
      <c r="B69" s="1732"/>
      <c r="C69" s="623" t="s">
        <v>748</v>
      </c>
      <c r="D69" s="614">
        <v>106.19083333333333</v>
      </c>
      <c r="E69" s="614">
        <v>106.79083333333334</v>
      </c>
      <c r="F69" s="614">
        <v>106.4908333333333</v>
      </c>
      <c r="G69" s="614">
        <v>106.05185099570512</v>
      </c>
      <c r="H69" s="614">
        <v>106.6518509957051</v>
      </c>
      <c r="I69" s="616">
        <v>106.35185099570509</v>
      </c>
    </row>
    <row r="70" spans="1:12" ht="15.75">
      <c r="A70" s="596"/>
      <c r="B70" s="1730" t="s">
        <v>8</v>
      </c>
      <c r="C70" s="630" t="s">
        <v>736</v>
      </c>
      <c r="D70" s="617">
        <v>106.72</v>
      </c>
      <c r="E70" s="617">
        <v>107.32</v>
      </c>
      <c r="F70" s="617">
        <v>107.02</v>
      </c>
      <c r="G70" s="617">
        <v>106.88593750000001</v>
      </c>
      <c r="H70" s="617">
        <v>107.48593749999998</v>
      </c>
      <c r="I70" s="618">
        <v>107.18593749999999</v>
      </c>
      <c r="K70" s="629"/>
    </row>
    <row r="71" spans="1:12" ht="15.75">
      <c r="A71" s="596"/>
      <c r="B71" s="1731"/>
      <c r="C71" s="600" t="s">
        <v>737</v>
      </c>
      <c r="D71" s="610">
        <v>106.85</v>
      </c>
      <c r="E71" s="610">
        <v>107.45</v>
      </c>
      <c r="F71" s="610">
        <v>107.15</v>
      </c>
      <c r="G71" s="610">
        <v>106.7274193548387</v>
      </c>
      <c r="H71" s="610">
        <v>107.32741935483868</v>
      </c>
      <c r="I71" s="612">
        <v>107.02741935483868</v>
      </c>
      <c r="K71" s="629"/>
    </row>
    <row r="72" spans="1:12" ht="15.75">
      <c r="A72" s="596"/>
      <c r="B72" s="1731"/>
      <c r="C72" s="600" t="s">
        <v>738</v>
      </c>
      <c r="D72" s="610">
        <v>106.49</v>
      </c>
      <c r="E72" s="610">
        <v>107.09</v>
      </c>
      <c r="F72" s="610">
        <v>106.78999999999999</v>
      </c>
      <c r="G72" s="610">
        <v>106.43566666666669</v>
      </c>
      <c r="H72" s="610">
        <v>107.03566666666666</v>
      </c>
      <c r="I72" s="612">
        <v>106.73566666666667</v>
      </c>
      <c r="K72" s="629"/>
    </row>
    <row r="73" spans="1:12" ht="15.75">
      <c r="A73" s="596"/>
      <c r="B73" s="1731"/>
      <c r="C73" s="600" t="s">
        <v>739</v>
      </c>
      <c r="D73" s="610">
        <v>107.31</v>
      </c>
      <c r="E73" s="610">
        <v>107.91</v>
      </c>
      <c r="F73" s="610">
        <v>107.61</v>
      </c>
      <c r="G73" s="610">
        <v>106.61566666666667</v>
      </c>
      <c r="H73" s="610">
        <v>107.21566666666668</v>
      </c>
      <c r="I73" s="612">
        <v>106.91566666666668</v>
      </c>
      <c r="K73" s="629"/>
      <c r="L73" s="629"/>
    </row>
    <row r="74" spans="1:12" ht="15.75">
      <c r="A74" s="596"/>
      <c r="B74" s="1731"/>
      <c r="C74" s="600" t="s">
        <v>740</v>
      </c>
      <c r="D74" s="610">
        <v>107.7</v>
      </c>
      <c r="E74" s="610">
        <v>108.3</v>
      </c>
      <c r="F74" s="610">
        <v>108</v>
      </c>
      <c r="G74" s="610">
        <v>108.59133333333332</v>
      </c>
      <c r="H74" s="610">
        <v>109.19133333333333</v>
      </c>
      <c r="I74" s="612">
        <v>108.89133333333334</v>
      </c>
      <c r="K74" s="629"/>
    </row>
    <row r="75" spans="1:12" ht="15.75">
      <c r="A75" s="596"/>
      <c r="B75" s="1731"/>
      <c r="C75" s="600" t="s">
        <v>741</v>
      </c>
      <c r="D75" s="610">
        <v>108.54</v>
      </c>
      <c r="E75" s="610">
        <v>109.14</v>
      </c>
      <c r="F75" s="610">
        <v>108.84</v>
      </c>
      <c r="G75" s="610">
        <v>108.4448275862069</v>
      </c>
      <c r="H75" s="610">
        <v>109.04482758620691</v>
      </c>
      <c r="I75" s="612">
        <v>108.7448275862069</v>
      </c>
      <c r="K75" s="629"/>
    </row>
    <row r="76" spans="1:12" ht="15.75">
      <c r="A76" s="596"/>
      <c r="B76" s="1731"/>
      <c r="C76" s="600" t="s">
        <v>742</v>
      </c>
      <c r="D76" s="610">
        <v>106.63</v>
      </c>
      <c r="E76" s="610">
        <v>107.23</v>
      </c>
      <c r="F76" s="610">
        <v>106.93</v>
      </c>
      <c r="G76" s="610">
        <v>108.20103448275863</v>
      </c>
      <c r="H76" s="610">
        <v>108.80103448275862</v>
      </c>
      <c r="I76" s="612">
        <v>108.50103448275863</v>
      </c>
      <c r="K76" s="629"/>
    </row>
    <row r="77" spans="1:12" ht="15.75">
      <c r="A77" s="596"/>
      <c r="B77" s="1731"/>
      <c r="C77" s="600" t="s">
        <v>743</v>
      </c>
      <c r="D77" s="610">
        <v>106.27</v>
      </c>
      <c r="E77" s="610">
        <v>106.87</v>
      </c>
      <c r="F77" s="610">
        <v>106.57</v>
      </c>
      <c r="G77" s="610">
        <v>106.642</v>
      </c>
      <c r="H77" s="610">
        <v>107.242</v>
      </c>
      <c r="I77" s="612">
        <v>106.94200000000001</v>
      </c>
      <c r="K77" s="629"/>
    </row>
    <row r="78" spans="1:12" ht="15.75">
      <c r="A78" s="596"/>
      <c r="B78" s="1731"/>
      <c r="C78" s="600" t="s">
        <v>744</v>
      </c>
      <c r="D78" s="610">
        <v>103.1</v>
      </c>
      <c r="E78" s="610">
        <v>103.7</v>
      </c>
      <c r="F78" s="610">
        <v>103.4</v>
      </c>
      <c r="G78" s="610">
        <v>103.90870967741935</v>
      </c>
      <c r="H78" s="610">
        <v>104.50870967741933</v>
      </c>
      <c r="I78" s="612">
        <v>104.20870967741934</v>
      </c>
      <c r="K78" s="629"/>
    </row>
    <row r="79" spans="1:12" ht="15.75">
      <c r="A79" s="596"/>
      <c r="B79" s="1731"/>
      <c r="C79" s="600" t="s">
        <v>745</v>
      </c>
      <c r="D79" s="610">
        <v>102.61</v>
      </c>
      <c r="E79" s="610">
        <v>103.21</v>
      </c>
      <c r="F79" s="610">
        <v>102.91</v>
      </c>
      <c r="G79" s="610">
        <v>102.69709677419354</v>
      </c>
      <c r="H79" s="610">
        <v>103.29709677419355</v>
      </c>
      <c r="I79" s="612">
        <v>102.99709677419355</v>
      </c>
      <c r="K79" s="629"/>
    </row>
    <row r="80" spans="1:12" ht="15.75">
      <c r="A80" s="596"/>
      <c r="B80" s="1731"/>
      <c r="C80" s="600" t="s">
        <v>746</v>
      </c>
      <c r="D80" s="610">
        <v>102.77</v>
      </c>
      <c r="E80" s="610">
        <v>103.37</v>
      </c>
      <c r="F80" s="610">
        <v>103.07</v>
      </c>
      <c r="G80" s="610">
        <v>102.82129032258065</v>
      </c>
      <c r="H80" s="610">
        <v>103.42129032258065</v>
      </c>
      <c r="I80" s="612">
        <v>103.12129032258065</v>
      </c>
      <c r="K80" s="629"/>
    </row>
    <row r="81" spans="1:12" ht="15.75">
      <c r="A81" s="596"/>
      <c r="B81" s="1731"/>
      <c r="C81" s="600" t="s">
        <v>747</v>
      </c>
      <c r="D81" s="610">
        <v>102.86</v>
      </c>
      <c r="E81" s="610">
        <v>103.46</v>
      </c>
      <c r="F81" s="610">
        <v>103.16</v>
      </c>
      <c r="G81" s="610">
        <v>102.97903225806451</v>
      </c>
      <c r="H81" s="610">
        <v>103.57903225806453</v>
      </c>
      <c r="I81" s="612">
        <v>103.27903225806452</v>
      </c>
      <c r="K81" s="629"/>
      <c r="L81" s="629"/>
    </row>
    <row r="82" spans="1:12" ht="15.75">
      <c r="A82" s="596"/>
      <c r="B82" s="1732"/>
      <c r="C82" s="623" t="s">
        <v>748</v>
      </c>
      <c r="D82" s="614">
        <v>105.65416666666665</v>
      </c>
      <c r="E82" s="614">
        <v>106.25416666666668</v>
      </c>
      <c r="F82" s="614">
        <v>105.95416666666667</v>
      </c>
      <c r="G82" s="614">
        <v>105.91250121856073</v>
      </c>
      <c r="H82" s="614">
        <v>106.51250121856073</v>
      </c>
      <c r="I82" s="616">
        <v>106.21250121856076</v>
      </c>
      <c r="K82" s="629"/>
    </row>
    <row r="83" spans="1:12" ht="15.75">
      <c r="A83" s="596"/>
      <c r="B83" s="1712" t="s">
        <v>52</v>
      </c>
      <c r="C83" s="630" t="s">
        <v>736</v>
      </c>
      <c r="D83" s="617">
        <v>102.29</v>
      </c>
      <c r="E83" s="617">
        <v>102.89</v>
      </c>
      <c r="F83" s="617">
        <v>102.59</v>
      </c>
      <c r="G83" s="617">
        <v>102.28999999999998</v>
      </c>
      <c r="H83" s="617">
        <v>102.89000000000001</v>
      </c>
      <c r="I83" s="618">
        <v>102.59</v>
      </c>
      <c r="K83" s="629"/>
    </row>
    <row r="84" spans="1:12" ht="15.75">
      <c r="A84" s="596"/>
      <c r="B84" s="1713"/>
      <c r="C84" s="600" t="s">
        <v>737</v>
      </c>
      <c r="D84" s="610">
        <v>102.22</v>
      </c>
      <c r="E84" s="610">
        <v>102.82</v>
      </c>
      <c r="F84" s="610">
        <v>102.52</v>
      </c>
      <c r="G84" s="610">
        <v>102.15354838709678</v>
      </c>
      <c r="H84" s="610">
        <v>102.75354838709676</v>
      </c>
      <c r="I84" s="612">
        <v>102.45354838709676</v>
      </c>
      <c r="K84" s="629"/>
    </row>
    <row r="85" spans="1:12" ht="15.75">
      <c r="A85" s="596"/>
      <c r="B85" s="1713"/>
      <c r="C85" s="600" t="s">
        <v>738</v>
      </c>
      <c r="D85" s="610">
        <v>103.29</v>
      </c>
      <c r="E85" s="610">
        <v>103.89</v>
      </c>
      <c r="F85" s="610">
        <v>103.59</v>
      </c>
      <c r="G85" s="610">
        <v>103.68709677419353</v>
      </c>
      <c r="H85" s="610">
        <v>104.28709677419357</v>
      </c>
      <c r="I85" s="612">
        <v>103.98709677419356</v>
      </c>
      <c r="K85" s="629"/>
    </row>
    <row r="86" spans="1:12" ht="15.75">
      <c r="A86" s="596"/>
      <c r="B86" s="1713"/>
      <c r="C86" s="600" t="s">
        <v>739</v>
      </c>
      <c r="D86" s="610">
        <v>104.04</v>
      </c>
      <c r="E86" s="610">
        <v>104.64</v>
      </c>
      <c r="F86" s="610">
        <v>104.34</v>
      </c>
      <c r="G86" s="610">
        <v>103.63419354838709</v>
      </c>
      <c r="H86" s="610">
        <v>104.23419354838707</v>
      </c>
      <c r="I86" s="612">
        <v>103.93419354838707</v>
      </c>
      <c r="K86" s="629"/>
    </row>
    <row r="87" spans="1:12" ht="16.5" thickBot="1">
      <c r="A87" s="596"/>
      <c r="B87" s="1714"/>
      <c r="C87" s="631" t="s">
        <v>740</v>
      </c>
      <c r="D87" s="632">
        <v>102.65</v>
      </c>
      <c r="E87" s="632">
        <v>103.25</v>
      </c>
      <c r="F87" s="632">
        <v>102.95</v>
      </c>
      <c r="G87" s="632">
        <v>103.08379310344827</v>
      </c>
      <c r="H87" s="632">
        <v>103.68379310344827</v>
      </c>
      <c r="I87" s="633">
        <v>103.38379310344827</v>
      </c>
      <c r="K87" s="629"/>
      <c r="L87" s="629"/>
    </row>
    <row r="88" spans="1:12" ht="16.5" thickTop="1">
      <c r="A88" s="596"/>
      <c r="B88" s="128" t="s">
        <v>755</v>
      </c>
      <c r="C88" s="128"/>
      <c r="D88" s="128"/>
      <c r="E88" s="128"/>
      <c r="F88" s="128"/>
      <c r="G88" s="128"/>
      <c r="H88" s="128"/>
      <c r="I88" s="128"/>
    </row>
    <row r="90" spans="1:12">
      <c r="B90" s="1715" t="s">
        <v>756</v>
      </c>
      <c r="C90" s="1715"/>
      <c r="D90" s="1715"/>
      <c r="E90" s="1715"/>
      <c r="F90" s="1715"/>
      <c r="G90" s="1715"/>
      <c r="H90" s="1715"/>
      <c r="I90" s="1715"/>
      <c r="J90" s="1715"/>
      <c r="K90" s="1715"/>
      <c r="L90" s="1715"/>
    </row>
    <row r="91" spans="1:12" ht="15.75">
      <c r="B91" s="1632" t="s">
        <v>252</v>
      </c>
      <c r="C91" s="1632"/>
      <c r="D91" s="1632"/>
      <c r="E91" s="1632"/>
      <c r="F91" s="1632"/>
      <c r="G91" s="1632"/>
      <c r="H91" s="1632"/>
      <c r="I91" s="1632"/>
      <c r="J91" s="1632"/>
      <c r="K91" s="1632"/>
      <c r="L91" s="1632"/>
    </row>
    <row r="92" spans="1:12" ht="16.5" thickBot="1">
      <c r="B92" s="564"/>
      <c r="C92" s="564"/>
      <c r="D92" s="564"/>
      <c r="E92" s="564"/>
      <c r="F92" s="564"/>
      <c r="G92" s="564"/>
      <c r="H92" s="564"/>
      <c r="I92" s="564"/>
      <c r="J92" s="634"/>
      <c r="K92" s="634"/>
      <c r="L92" s="634"/>
    </row>
    <row r="93" spans="1:12" ht="15.75" thickTop="1">
      <c r="B93" s="1716"/>
      <c r="C93" s="1719" t="s">
        <v>757</v>
      </c>
      <c r="D93" s="1720"/>
      <c r="E93" s="1721"/>
      <c r="F93" s="1719" t="s">
        <v>758</v>
      </c>
      <c r="G93" s="1720"/>
      <c r="H93" s="1721"/>
      <c r="I93" s="1725" t="s">
        <v>6</v>
      </c>
      <c r="J93" s="1726"/>
      <c r="K93" s="1726"/>
      <c r="L93" s="1727"/>
    </row>
    <row r="94" spans="1:12">
      <c r="B94" s="1717"/>
      <c r="C94" s="1722"/>
      <c r="D94" s="1723"/>
      <c r="E94" s="1724"/>
      <c r="F94" s="1722"/>
      <c r="G94" s="1723"/>
      <c r="H94" s="1724"/>
      <c r="I94" s="635" t="s">
        <v>759</v>
      </c>
      <c r="J94" s="636"/>
      <c r="K94" s="1728" t="s">
        <v>760</v>
      </c>
      <c r="L94" s="1729"/>
    </row>
    <row r="95" spans="1:12" ht="12.75" customHeight="1">
      <c r="B95" s="1718"/>
      <c r="C95" s="637" t="s">
        <v>761</v>
      </c>
      <c r="D95" s="637" t="s">
        <v>762</v>
      </c>
      <c r="E95" s="637">
        <v>2017</v>
      </c>
      <c r="F95" s="637">
        <v>2015</v>
      </c>
      <c r="G95" s="637">
        <v>2016</v>
      </c>
      <c r="H95" s="637">
        <v>2017</v>
      </c>
      <c r="I95" s="638">
        <v>2016</v>
      </c>
      <c r="J95" s="638">
        <v>2017</v>
      </c>
      <c r="K95" s="638">
        <v>2016</v>
      </c>
      <c r="L95" s="639">
        <v>2017</v>
      </c>
    </row>
    <row r="96" spans="1:12" ht="14.25" customHeight="1">
      <c r="B96" s="640" t="s">
        <v>763</v>
      </c>
      <c r="C96" s="641">
        <v>57.31</v>
      </c>
      <c r="D96" s="641">
        <v>46.25</v>
      </c>
      <c r="E96" s="641">
        <v>47.89</v>
      </c>
      <c r="F96" s="642">
        <v>37.659999999999997</v>
      </c>
      <c r="G96" s="642">
        <v>51.72</v>
      </c>
      <c r="H96" s="642">
        <v>63.81</v>
      </c>
      <c r="I96" s="643">
        <v>-19.298551736171703</v>
      </c>
      <c r="J96" s="643">
        <v>3.5459459459459453</v>
      </c>
      <c r="K96" s="644">
        <v>37.334041423260743</v>
      </c>
      <c r="L96" s="645">
        <v>23.375870069605583</v>
      </c>
    </row>
    <row r="97" spans="2:12" ht="15.75" thickBot="1">
      <c r="B97" s="646" t="s">
        <v>764</v>
      </c>
      <c r="C97" s="647">
        <v>1144.4000000000001</v>
      </c>
      <c r="D97" s="647">
        <v>1327</v>
      </c>
      <c r="E97" s="647">
        <v>1230.3</v>
      </c>
      <c r="F97" s="647">
        <v>1061.5</v>
      </c>
      <c r="G97" s="647">
        <v>1126.95</v>
      </c>
      <c r="H97" s="647">
        <v>1254.5999999999999</v>
      </c>
      <c r="I97" s="648">
        <v>15.955959454736089</v>
      </c>
      <c r="J97" s="648">
        <v>-7.2871137905049039</v>
      </c>
      <c r="K97" s="649">
        <v>6.165803108808305</v>
      </c>
      <c r="L97" s="650">
        <v>11.327033142552906</v>
      </c>
    </row>
    <row r="98" spans="2:12" ht="15.75" thickTop="1">
      <c r="B98" s="651" t="s">
        <v>765</v>
      </c>
      <c r="C98" s="634"/>
      <c r="D98" s="634"/>
      <c r="E98" s="634"/>
      <c r="F98" s="634"/>
      <c r="G98" s="634"/>
      <c r="H98" s="634"/>
      <c r="I98" s="634"/>
      <c r="J98" s="634"/>
      <c r="K98" s="634"/>
      <c r="L98" s="634"/>
    </row>
    <row r="99" spans="2:12">
      <c r="B99" s="651" t="s">
        <v>766</v>
      </c>
      <c r="C99" s="634"/>
      <c r="D99" s="634"/>
      <c r="E99" s="634"/>
      <c r="F99" s="634"/>
      <c r="G99" s="634"/>
      <c r="H99" s="634"/>
      <c r="I99" s="634"/>
      <c r="J99" s="634"/>
      <c r="K99" s="634"/>
      <c r="L99" s="634"/>
    </row>
    <row r="100" spans="2:12">
      <c r="B100" s="651" t="s">
        <v>767</v>
      </c>
      <c r="C100" s="652"/>
      <c r="D100" s="652"/>
      <c r="E100" s="652"/>
      <c r="F100" s="652"/>
      <c r="G100" s="652"/>
      <c r="H100" s="652"/>
      <c r="I100" s="634"/>
      <c r="J100" s="634"/>
      <c r="K100" s="634"/>
      <c r="L100" s="634"/>
    </row>
    <row r="101" spans="2:12">
      <c r="B101" s="653" t="s">
        <v>768</v>
      </c>
      <c r="C101" s="634"/>
      <c r="D101" s="634"/>
      <c r="E101" s="634"/>
      <c r="F101" s="634"/>
      <c r="G101" s="634"/>
      <c r="H101" s="634"/>
      <c r="I101" s="654"/>
      <c r="J101" s="654"/>
      <c r="K101" s="634"/>
      <c r="L101" s="634"/>
    </row>
  </sheetData>
  <mergeCells count="20">
    <mergeCell ref="B70:B82"/>
    <mergeCell ref="B1:I1"/>
    <mergeCell ref="B2:I2"/>
    <mergeCell ref="B3:B4"/>
    <mergeCell ref="C3:C4"/>
    <mergeCell ref="D3:F3"/>
    <mergeCell ref="G3:I3"/>
    <mergeCell ref="B5:B17"/>
    <mergeCell ref="B18:B30"/>
    <mergeCell ref="B31:B43"/>
    <mergeCell ref="B44:B56"/>
    <mergeCell ref="B57:B69"/>
    <mergeCell ref="B83:B87"/>
    <mergeCell ref="B90:L90"/>
    <mergeCell ref="B91:L91"/>
    <mergeCell ref="B93:B95"/>
    <mergeCell ref="C93:E94"/>
    <mergeCell ref="F93:H94"/>
    <mergeCell ref="I93:L93"/>
    <mergeCell ref="K94:L94"/>
  </mergeCells>
  <hyperlinks>
    <hyperlink ref="B101" r:id="rId1"/>
  </hyperlinks>
  <pageMargins left="0.7" right="0.7" top="0.75" bottom="0.75" header="0.3" footer="0.3"/>
  <pageSetup paperSize="9" scale="54" orientation="portrait" r:id="rId2"/>
</worksheet>
</file>

<file path=xl/worksheets/sheet22.xml><?xml version="1.0" encoding="utf-8"?>
<worksheet xmlns="http://schemas.openxmlformats.org/spreadsheetml/2006/main" xmlns:r="http://schemas.openxmlformats.org/officeDocument/2006/relationships">
  <dimension ref="A1:N51"/>
  <sheetViews>
    <sheetView zoomScaleSheetLayoutView="100" workbookViewId="0">
      <selection activeCell="K9" sqref="K9"/>
    </sheetView>
  </sheetViews>
  <sheetFormatPr defaultRowHeight="15.75"/>
  <cols>
    <col min="1" max="1" width="44" style="1" bestFit="1" customWidth="1"/>
    <col min="2" max="2" width="16.42578125" style="1" bestFit="1" customWidth="1"/>
    <col min="3" max="3" width="17" style="1" customWidth="1"/>
    <col min="4" max="4" width="18.42578125" style="1" bestFit="1" customWidth="1"/>
    <col min="5" max="5" width="17" style="1" customWidth="1"/>
    <col min="6" max="6" width="18.42578125" style="1" bestFit="1" customWidth="1"/>
    <col min="7" max="7" width="17" style="1" bestFit="1" customWidth="1"/>
    <col min="8" max="8" width="17" style="1" customWidth="1"/>
    <col min="9" max="16384" width="9.140625" style="1"/>
  </cols>
  <sheetData>
    <row r="1" spans="1:8">
      <c r="A1" s="1746" t="s">
        <v>0</v>
      </c>
      <c r="B1" s="1746"/>
      <c r="C1" s="1746"/>
      <c r="D1" s="1746"/>
      <c r="E1" s="1746"/>
      <c r="F1" s="1746"/>
      <c r="G1" s="1746"/>
      <c r="H1" s="1746"/>
    </row>
    <row r="2" spans="1:8">
      <c r="A2" s="1746" t="s">
        <v>1</v>
      </c>
      <c r="B2" s="1746"/>
      <c r="C2" s="1746"/>
      <c r="D2" s="1746"/>
      <c r="E2" s="1746"/>
      <c r="F2" s="1746"/>
      <c r="G2" s="1746"/>
      <c r="H2" s="1746"/>
    </row>
    <row r="3" spans="1:8">
      <c r="A3" s="1747" t="s">
        <v>2</v>
      </c>
      <c r="B3" s="1747"/>
      <c r="C3" s="1747"/>
      <c r="D3" s="1747"/>
      <c r="E3" s="1747"/>
      <c r="F3" s="1747"/>
      <c r="G3" s="1747"/>
      <c r="H3" s="1747"/>
    </row>
    <row r="4" spans="1:8" ht="16.5" thickBot="1">
      <c r="A4" s="1748" t="s">
        <v>3</v>
      </c>
      <c r="B4" s="1748"/>
      <c r="C4" s="1748"/>
      <c r="D4" s="1748"/>
      <c r="E4" s="1748"/>
      <c r="F4" s="1748"/>
      <c r="G4" s="1748"/>
      <c r="H4" s="1748"/>
    </row>
    <row r="5" spans="1:8" ht="25.5" customHeight="1" thickTop="1">
      <c r="A5" s="1749" t="s">
        <v>4</v>
      </c>
      <c r="B5" s="1752" t="s">
        <v>5</v>
      </c>
      <c r="C5" s="1752"/>
      <c r="D5" s="1752"/>
      <c r="E5" s="1752"/>
      <c r="F5" s="1752"/>
      <c r="G5" s="1752" t="s">
        <v>6</v>
      </c>
      <c r="H5" s="1753"/>
    </row>
    <row r="6" spans="1:8" ht="25.5" customHeight="1">
      <c r="A6" s="1750"/>
      <c r="B6" s="1754" t="s">
        <v>7</v>
      </c>
      <c r="C6" s="1755"/>
      <c r="D6" s="1754" t="s">
        <v>8</v>
      </c>
      <c r="E6" s="1755"/>
      <c r="F6" s="2" t="s">
        <v>9</v>
      </c>
      <c r="G6" s="1756" t="s">
        <v>89</v>
      </c>
      <c r="H6" s="1757"/>
    </row>
    <row r="7" spans="1:8" ht="25.5" customHeight="1" thickBot="1">
      <c r="A7" s="1751"/>
      <c r="B7" s="3" t="s">
        <v>88</v>
      </c>
      <c r="C7" s="3" t="s">
        <v>10</v>
      </c>
      <c r="D7" s="3" t="s">
        <v>88</v>
      </c>
      <c r="E7" s="3" t="s">
        <v>10</v>
      </c>
      <c r="F7" s="3" t="s">
        <v>88</v>
      </c>
      <c r="G7" s="3" t="s">
        <v>8</v>
      </c>
      <c r="H7" s="4" t="s">
        <v>9</v>
      </c>
    </row>
    <row r="8" spans="1:8" ht="25.5" customHeight="1" thickBot="1">
      <c r="A8" s="5" t="s">
        <v>11</v>
      </c>
      <c r="B8" s="6">
        <v>106652.00000000001</v>
      </c>
      <c r="C8" s="6">
        <v>581704.39100000006</v>
      </c>
      <c r="D8" s="6">
        <v>194609.4</v>
      </c>
      <c r="E8" s="6">
        <v>793912.70000000007</v>
      </c>
      <c r="F8" s="6">
        <v>256299.00000000003</v>
      </c>
      <c r="G8" s="6">
        <v>82.471402317818672</v>
      </c>
      <c r="H8" s="7">
        <v>31.699188220096289</v>
      </c>
    </row>
    <row r="9" spans="1:8" ht="25.5" customHeight="1">
      <c r="A9" s="8" t="s">
        <v>12</v>
      </c>
      <c r="B9" s="9">
        <v>83215.8</v>
      </c>
      <c r="C9" s="9">
        <v>364469.23300000001</v>
      </c>
      <c r="D9" s="9">
        <v>160987.70000000001</v>
      </c>
      <c r="E9" s="9">
        <v>501619.60000000003</v>
      </c>
      <c r="F9" s="9">
        <v>222616.40000000002</v>
      </c>
      <c r="G9" s="9">
        <v>93.458093294782969</v>
      </c>
      <c r="H9" s="10">
        <v>38.281620272853161</v>
      </c>
    </row>
    <row r="10" spans="1:8" ht="25.5" customHeight="1">
      <c r="A10" s="11" t="s">
        <v>13</v>
      </c>
      <c r="B10" s="12">
        <v>78117.600000000006</v>
      </c>
      <c r="C10" s="12">
        <v>333275.03399999999</v>
      </c>
      <c r="D10" s="12">
        <v>141678.20000000001</v>
      </c>
      <c r="E10" s="12">
        <v>465283.9</v>
      </c>
      <c r="F10" s="12">
        <v>214915.7</v>
      </c>
      <c r="G10" s="12">
        <v>81.365274918840328</v>
      </c>
      <c r="H10" s="13">
        <v>51.692850417354265</v>
      </c>
    </row>
    <row r="11" spans="1:8" ht="25.5" customHeight="1">
      <c r="A11" s="11" t="s">
        <v>14</v>
      </c>
      <c r="B11" s="12">
        <v>1279.1000000000001</v>
      </c>
      <c r="C11" s="12">
        <v>9490.5519999999997</v>
      </c>
      <c r="D11" s="12">
        <v>7465.5</v>
      </c>
      <c r="E11" s="12">
        <v>19140.8</v>
      </c>
      <c r="F11" s="12">
        <v>4687.8</v>
      </c>
      <c r="G11" s="12"/>
      <c r="H11" s="13"/>
    </row>
    <row r="12" spans="1:8" ht="25.5" customHeight="1">
      <c r="A12" s="11" t="s">
        <v>15</v>
      </c>
      <c r="B12" s="12">
        <v>3819.1000000000004</v>
      </c>
      <c r="C12" s="12">
        <v>21703.646999999997</v>
      </c>
      <c r="D12" s="12">
        <v>11844</v>
      </c>
      <c r="E12" s="12">
        <v>17194.900000000001</v>
      </c>
      <c r="F12" s="12">
        <v>3012.8999999999996</v>
      </c>
      <c r="G12" s="12"/>
      <c r="H12" s="13"/>
    </row>
    <row r="13" spans="1:8" ht="25.5" customHeight="1">
      <c r="A13" s="8" t="s">
        <v>16</v>
      </c>
      <c r="B13" s="9">
        <v>8518.9000000000015</v>
      </c>
      <c r="C13" s="9">
        <v>115677.41900000001</v>
      </c>
      <c r="D13" s="9">
        <v>20672.399999999998</v>
      </c>
      <c r="E13" s="9">
        <v>189456.6</v>
      </c>
      <c r="F13" s="9">
        <v>24790.899999999998</v>
      </c>
      <c r="G13" s="9">
        <v>142.66513282231267</v>
      </c>
      <c r="H13" s="10">
        <v>19.922698864186074</v>
      </c>
    </row>
    <row r="14" spans="1:8" ht="25.5" customHeight="1">
      <c r="A14" s="11" t="s">
        <v>13</v>
      </c>
      <c r="B14" s="12">
        <v>7165.1</v>
      </c>
      <c r="C14" s="12">
        <v>101579.099</v>
      </c>
      <c r="D14" s="12">
        <v>16616.599999999999</v>
      </c>
      <c r="E14" s="12">
        <v>152580.5</v>
      </c>
      <c r="F14" s="12">
        <v>18920.8</v>
      </c>
      <c r="G14" s="12">
        <v>131.91023153898755</v>
      </c>
      <c r="H14" s="13">
        <v>13.866856035530745</v>
      </c>
    </row>
    <row r="15" spans="1:8" ht="25.5" customHeight="1">
      <c r="A15" s="11" t="s">
        <v>14</v>
      </c>
      <c r="B15" s="12">
        <v>963</v>
      </c>
      <c r="C15" s="12">
        <v>7247.4970000000003</v>
      </c>
      <c r="D15" s="12">
        <v>2648.9</v>
      </c>
      <c r="E15" s="12">
        <v>24626.5</v>
      </c>
      <c r="F15" s="12">
        <v>4942.7</v>
      </c>
      <c r="G15" s="12"/>
      <c r="H15" s="13"/>
    </row>
    <row r="16" spans="1:8" ht="25.5" customHeight="1">
      <c r="A16" s="11" t="s">
        <v>15</v>
      </c>
      <c r="B16" s="12">
        <v>390.8</v>
      </c>
      <c r="C16" s="12">
        <v>6850.8230000000003</v>
      </c>
      <c r="D16" s="12">
        <v>1406.8999999999999</v>
      </c>
      <c r="E16" s="12">
        <v>12249.6</v>
      </c>
      <c r="F16" s="12">
        <v>927.4</v>
      </c>
      <c r="G16" s="12"/>
      <c r="H16" s="13"/>
    </row>
    <row r="17" spans="1:14" ht="25.5" customHeight="1">
      <c r="A17" s="8" t="s">
        <v>17</v>
      </c>
      <c r="B17" s="9">
        <v>14917.3</v>
      </c>
      <c r="C17" s="9">
        <v>101557.739</v>
      </c>
      <c r="D17" s="9">
        <v>12949.3</v>
      </c>
      <c r="E17" s="9">
        <v>102836.5</v>
      </c>
      <c r="F17" s="9">
        <v>8891.7000000000007</v>
      </c>
      <c r="G17" s="9">
        <v>-13.192735950875829</v>
      </c>
      <c r="H17" s="10">
        <v>-31.334512290239616</v>
      </c>
    </row>
    <row r="18" spans="1:14" ht="25.5" customHeight="1">
      <c r="A18" s="11" t="s">
        <v>13</v>
      </c>
      <c r="B18" s="12">
        <v>14917.3</v>
      </c>
      <c r="C18" s="12">
        <v>93336.894</v>
      </c>
      <c r="D18" s="12">
        <v>12949.3</v>
      </c>
      <c r="E18" s="12">
        <v>100771</v>
      </c>
      <c r="F18" s="14">
        <v>8891.7000000000007</v>
      </c>
      <c r="G18" s="12"/>
      <c r="H18" s="15"/>
    </row>
    <row r="19" spans="1:14" ht="25.5" customHeight="1">
      <c r="A19" s="11" t="s">
        <v>14</v>
      </c>
      <c r="B19" s="12">
        <v>0</v>
      </c>
      <c r="C19" s="12">
        <v>7834.1750000000002</v>
      </c>
      <c r="D19" s="12">
        <v>0</v>
      </c>
      <c r="E19" s="12">
        <v>1737</v>
      </c>
      <c r="F19" s="12">
        <v>0</v>
      </c>
      <c r="G19" s="12"/>
      <c r="H19" s="13"/>
    </row>
    <row r="20" spans="1:14" ht="25.5" customHeight="1" thickBot="1">
      <c r="A20" s="11" t="s">
        <v>15</v>
      </c>
      <c r="B20" s="12">
        <v>0</v>
      </c>
      <c r="C20" s="12">
        <v>386.67</v>
      </c>
      <c r="D20" s="12">
        <v>0</v>
      </c>
      <c r="E20" s="12">
        <v>328.5</v>
      </c>
      <c r="F20" s="12">
        <v>0</v>
      </c>
      <c r="G20" s="12"/>
      <c r="H20" s="13"/>
    </row>
    <row r="21" spans="1:14" ht="25.5" customHeight="1" thickBot="1">
      <c r="A21" s="5" t="s">
        <v>18</v>
      </c>
      <c r="B21" s="6">
        <v>132024.1</v>
      </c>
      <c r="C21" s="6">
        <v>525022.19999999995</v>
      </c>
      <c r="D21" s="6">
        <v>212260.2</v>
      </c>
      <c r="E21" s="6">
        <v>627036.89999999991</v>
      </c>
      <c r="F21" s="6">
        <v>261224.5</v>
      </c>
      <c r="G21" s="6">
        <v>60.77382841466067</v>
      </c>
      <c r="H21" s="7">
        <v>23.068055151177646</v>
      </c>
    </row>
    <row r="22" spans="1:14" ht="25.5" customHeight="1">
      <c r="A22" s="8" t="s">
        <v>19</v>
      </c>
      <c r="B22" s="9">
        <v>131008.20000000001</v>
      </c>
      <c r="C22" s="9">
        <v>521761.3</v>
      </c>
      <c r="D22" s="9">
        <v>210994</v>
      </c>
      <c r="E22" s="9">
        <v>623639.79999999993</v>
      </c>
      <c r="F22" s="9">
        <v>258240.5</v>
      </c>
      <c r="G22" s="9">
        <v>61.054040892096793</v>
      </c>
      <c r="H22" s="10">
        <v>22.39234291022494</v>
      </c>
    </row>
    <row r="23" spans="1:14" ht="25.5" customHeight="1">
      <c r="A23" s="11" t="s">
        <v>20</v>
      </c>
      <c r="B23" s="12">
        <v>112812.1</v>
      </c>
      <c r="C23" s="12">
        <v>481978.1</v>
      </c>
      <c r="D23" s="12">
        <v>207599.5</v>
      </c>
      <c r="E23" s="12">
        <v>609163.79999999993</v>
      </c>
      <c r="F23" s="12">
        <v>242972.2</v>
      </c>
      <c r="G23" s="12">
        <v>84.022369940813064</v>
      </c>
      <c r="H23" s="13">
        <v>17.038913870216447</v>
      </c>
    </row>
    <row r="24" spans="1:14" ht="25.5" customHeight="1">
      <c r="A24" s="11" t="s">
        <v>21</v>
      </c>
      <c r="B24" s="12">
        <v>18196.099999999999</v>
      </c>
      <c r="C24" s="12">
        <v>39783.199999999997</v>
      </c>
      <c r="D24" s="12">
        <v>3394.5000000000073</v>
      </c>
      <c r="E24" s="12">
        <v>14476</v>
      </c>
      <c r="F24" s="12">
        <v>15268.299999999996</v>
      </c>
      <c r="G24" s="12"/>
      <c r="H24" s="13"/>
    </row>
    <row r="25" spans="1:14" ht="25.5" customHeight="1" thickBot="1">
      <c r="A25" s="8" t="s">
        <v>22</v>
      </c>
      <c r="B25" s="9">
        <v>1015.9</v>
      </c>
      <c r="C25" s="9">
        <v>3260.9</v>
      </c>
      <c r="D25" s="9">
        <v>1266.2</v>
      </c>
      <c r="E25" s="9">
        <v>3397.1</v>
      </c>
      <c r="F25" s="9">
        <v>2984</v>
      </c>
      <c r="G25" s="9">
        <v>24.638251796436663</v>
      </c>
      <c r="H25" s="10">
        <v>135.66577160006318</v>
      </c>
    </row>
    <row r="26" spans="1:14" ht="25.5" customHeight="1" thickBot="1">
      <c r="A26" s="5" t="s">
        <v>23</v>
      </c>
      <c r="B26" s="6">
        <v>25372.099999999991</v>
      </c>
      <c r="C26" s="6">
        <v>-56682.191000000108</v>
      </c>
      <c r="D26" s="6">
        <v>17650.800000000017</v>
      </c>
      <c r="E26" s="6">
        <v>-166875.80000000016</v>
      </c>
      <c r="F26" s="6">
        <v>4925.4999999999709</v>
      </c>
      <c r="G26" s="6">
        <v>-30.432246443928477</v>
      </c>
      <c r="H26" s="7">
        <v>-72.094749246493265</v>
      </c>
    </row>
    <row r="27" spans="1:14" s="16" customFormat="1" ht="25.5" customHeight="1" thickBot="1">
      <c r="A27" s="5" t="s">
        <v>24</v>
      </c>
      <c r="B27" s="6">
        <v>-25372.099999999984</v>
      </c>
      <c r="C27" s="6">
        <v>56682.200000000004</v>
      </c>
      <c r="D27" s="6">
        <v>-17650.800000000014</v>
      </c>
      <c r="E27" s="6">
        <v>166875.80000000002</v>
      </c>
      <c r="F27" s="6">
        <v>-4925.4999999999673</v>
      </c>
      <c r="G27" s="6">
        <v>-30.432246443928463</v>
      </c>
      <c r="H27" s="7">
        <v>-72.094749246493279</v>
      </c>
    </row>
    <row r="28" spans="1:14" ht="25.5" customHeight="1">
      <c r="A28" s="11" t="s">
        <v>25</v>
      </c>
      <c r="B28" s="12">
        <v>-40982.399999999987</v>
      </c>
      <c r="C28" s="12">
        <v>13214.700000000006</v>
      </c>
      <c r="D28" s="12">
        <v>-34790.000000000015</v>
      </c>
      <c r="E28" s="12">
        <v>116129.10000000002</v>
      </c>
      <c r="F28" s="12">
        <v>-21556.39999999998</v>
      </c>
      <c r="G28" s="12">
        <v>-15.109900835480545</v>
      </c>
      <c r="H28" s="13">
        <v>-38.038516815176862</v>
      </c>
    </row>
    <row r="29" spans="1:14" ht="25.5" customHeight="1">
      <c r="A29" s="11" t="s">
        <v>26</v>
      </c>
      <c r="B29" s="12">
        <v>0</v>
      </c>
      <c r="C29" s="12">
        <v>87774.5</v>
      </c>
      <c r="D29" s="12">
        <v>0</v>
      </c>
      <c r="E29" s="12">
        <v>88337.700000000012</v>
      </c>
      <c r="F29" s="12">
        <v>108835.6</v>
      </c>
      <c r="G29" s="12"/>
      <c r="H29" s="13"/>
    </row>
    <row r="30" spans="1:14" ht="25.5" customHeight="1">
      <c r="A30" s="11" t="s">
        <v>27</v>
      </c>
      <c r="B30" s="12">
        <v>0</v>
      </c>
      <c r="C30" s="12">
        <v>20500</v>
      </c>
      <c r="D30" s="12">
        <v>0</v>
      </c>
      <c r="E30" s="12">
        <v>33000</v>
      </c>
      <c r="F30" s="12">
        <v>36596.379999999997</v>
      </c>
      <c r="G30" s="12"/>
      <c r="H30" s="13"/>
      <c r="N30" s="17"/>
    </row>
    <row r="31" spans="1:14" ht="25.5" customHeight="1">
      <c r="A31" s="11" t="s">
        <v>28</v>
      </c>
      <c r="B31" s="12">
        <v>0</v>
      </c>
      <c r="C31" s="12">
        <v>62000</v>
      </c>
      <c r="D31" s="12">
        <v>0</v>
      </c>
      <c r="E31" s="12">
        <v>55000</v>
      </c>
      <c r="F31" s="12">
        <v>72000</v>
      </c>
      <c r="G31" s="12"/>
      <c r="H31" s="13"/>
      <c r="N31" s="17"/>
    </row>
    <row r="32" spans="1:14" ht="25.5" customHeight="1">
      <c r="A32" s="11" t="s">
        <v>29</v>
      </c>
      <c r="B32" s="12">
        <v>0</v>
      </c>
      <c r="C32" s="12">
        <v>0</v>
      </c>
      <c r="D32" s="12">
        <v>0</v>
      </c>
      <c r="E32" s="12">
        <v>0</v>
      </c>
      <c r="F32" s="12">
        <v>0</v>
      </c>
      <c r="G32" s="12"/>
      <c r="H32" s="13"/>
      <c r="N32" s="17"/>
    </row>
    <row r="33" spans="1:14" ht="25.5" customHeight="1">
      <c r="A33" s="11" t="s">
        <v>30</v>
      </c>
      <c r="B33" s="12">
        <v>0</v>
      </c>
      <c r="C33" s="12">
        <v>5000</v>
      </c>
      <c r="D33" s="12">
        <v>0</v>
      </c>
      <c r="E33" s="12">
        <v>285.60000000000002</v>
      </c>
      <c r="F33" s="12">
        <v>239.22</v>
      </c>
      <c r="G33" s="12"/>
      <c r="H33" s="13"/>
      <c r="N33" s="17"/>
    </row>
    <row r="34" spans="1:14" ht="25.5" customHeight="1">
      <c r="A34" s="11" t="s">
        <v>31</v>
      </c>
      <c r="B34" s="12">
        <v>0</v>
      </c>
      <c r="C34" s="12">
        <v>274.5</v>
      </c>
      <c r="D34" s="12">
        <v>0</v>
      </c>
      <c r="E34" s="12">
        <v>52.1</v>
      </c>
      <c r="F34" s="12">
        <v>0</v>
      </c>
      <c r="G34" s="12"/>
      <c r="H34" s="13"/>
    </row>
    <row r="35" spans="1:14" ht="25.5" customHeight="1">
      <c r="A35" s="11" t="s">
        <v>32</v>
      </c>
      <c r="B35" s="12">
        <v>-40826.19999999999</v>
      </c>
      <c r="C35" s="12">
        <v>-74373.399999999994</v>
      </c>
      <c r="D35" s="12">
        <v>-36889.800000000017</v>
      </c>
      <c r="E35" s="12">
        <v>28599.8</v>
      </c>
      <c r="F35" s="12">
        <v>-129864.79999999997</v>
      </c>
      <c r="G35" s="12">
        <v>-9.6418476370565287</v>
      </c>
      <c r="H35" s="13">
        <v>252.03443770364686</v>
      </c>
    </row>
    <row r="36" spans="1:14" ht="25.5" customHeight="1">
      <c r="A36" s="11" t="s">
        <v>33</v>
      </c>
      <c r="B36" s="12">
        <v>-156.19999999999999</v>
      </c>
      <c r="C36" s="12">
        <v>-186.4</v>
      </c>
      <c r="D36" s="12">
        <v>2099.8000000000002</v>
      </c>
      <c r="E36" s="12">
        <v>-808.4</v>
      </c>
      <c r="F36" s="12">
        <v>-527.20000000001164</v>
      </c>
      <c r="G36" s="12"/>
      <c r="H36" s="13"/>
    </row>
    <row r="37" spans="1:14" ht="25.5" customHeight="1">
      <c r="A37" s="11" t="s">
        <v>34</v>
      </c>
      <c r="B37" s="12">
        <v>61.8</v>
      </c>
      <c r="C37" s="12">
        <v>13694</v>
      </c>
      <c r="D37" s="12">
        <v>33.9</v>
      </c>
      <c r="E37" s="12">
        <v>2940.2</v>
      </c>
      <c r="F37" s="12">
        <v>626.20000000000005</v>
      </c>
      <c r="G37" s="12">
        <v>-45.145631067961169</v>
      </c>
      <c r="H37" s="13"/>
    </row>
    <row r="38" spans="1:14" ht="25.5" customHeight="1" thickBot="1">
      <c r="A38" s="11" t="s">
        <v>35</v>
      </c>
      <c r="B38" s="12">
        <v>15548.5</v>
      </c>
      <c r="C38" s="12">
        <v>29773.5</v>
      </c>
      <c r="D38" s="12">
        <v>17105.3</v>
      </c>
      <c r="E38" s="12">
        <v>47806.5</v>
      </c>
      <c r="F38" s="12">
        <v>16004.700000000012</v>
      </c>
      <c r="G38" s="12">
        <v>10.01254140270764</v>
      </c>
      <c r="H38" s="13">
        <v>-6.4342630646640941</v>
      </c>
    </row>
    <row r="39" spans="1:14" s="16" customFormat="1" ht="25.5" customHeight="1" thickBot="1">
      <c r="A39" s="5" t="s">
        <v>36</v>
      </c>
      <c r="B39" s="6">
        <v>7437.6000000000022</v>
      </c>
      <c r="C39" s="6">
        <v>6848.8</v>
      </c>
      <c r="D39" s="6">
        <v>34867.4</v>
      </c>
      <c r="E39" s="6">
        <v>41267.699999999997</v>
      </c>
      <c r="F39" s="6">
        <v>91442.599999999991</v>
      </c>
      <c r="G39" s="6">
        <v>368.79907497042046</v>
      </c>
      <c r="H39" s="7">
        <v>162.25815518220458</v>
      </c>
    </row>
    <row r="40" spans="1:14" ht="25.5" customHeight="1">
      <c r="A40" s="11" t="s">
        <v>37</v>
      </c>
      <c r="B40" s="12">
        <v>318.7</v>
      </c>
      <c r="C40" s="12">
        <v>-3.1</v>
      </c>
      <c r="D40" s="12">
        <v>2633</v>
      </c>
      <c r="E40" s="12">
        <v>-850.9</v>
      </c>
      <c r="F40" s="12">
        <v>1749.0000000000002</v>
      </c>
      <c r="G40" s="12">
        <v>726.16881079385007</v>
      </c>
      <c r="H40" s="13">
        <v>-33.573870110140518</v>
      </c>
    </row>
    <row r="41" spans="1:14" ht="25.5" customHeight="1">
      <c r="A41" s="11" t="s">
        <v>38</v>
      </c>
      <c r="B41" s="12">
        <v>402</v>
      </c>
      <c r="C41" s="12">
        <v>216</v>
      </c>
      <c r="D41" s="12">
        <v>-213.09999999999991</v>
      </c>
      <c r="E41" s="12">
        <v>228.6</v>
      </c>
      <c r="F41" s="12">
        <v>-723.5</v>
      </c>
      <c r="G41" s="12">
        <v>-153.00995024875618</v>
      </c>
      <c r="H41" s="13">
        <v>239.51196621304564</v>
      </c>
    </row>
    <row r="42" spans="1:14" ht="25.5" customHeight="1">
      <c r="A42" s="11" t="s">
        <v>39</v>
      </c>
      <c r="B42" s="12">
        <v>0</v>
      </c>
      <c r="C42" s="12">
        <v>0</v>
      </c>
      <c r="D42" s="12">
        <v>18271.099999999999</v>
      </c>
      <c r="E42" s="12">
        <v>17038.599999999999</v>
      </c>
      <c r="F42" s="12">
        <v>0</v>
      </c>
      <c r="G42" s="12"/>
      <c r="H42" s="13"/>
    </row>
    <row r="43" spans="1:14" ht="25.5" customHeight="1">
      <c r="A43" s="11" t="s">
        <v>40</v>
      </c>
      <c r="B43" s="12">
        <v>1665.2000000000007</v>
      </c>
      <c r="C43" s="12">
        <v>3086.9</v>
      </c>
      <c r="D43" s="12">
        <v>8454</v>
      </c>
      <c r="E43" s="12">
        <v>13314.4</v>
      </c>
      <c r="F43" s="12">
        <v>88236.2</v>
      </c>
      <c r="G43" s="12">
        <v>407.68676435263006</v>
      </c>
      <c r="H43" s="13">
        <v>943.72131535367862</v>
      </c>
    </row>
    <row r="44" spans="1:14" ht="25.5" customHeight="1" thickBot="1">
      <c r="A44" s="11" t="s">
        <v>41</v>
      </c>
      <c r="B44" s="12">
        <v>5051.7000000000016</v>
      </c>
      <c r="C44" s="12">
        <v>3549</v>
      </c>
      <c r="D44" s="12">
        <v>5722.4000000000015</v>
      </c>
      <c r="E44" s="12">
        <v>11537</v>
      </c>
      <c r="F44" s="12">
        <v>2180.8999999999978</v>
      </c>
      <c r="G44" s="12">
        <v>13.276718728348854</v>
      </c>
      <c r="H44" s="13">
        <v>-61.888368516706329</v>
      </c>
    </row>
    <row r="45" spans="1:14" s="16" customFormat="1" ht="25.5" customHeight="1" thickBot="1">
      <c r="A45" s="5" t="s">
        <v>42</v>
      </c>
      <c r="B45" s="6">
        <v>48263.799999999996</v>
      </c>
      <c r="C45" s="6">
        <v>81222.3</v>
      </c>
      <c r="D45" s="6">
        <v>71757.200000000012</v>
      </c>
      <c r="E45" s="6">
        <v>12667.9</v>
      </c>
      <c r="F45" s="6">
        <v>221307.39999999997</v>
      </c>
      <c r="G45" s="18">
        <v>48.677062311711921</v>
      </c>
      <c r="H45" s="19">
        <v>208.41142073548008</v>
      </c>
    </row>
    <row r="46" spans="1:14" ht="66" customHeight="1" thickTop="1">
      <c r="A46" s="1742" t="s">
        <v>90</v>
      </c>
      <c r="B46" s="1742"/>
      <c r="C46" s="1742"/>
      <c r="D46" s="1742"/>
      <c r="E46" s="1742"/>
      <c r="F46" s="1742"/>
      <c r="G46" s="1742"/>
      <c r="H46" s="1742"/>
      <c r="K46" s="20"/>
    </row>
    <row r="47" spans="1:14">
      <c r="A47" s="1743" t="s">
        <v>43</v>
      </c>
      <c r="B47" s="1743"/>
      <c r="C47" s="1743"/>
      <c r="D47" s="1743"/>
      <c r="E47" s="1743"/>
      <c r="F47" s="1743"/>
      <c r="G47" s="1743"/>
      <c r="H47" s="1743"/>
    </row>
    <row r="48" spans="1:14">
      <c r="A48" s="1743" t="s">
        <v>44</v>
      </c>
      <c r="B48" s="1743"/>
      <c r="C48" s="1743"/>
      <c r="D48" s="1743"/>
      <c r="E48" s="1743"/>
      <c r="F48" s="1743"/>
      <c r="G48" s="1743"/>
      <c r="H48" s="1743"/>
    </row>
    <row r="49" spans="1:8" ht="15" customHeight="1">
      <c r="A49" s="1744" t="s">
        <v>45</v>
      </c>
      <c r="B49" s="1745"/>
      <c r="C49" s="1745"/>
      <c r="D49" s="1745"/>
      <c r="E49" s="1745"/>
      <c r="F49" s="1745"/>
      <c r="G49" s="1745"/>
      <c r="H49" s="1745"/>
    </row>
    <row r="50" spans="1:8">
      <c r="A50" s="1743" t="s">
        <v>46</v>
      </c>
      <c r="B50" s="1743"/>
      <c r="C50" s="1743"/>
      <c r="D50" s="1743"/>
      <c r="E50" s="1743"/>
      <c r="F50" s="1743"/>
      <c r="G50" s="1743"/>
      <c r="H50" s="1743"/>
    </row>
    <row r="51" spans="1:8">
      <c r="A51" s="21"/>
      <c r="B51" s="21"/>
      <c r="C51" s="21"/>
      <c r="D51" s="21"/>
      <c r="E51" s="21"/>
      <c r="F51" s="21"/>
      <c r="G51" s="21"/>
      <c r="H51" s="21"/>
    </row>
  </sheetData>
  <mergeCells count="15">
    <mergeCell ref="A1:H1"/>
    <mergeCell ref="A2:H2"/>
    <mergeCell ref="A3:H3"/>
    <mergeCell ref="A4:H4"/>
    <mergeCell ref="A5:A7"/>
    <mergeCell ref="B5:F5"/>
    <mergeCell ref="G5:H5"/>
    <mergeCell ref="B6:C6"/>
    <mergeCell ref="D6:E6"/>
    <mergeCell ref="G6:H6"/>
    <mergeCell ref="A46:H46"/>
    <mergeCell ref="A47:H47"/>
    <mergeCell ref="A48:H48"/>
    <mergeCell ref="A49:H49"/>
    <mergeCell ref="A50:H50"/>
  </mergeCells>
  <pageMargins left="0.70866141732283505" right="0.511811023622047" top="0.74803149606299202" bottom="0.74803149606299202" header="0.31496062992126" footer="0.31496062992126"/>
  <pageSetup paperSize="9" scale="54"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workbookViewId="0">
      <selection activeCell="L10" sqref="L10"/>
    </sheetView>
  </sheetViews>
  <sheetFormatPr defaultRowHeight="12.75"/>
  <cols>
    <col min="1" max="1" width="25.140625" style="22" customWidth="1"/>
    <col min="2" max="6" width="16.7109375" style="22" customWidth="1"/>
    <col min="7" max="10" width="14.7109375" style="22" customWidth="1"/>
    <col min="11" max="250" width="9.140625" style="22"/>
    <col min="251" max="251" width="20.7109375" style="22" customWidth="1"/>
    <col min="252" max="253" width="0" style="22" hidden="1" customWidth="1"/>
    <col min="254" max="254" width="11.28515625" style="22" bestFit="1" customWidth="1"/>
    <col min="255" max="255" width="12.85546875" style="22" bestFit="1" customWidth="1"/>
    <col min="256" max="257" width="12.85546875" style="22" customWidth="1"/>
    <col min="258" max="258" width="11" style="22" bestFit="1" customWidth="1"/>
    <col min="259" max="260" width="11" style="22" customWidth="1"/>
    <col min="261" max="262" width="9.42578125" style="22" customWidth="1"/>
    <col min="263" max="263" width="9.42578125" style="22" bestFit="1" customWidth="1"/>
    <col min="264" max="265" width="9.42578125" style="22" customWidth="1"/>
    <col min="266" max="266" width="9.42578125" style="22" bestFit="1" customWidth="1"/>
    <col min="267" max="506" width="9.140625" style="22"/>
    <col min="507" max="507" width="20.7109375" style="22" customWidth="1"/>
    <col min="508" max="509" width="0" style="22" hidden="1" customWidth="1"/>
    <col min="510" max="510" width="11.28515625" style="22" bestFit="1" customWidth="1"/>
    <col min="511" max="511" width="12.85546875" style="22" bestFit="1" customWidth="1"/>
    <col min="512" max="513" width="12.85546875" style="22" customWidth="1"/>
    <col min="514" max="514" width="11" style="22" bestFit="1" customWidth="1"/>
    <col min="515" max="516" width="11" style="22" customWidth="1"/>
    <col min="517" max="518" width="9.42578125" style="22" customWidth="1"/>
    <col min="519" max="519" width="9.42578125" style="22" bestFit="1" customWidth="1"/>
    <col min="520" max="521" width="9.42578125" style="22" customWidth="1"/>
    <col min="522" max="522" width="9.42578125" style="22" bestFit="1" customWidth="1"/>
    <col min="523" max="762" width="9.140625" style="22"/>
    <col min="763" max="763" width="20.7109375" style="22" customWidth="1"/>
    <col min="764" max="765" width="0" style="22" hidden="1" customWidth="1"/>
    <col min="766" max="766" width="11.28515625" style="22" bestFit="1" customWidth="1"/>
    <col min="767" max="767" width="12.85546875" style="22" bestFit="1" customWidth="1"/>
    <col min="768" max="769" width="12.85546875" style="22" customWidth="1"/>
    <col min="770" max="770" width="11" style="22" bestFit="1" customWidth="1"/>
    <col min="771" max="772" width="11" style="22" customWidth="1"/>
    <col min="773" max="774" width="9.42578125" style="22" customWidth="1"/>
    <col min="775" max="775" width="9.42578125" style="22" bestFit="1" customWidth="1"/>
    <col min="776" max="777" width="9.42578125" style="22" customWidth="1"/>
    <col min="778" max="778" width="9.42578125" style="22" bestFit="1" customWidth="1"/>
    <col min="779" max="1018" width="9.140625" style="22"/>
    <col min="1019" max="1019" width="20.7109375" style="22" customWidth="1"/>
    <col min="1020" max="1021" width="0" style="22" hidden="1" customWidth="1"/>
    <col min="1022" max="1022" width="11.28515625" style="22" bestFit="1" customWidth="1"/>
    <col min="1023" max="1023" width="12.85546875" style="22" bestFit="1" customWidth="1"/>
    <col min="1024" max="1025" width="12.85546875" style="22" customWidth="1"/>
    <col min="1026" max="1026" width="11" style="22" bestFit="1" customWidth="1"/>
    <col min="1027" max="1028" width="11" style="22" customWidth="1"/>
    <col min="1029" max="1030" width="9.42578125" style="22" customWidth="1"/>
    <col min="1031" max="1031" width="9.42578125" style="22" bestFit="1" customWidth="1"/>
    <col min="1032" max="1033" width="9.42578125" style="22" customWidth="1"/>
    <col min="1034" max="1034" width="9.42578125" style="22" bestFit="1" customWidth="1"/>
    <col min="1035" max="1274" width="9.140625" style="22"/>
    <col min="1275" max="1275" width="20.7109375" style="22" customWidth="1"/>
    <col min="1276" max="1277" width="0" style="22" hidden="1" customWidth="1"/>
    <col min="1278" max="1278" width="11.28515625" style="22" bestFit="1" customWidth="1"/>
    <col min="1279" max="1279" width="12.85546875" style="22" bestFit="1" customWidth="1"/>
    <col min="1280" max="1281" width="12.85546875" style="22" customWidth="1"/>
    <col min="1282" max="1282" width="11" style="22" bestFit="1" customWidth="1"/>
    <col min="1283" max="1284" width="11" style="22" customWidth="1"/>
    <col min="1285" max="1286" width="9.42578125" style="22" customWidth="1"/>
    <col min="1287" max="1287" width="9.42578125" style="22" bestFit="1" customWidth="1"/>
    <col min="1288" max="1289" width="9.42578125" style="22" customWidth="1"/>
    <col min="1290" max="1290" width="9.42578125" style="22" bestFit="1" customWidth="1"/>
    <col min="1291" max="1530" width="9.140625" style="22"/>
    <col min="1531" max="1531" width="20.7109375" style="22" customWidth="1"/>
    <col min="1532" max="1533" width="0" style="22" hidden="1" customWidth="1"/>
    <col min="1534" max="1534" width="11.28515625" style="22" bestFit="1" customWidth="1"/>
    <col min="1535" max="1535" width="12.85546875" style="22" bestFit="1" customWidth="1"/>
    <col min="1536" max="1537" width="12.85546875" style="22" customWidth="1"/>
    <col min="1538" max="1538" width="11" style="22" bestFit="1" customWidth="1"/>
    <col min="1539" max="1540" width="11" style="22" customWidth="1"/>
    <col min="1541" max="1542" width="9.42578125" style="22" customWidth="1"/>
    <col min="1543" max="1543" width="9.42578125" style="22" bestFit="1" customWidth="1"/>
    <col min="1544" max="1545" width="9.42578125" style="22" customWidth="1"/>
    <col min="1546" max="1546" width="9.42578125" style="22" bestFit="1" customWidth="1"/>
    <col min="1547" max="1786" width="9.140625" style="22"/>
    <col min="1787" max="1787" width="20.7109375" style="22" customWidth="1"/>
    <col min="1788" max="1789" width="0" style="22" hidden="1" customWidth="1"/>
    <col min="1790" max="1790" width="11.28515625" style="22" bestFit="1" customWidth="1"/>
    <col min="1791" max="1791" width="12.85546875" style="22" bestFit="1" customWidth="1"/>
    <col min="1792" max="1793" width="12.85546875" style="22" customWidth="1"/>
    <col min="1794" max="1794" width="11" style="22" bestFit="1" customWidth="1"/>
    <col min="1795" max="1796" width="11" style="22" customWidth="1"/>
    <col min="1797" max="1798" width="9.42578125" style="22" customWidth="1"/>
    <col min="1799" max="1799" width="9.42578125" style="22" bestFit="1" customWidth="1"/>
    <col min="1800" max="1801" width="9.42578125" style="22" customWidth="1"/>
    <col min="1802" max="1802" width="9.42578125" style="22" bestFit="1" customWidth="1"/>
    <col min="1803" max="2042" width="9.140625" style="22"/>
    <col min="2043" max="2043" width="20.7109375" style="22" customWidth="1"/>
    <col min="2044" max="2045" width="0" style="22" hidden="1" customWidth="1"/>
    <col min="2046" max="2046" width="11.28515625" style="22" bestFit="1" customWidth="1"/>
    <col min="2047" max="2047" width="12.85546875" style="22" bestFit="1" customWidth="1"/>
    <col min="2048" max="2049" width="12.85546875" style="22" customWidth="1"/>
    <col min="2050" max="2050" width="11" style="22" bestFit="1" customWidth="1"/>
    <col min="2051" max="2052" width="11" style="22" customWidth="1"/>
    <col min="2053" max="2054" width="9.42578125" style="22" customWidth="1"/>
    <col min="2055" max="2055" width="9.42578125" style="22" bestFit="1" customWidth="1"/>
    <col min="2056" max="2057" width="9.42578125" style="22" customWidth="1"/>
    <col min="2058" max="2058" width="9.42578125" style="22" bestFit="1" customWidth="1"/>
    <col min="2059" max="2298" width="9.140625" style="22"/>
    <col min="2299" max="2299" width="20.7109375" style="22" customWidth="1"/>
    <col min="2300" max="2301" width="0" style="22" hidden="1" customWidth="1"/>
    <col min="2302" max="2302" width="11.28515625" style="22" bestFit="1" customWidth="1"/>
    <col min="2303" max="2303" width="12.85546875" style="22" bestFit="1" customWidth="1"/>
    <col min="2304" max="2305" width="12.85546875" style="22" customWidth="1"/>
    <col min="2306" max="2306" width="11" style="22" bestFit="1" customWidth="1"/>
    <col min="2307" max="2308" width="11" style="22" customWidth="1"/>
    <col min="2309" max="2310" width="9.42578125" style="22" customWidth="1"/>
    <col min="2311" max="2311" width="9.42578125" style="22" bestFit="1" customWidth="1"/>
    <col min="2312" max="2313" width="9.42578125" style="22" customWidth="1"/>
    <col min="2314" max="2314" width="9.42578125" style="22" bestFit="1" customWidth="1"/>
    <col min="2315" max="2554" width="9.140625" style="22"/>
    <col min="2555" max="2555" width="20.7109375" style="22" customWidth="1"/>
    <col min="2556" max="2557" width="0" style="22" hidden="1" customWidth="1"/>
    <col min="2558" max="2558" width="11.28515625" style="22" bestFit="1" customWidth="1"/>
    <col min="2559" max="2559" width="12.85546875" style="22" bestFit="1" customWidth="1"/>
    <col min="2560" max="2561" width="12.85546875" style="22" customWidth="1"/>
    <col min="2562" max="2562" width="11" style="22" bestFit="1" customWidth="1"/>
    <col min="2563" max="2564" width="11" style="22" customWidth="1"/>
    <col min="2565" max="2566" width="9.42578125" style="22" customWidth="1"/>
    <col min="2567" max="2567" width="9.42578125" style="22" bestFit="1" customWidth="1"/>
    <col min="2568" max="2569" width="9.42578125" style="22" customWidth="1"/>
    <col min="2570" max="2570" width="9.42578125" style="22" bestFit="1" customWidth="1"/>
    <col min="2571" max="2810" width="9.140625" style="22"/>
    <col min="2811" max="2811" width="20.7109375" style="22" customWidth="1"/>
    <col min="2812" max="2813" width="0" style="22" hidden="1" customWidth="1"/>
    <col min="2814" max="2814" width="11.28515625" style="22" bestFit="1" customWidth="1"/>
    <col min="2815" max="2815" width="12.85546875" style="22" bestFit="1" customWidth="1"/>
    <col min="2816" max="2817" width="12.85546875" style="22" customWidth="1"/>
    <col min="2818" max="2818" width="11" style="22" bestFit="1" customWidth="1"/>
    <col min="2819" max="2820" width="11" style="22" customWidth="1"/>
    <col min="2821" max="2822" width="9.42578125" style="22" customWidth="1"/>
    <col min="2823" max="2823" width="9.42578125" style="22" bestFit="1" customWidth="1"/>
    <col min="2824" max="2825" width="9.42578125" style="22" customWidth="1"/>
    <col min="2826" max="2826" width="9.42578125" style="22" bestFit="1" customWidth="1"/>
    <col min="2827" max="3066" width="9.140625" style="22"/>
    <col min="3067" max="3067" width="20.7109375" style="22" customWidth="1"/>
    <col min="3068" max="3069" width="0" style="22" hidden="1" customWidth="1"/>
    <col min="3070" max="3070" width="11.28515625" style="22" bestFit="1" customWidth="1"/>
    <col min="3071" max="3071" width="12.85546875" style="22" bestFit="1" customWidth="1"/>
    <col min="3072" max="3073" width="12.85546875" style="22" customWidth="1"/>
    <col min="3074" max="3074" width="11" style="22" bestFit="1" customWidth="1"/>
    <col min="3075" max="3076" width="11" style="22" customWidth="1"/>
    <col min="3077" max="3078" width="9.42578125" style="22" customWidth="1"/>
    <col min="3079" max="3079" width="9.42578125" style="22" bestFit="1" customWidth="1"/>
    <col min="3080" max="3081" width="9.42578125" style="22" customWidth="1"/>
    <col min="3082" max="3082" width="9.42578125" style="22" bestFit="1" customWidth="1"/>
    <col min="3083" max="3322" width="9.140625" style="22"/>
    <col min="3323" max="3323" width="20.7109375" style="22" customWidth="1"/>
    <col min="3324" max="3325" width="0" style="22" hidden="1" customWidth="1"/>
    <col min="3326" max="3326" width="11.28515625" style="22" bestFit="1" customWidth="1"/>
    <col min="3327" max="3327" width="12.85546875" style="22" bestFit="1" customWidth="1"/>
    <col min="3328" max="3329" width="12.85546875" style="22" customWidth="1"/>
    <col min="3330" max="3330" width="11" style="22" bestFit="1" customWidth="1"/>
    <col min="3331" max="3332" width="11" style="22" customWidth="1"/>
    <col min="3333" max="3334" width="9.42578125" style="22" customWidth="1"/>
    <col min="3335" max="3335" width="9.42578125" style="22" bestFit="1" customWidth="1"/>
    <col min="3336" max="3337" width="9.42578125" style="22" customWidth="1"/>
    <col min="3338" max="3338" width="9.42578125" style="22" bestFit="1" customWidth="1"/>
    <col min="3339" max="3578" width="9.140625" style="22"/>
    <col min="3579" max="3579" width="20.7109375" style="22" customWidth="1"/>
    <col min="3580" max="3581" width="0" style="22" hidden="1" customWidth="1"/>
    <col min="3582" max="3582" width="11.28515625" style="22" bestFit="1" customWidth="1"/>
    <col min="3583" max="3583" width="12.85546875" style="22" bestFit="1" customWidth="1"/>
    <col min="3584" max="3585" width="12.85546875" style="22" customWidth="1"/>
    <col min="3586" max="3586" width="11" style="22" bestFit="1" customWidth="1"/>
    <col min="3587" max="3588" width="11" style="22" customWidth="1"/>
    <col min="3589" max="3590" width="9.42578125" style="22" customWidth="1"/>
    <col min="3591" max="3591" width="9.42578125" style="22" bestFit="1" customWidth="1"/>
    <col min="3592" max="3593" width="9.42578125" style="22" customWidth="1"/>
    <col min="3594" max="3594" width="9.42578125" style="22" bestFit="1" customWidth="1"/>
    <col min="3595" max="3834" width="9.140625" style="22"/>
    <col min="3835" max="3835" width="20.7109375" style="22" customWidth="1"/>
    <col min="3836" max="3837" width="0" style="22" hidden="1" customWidth="1"/>
    <col min="3838" max="3838" width="11.28515625" style="22" bestFit="1" customWidth="1"/>
    <col min="3839" max="3839" width="12.85546875" style="22" bestFit="1" customWidth="1"/>
    <col min="3840" max="3841" width="12.85546875" style="22" customWidth="1"/>
    <col min="3842" max="3842" width="11" style="22" bestFit="1" customWidth="1"/>
    <col min="3843" max="3844" width="11" style="22" customWidth="1"/>
    <col min="3845" max="3846" width="9.42578125" style="22" customWidth="1"/>
    <col min="3847" max="3847" width="9.42578125" style="22" bestFit="1" customWidth="1"/>
    <col min="3848" max="3849" width="9.42578125" style="22" customWidth="1"/>
    <col min="3850" max="3850" width="9.42578125" style="22" bestFit="1" customWidth="1"/>
    <col min="3851" max="4090" width="9.140625" style="22"/>
    <col min="4091" max="4091" width="20.7109375" style="22" customWidth="1"/>
    <col min="4092" max="4093" width="0" style="22" hidden="1" customWidth="1"/>
    <col min="4094" max="4094" width="11.28515625" style="22" bestFit="1" customWidth="1"/>
    <col min="4095" max="4095" width="12.85546875" style="22" bestFit="1" customWidth="1"/>
    <col min="4096" max="4097" width="12.85546875" style="22" customWidth="1"/>
    <col min="4098" max="4098" width="11" style="22" bestFit="1" customWidth="1"/>
    <col min="4099" max="4100" width="11" style="22" customWidth="1"/>
    <col min="4101" max="4102" width="9.42578125" style="22" customWidth="1"/>
    <col min="4103" max="4103" width="9.42578125" style="22" bestFit="1" customWidth="1"/>
    <col min="4104" max="4105" width="9.42578125" style="22" customWidth="1"/>
    <col min="4106" max="4106" width="9.42578125" style="22" bestFit="1" customWidth="1"/>
    <col min="4107" max="4346" width="9.140625" style="22"/>
    <col min="4347" max="4347" width="20.7109375" style="22" customWidth="1"/>
    <col min="4348" max="4349" width="0" style="22" hidden="1" customWidth="1"/>
    <col min="4350" max="4350" width="11.28515625" style="22" bestFit="1" customWidth="1"/>
    <col min="4351" max="4351" width="12.85546875" style="22" bestFit="1" customWidth="1"/>
    <col min="4352" max="4353" width="12.85546875" style="22" customWidth="1"/>
    <col min="4354" max="4354" width="11" style="22" bestFit="1" customWidth="1"/>
    <col min="4355" max="4356" width="11" style="22" customWidth="1"/>
    <col min="4357" max="4358" width="9.42578125" style="22" customWidth="1"/>
    <col min="4359" max="4359" width="9.42578125" style="22" bestFit="1" customWidth="1"/>
    <col min="4360" max="4361" width="9.42578125" style="22" customWidth="1"/>
    <col min="4362" max="4362" width="9.42578125" style="22" bestFit="1" customWidth="1"/>
    <col min="4363" max="4602" width="9.140625" style="22"/>
    <col min="4603" max="4603" width="20.7109375" style="22" customWidth="1"/>
    <col min="4604" max="4605" width="0" style="22" hidden="1" customWidth="1"/>
    <col min="4606" max="4606" width="11.28515625" style="22" bestFit="1" customWidth="1"/>
    <col min="4607" max="4607" width="12.85546875" style="22" bestFit="1" customWidth="1"/>
    <col min="4608" max="4609" width="12.85546875" style="22" customWidth="1"/>
    <col min="4610" max="4610" width="11" style="22" bestFit="1" customWidth="1"/>
    <col min="4611" max="4612" width="11" style="22" customWidth="1"/>
    <col min="4613" max="4614" width="9.42578125" style="22" customWidth="1"/>
    <col min="4615" max="4615" width="9.42578125" style="22" bestFit="1" customWidth="1"/>
    <col min="4616" max="4617" width="9.42578125" style="22" customWidth="1"/>
    <col min="4618" max="4618" width="9.42578125" style="22" bestFit="1" customWidth="1"/>
    <col min="4619" max="4858" width="9.140625" style="22"/>
    <col min="4859" max="4859" width="20.7109375" style="22" customWidth="1"/>
    <col min="4860" max="4861" width="0" style="22" hidden="1" customWidth="1"/>
    <col min="4862" max="4862" width="11.28515625" style="22" bestFit="1" customWidth="1"/>
    <col min="4863" max="4863" width="12.85546875" style="22" bestFit="1" customWidth="1"/>
    <col min="4864" max="4865" width="12.85546875" style="22" customWidth="1"/>
    <col min="4866" max="4866" width="11" style="22" bestFit="1" customWidth="1"/>
    <col min="4867" max="4868" width="11" style="22" customWidth="1"/>
    <col min="4869" max="4870" width="9.42578125" style="22" customWidth="1"/>
    <col min="4871" max="4871" width="9.42578125" style="22" bestFit="1" customWidth="1"/>
    <col min="4872" max="4873" width="9.42578125" style="22" customWidth="1"/>
    <col min="4874" max="4874" width="9.42578125" style="22" bestFit="1" customWidth="1"/>
    <col min="4875" max="5114" width="9.140625" style="22"/>
    <col min="5115" max="5115" width="20.7109375" style="22" customWidth="1"/>
    <col min="5116" max="5117" width="0" style="22" hidden="1" customWidth="1"/>
    <col min="5118" max="5118" width="11.28515625" style="22" bestFit="1" customWidth="1"/>
    <col min="5119" max="5119" width="12.85546875" style="22" bestFit="1" customWidth="1"/>
    <col min="5120" max="5121" width="12.85546875" style="22" customWidth="1"/>
    <col min="5122" max="5122" width="11" style="22" bestFit="1" customWidth="1"/>
    <col min="5123" max="5124" width="11" style="22" customWidth="1"/>
    <col min="5125" max="5126" width="9.42578125" style="22" customWidth="1"/>
    <col min="5127" max="5127" width="9.42578125" style="22" bestFit="1" customWidth="1"/>
    <col min="5128" max="5129" width="9.42578125" style="22" customWidth="1"/>
    <col min="5130" max="5130" width="9.42578125" style="22" bestFit="1" customWidth="1"/>
    <col min="5131" max="5370" width="9.140625" style="22"/>
    <col min="5371" max="5371" width="20.7109375" style="22" customWidth="1"/>
    <col min="5372" max="5373" width="0" style="22" hidden="1" customWidth="1"/>
    <col min="5374" max="5374" width="11.28515625" style="22" bestFit="1" customWidth="1"/>
    <col min="5375" max="5375" width="12.85546875" style="22" bestFit="1" customWidth="1"/>
    <col min="5376" max="5377" width="12.85546875" style="22" customWidth="1"/>
    <col min="5378" max="5378" width="11" style="22" bestFit="1" customWidth="1"/>
    <col min="5379" max="5380" width="11" style="22" customWidth="1"/>
    <col min="5381" max="5382" width="9.42578125" style="22" customWidth="1"/>
    <col min="5383" max="5383" width="9.42578125" style="22" bestFit="1" customWidth="1"/>
    <col min="5384" max="5385" width="9.42578125" style="22" customWidth="1"/>
    <col min="5386" max="5386" width="9.42578125" style="22" bestFit="1" customWidth="1"/>
    <col min="5387" max="5626" width="9.140625" style="22"/>
    <col min="5627" max="5627" width="20.7109375" style="22" customWidth="1"/>
    <col min="5628" max="5629" width="0" style="22" hidden="1" customWidth="1"/>
    <col min="5630" max="5630" width="11.28515625" style="22" bestFit="1" customWidth="1"/>
    <col min="5631" max="5631" width="12.85546875" style="22" bestFit="1" customWidth="1"/>
    <col min="5632" max="5633" width="12.85546875" style="22" customWidth="1"/>
    <col min="5634" max="5634" width="11" style="22" bestFit="1" customWidth="1"/>
    <col min="5635" max="5636" width="11" style="22" customWidth="1"/>
    <col min="5637" max="5638" width="9.42578125" style="22" customWidth="1"/>
    <col min="5639" max="5639" width="9.42578125" style="22" bestFit="1" customWidth="1"/>
    <col min="5640" max="5641" width="9.42578125" style="22" customWidth="1"/>
    <col min="5642" max="5642" width="9.42578125" style="22" bestFit="1" customWidth="1"/>
    <col min="5643" max="5882" width="9.140625" style="22"/>
    <col min="5883" max="5883" width="20.7109375" style="22" customWidth="1"/>
    <col min="5884" max="5885" width="0" style="22" hidden="1" customWidth="1"/>
    <col min="5886" max="5886" width="11.28515625" style="22" bestFit="1" customWidth="1"/>
    <col min="5887" max="5887" width="12.85546875" style="22" bestFit="1" customWidth="1"/>
    <col min="5888" max="5889" width="12.85546875" style="22" customWidth="1"/>
    <col min="5890" max="5890" width="11" style="22" bestFit="1" customWidth="1"/>
    <col min="5891" max="5892" width="11" style="22" customWidth="1"/>
    <col min="5893" max="5894" width="9.42578125" style="22" customWidth="1"/>
    <col min="5895" max="5895" width="9.42578125" style="22" bestFit="1" customWidth="1"/>
    <col min="5896" max="5897" width="9.42578125" style="22" customWidth="1"/>
    <col min="5898" max="5898" width="9.42578125" style="22" bestFit="1" customWidth="1"/>
    <col min="5899" max="6138" width="9.140625" style="22"/>
    <col min="6139" max="6139" width="20.7109375" style="22" customWidth="1"/>
    <col min="6140" max="6141" width="0" style="22" hidden="1" customWidth="1"/>
    <col min="6142" max="6142" width="11.28515625" style="22" bestFit="1" customWidth="1"/>
    <col min="6143" max="6143" width="12.85546875" style="22" bestFit="1" customWidth="1"/>
    <col min="6144" max="6145" width="12.85546875" style="22" customWidth="1"/>
    <col min="6146" max="6146" width="11" style="22" bestFit="1" customWidth="1"/>
    <col min="6147" max="6148" width="11" style="22" customWidth="1"/>
    <col min="6149" max="6150" width="9.42578125" style="22" customWidth="1"/>
    <col min="6151" max="6151" width="9.42578125" style="22" bestFit="1" customWidth="1"/>
    <col min="6152" max="6153" width="9.42578125" style="22" customWidth="1"/>
    <col min="6154" max="6154" width="9.42578125" style="22" bestFit="1" customWidth="1"/>
    <col min="6155" max="6394" width="9.140625" style="22"/>
    <col min="6395" max="6395" width="20.7109375" style="22" customWidth="1"/>
    <col min="6396" max="6397" width="0" style="22" hidden="1" customWidth="1"/>
    <col min="6398" max="6398" width="11.28515625" style="22" bestFit="1" customWidth="1"/>
    <col min="6399" max="6399" width="12.85546875" style="22" bestFit="1" customWidth="1"/>
    <col min="6400" max="6401" width="12.85546875" style="22" customWidth="1"/>
    <col min="6402" max="6402" width="11" style="22" bestFit="1" customWidth="1"/>
    <col min="6403" max="6404" width="11" style="22" customWidth="1"/>
    <col min="6405" max="6406" width="9.42578125" style="22" customWidth="1"/>
    <col min="6407" max="6407" width="9.42578125" style="22" bestFit="1" customWidth="1"/>
    <col min="6408" max="6409" width="9.42578125" style="22" customWidth="1"/>
    <col min="6410" max="6410" width="9.42578125" style="22" bestFit="1" customWidth="1"/>
    <col min="6411" max="6650" width="9.140625" style="22"/>
    <col min="6651" max="6651" width="20.7109375" style="22" customWidth="1"/>
    <col min="6652" max="6653" width="0" style="22" hidden="1" customWidth="1"/>
    <col min="6654" max="6654" width="11.28515625" style="22" bestFit="1" customWidth="1"/>
    <col min="6655" max="6655" width="12.85546875" style="22" bestFit="1" customWidth="1"/>
    <col min="6656" max="6657" width="12.85546875" style="22" customWidth="1"/>
    <col min="6658" max="6658" width="11" style="22" bestFit="1" customWidth="1"/>
    <col min="6659" max="6660" width="11" style="22" customWidth="1"/>
    <col min="6661" max="6662" width="9.42578125" style="22" customWidth="1"/>
    <col min="6663" max="6663" width="9.42578125" style="22" bestFit="1" customWidth="1"/>
    <col min="6664" max="6665" width="9.42578125" style="22" customWidth="1"/>
    <col min="6666" max="6666" width="9.42578125" style="22" bestFit="1" customWidth="1"/>
    <col min="6667" max="6906" width="9.140625" style="22"/>
    <col min="6907" max="6907" width="20.7109375" style="22" customWidth="1"/>
    <col min="6908" max="6909" width="0" style="22" hidden="1" customWidth="1"/>
    <col min="6910" max="6910" width="11.28515625" style="22" bestFit="1" customWidth="1"/>
    <col min="6911" max="6911" width="12.85546875" style="22" bestFit="1" customWidth="1"/>
    <col min="6912" max="6913" width="12.85546875" style="22" customWidth="1"/>
    <col min="6914" max="6914" width="11" style="22" bestFit="1" customWidth="1"/>
    <col min="6915" max="6916" width="11" style="22" customWidth="1"/>
    <col min="6917" max="6918" width="9.42578125" style="22" customWidth="1"/>
    <col min="6919" max="6919" width="9.42578125" style="22" bestFit="1" customWidth="1"/>
    <col min="6920" max="6921" width="9.42578125" style="22" customWidth="1"/>
    <col min="6922" max="6922" width="9.42578125" style="22" bestFit="1" customWidth="1"/>
    <col min="6923" max="7162" width="9.140625" style="22"/>
    <col min="7163" max="7163" width="20.7109375" style="22" customWidth="1"/>
    <col min="7164" max="7165" width="0" style="22" hidden="1" customWidth="1"/>
    <col min="7166" max="7166" width="11.28515625" style="22" bestFit="1" customWidth="1"/>
    <col min="7167" max="7167" width="12.85546875" style="22" bestFit="1" customWidth="1"/>
    <col min="7168" max="7169" width="12.85546875" style="22" customWidth="1"/>
    <col min="7170" max="7170" width="11" style="22" bestFit="1" customWidth="1"/>
    <col min="7171" max="7172" width="11" style="22" customWidth="1"/>
    <col min="7173" max="7174" width="9.42578125" style="22" customWidth="1"/>
    <col min="7175" max="7175" width="9.42578125" style="22" bestFit="1" customWidth="1"/>
    <col min="7176" max="7177" width="9.42578125" style="22" customWidth="1"/>
    <col min="7178" max="7178" width="9.42578125" style="22" bestFit="1" customWidth="1"/>
    <col min="7179" max="7418" width="9.140625" style="22"/>
    <col min="7419" max="7419" width="20.7109375" style="22" customWidth="1"/>
    <col min="7420" max="7421" width="0" style="22" hidden="1" customWidth="1"/>
    <col min="7422" max="7422" width="11.28515625" style="22" bestFit="1" customWidth="1"/>
    <col min="7423" max="7423" width="12.85546875" style="22" bestFit="1" customWidth="1"/>
    <col min="7424" max="7425" width="12.85546875" style="22" customWidth="1"/>
    <col min="7426" max="7426" width="11" style="22" bestFit="1" customWidth="1"/>
    <col min="7427" max="7428" width="11" style="22" customWidth="1"/>
    <col min="7429" max="7430" width="9.42578125" style="22" customWidth="1"/>
    <col min="7431" max="7431" width="9.42578125" style="22" bestFit="1" customWidth="1"/>
    <col min="7432" max="7433" width="9.42578125" style="22" customWidth="1"/>
    <col min="7434" max="7434" width="9.42578125" style="22" bestFit="1" customWidth="1"/>
    <col min="7435" max="7674" width="9.140625" style="22"/>
    <col min="7675" max="7675" width="20.7109375" style="22" customWidth="1"/>
    <col min="7676" max="7677" width="0" style="22" hidden="1" customWidth="1"/>
    <col min="7678" max="7678" width="11.28515625" style="22" bestFit="1" customWidth="1"/>
    <col min="7679" max="7679" width="12.85546875" style="22" bestFit="1" customWidth="1"/>
    <col min="7680" max="7681" width="12.85546875" style="22" customWidth="1"/>
    <col min="7682" max="7682" width="11" style="22" bestFit="1" customWidth="1"/>
    <col min="7683" max="7684" width="11" style="22" customWidth="1"/>
    <col min="7685" max="7686" width="9.42578125" style="22" customWidth="1"/>
    <col min="7687" max="7687" width="9.42578125" style="22" bestFit="1" customWidth="1"/>
    <col min="7688" max="7689" width="9.42578125" style="22" customWidth="1"/>
    <col min="7690" max="7690" width="9.42578125" style="22" bestFit="1" customWidth="1"/>
    <col min="7691" max="7930" width="9.140625" style="22"/>
    <col min="7931" max="7931" width="20.7109375" style="22" customWidth="1"/>
    <col min="7932" max="7933" width="0" style="22" hidden="1" customWidth="1"/>
    <col min="7934" max="7934" width="11.28515625" style="22" bestFit="1" customWidth="1"/>
    <col min="7935" max="7935" width="12.85546875" style="22" bestFit="1" customWidth="1"/>
    <col min="7936" max="7937" width="12.85546875" style="22" customWidth="1"/>
    <col min="7938" max="7938" width="11" style="22" bestFit="1" customWidth="1"/>
    <col min="7939" max="7940" width="11" style="22" customWidth="1"/>
    <col min="7941" max="7942" width="9.42578125" style="22" customWidth="1"/>
    <col min="7943" max="7943" width="9.42578125" style="22" bestFit="1" customWidth="1"/>
    <col min="7944" max="7945" width="9.42578125" style="22" customWidth="1"/>
    <col min="7946" max="7946" width="9.42578125" style="22" bestFit="1" customWidth="1"/>
    <col min="7947" max="8186" width="9.140625" style="22"/>
    <col min="8187" max="8187" width="20.7109375" style="22" customWidth="1"/>
    <col min="8188" max="8189" width="0" style="22" hidden="1" customWidth="1"/>
    <col min="8190" max="8190" width="11.28515625" style="22" bestFit="1" customWidth="1"/>
    <col min="8191" max="8191" width="12.85546875" style="22" bestFit="1" customWidth="1"/>
    <col min="8192" max="8193" width="12.85546875" style="22" customWidth="1"/>
    <col min="8194" max="8194" width="11" style="22" bestFit="1" customWidth="1"/>
    <col min="8195" max="8196" width="11" style="22" customWidth="1"/>
    <col min="8197" max="8198" width="9.42578125" style="22" customWidth="1"/>
    <col min="8199" max="8199" width="9.42578125" style="22" bestFit="1" customWidth="1"/>
    <col min="8200" max="8201" width="9.42578125" style="22" customWidth="1"/>
    <col min="8202" max="8202" width="9.42578125" style="22" bestFit="1" customWidth="1"/>
    <col min="8203" max="8442" width="9.140625" style="22"/>
    <col min="8443" max="8443" width="20.7109375" style="22" customWidth="1"/>
    <col min="8444" max="8445" width="0" style="22" hidden="1" customWidth="1"/>
    <col min="8446" max="8446" width="11.28515625" style="22" bestFit="1" customWidth="1"/>
    <col min="8447" max="8447" width="12.85546875" style="22" bestFit="1" customWidth="1"/>
    <col min="8448" max="8449" width="12.85546875" style="22" customWidth="1"/>
    <col min="8450" max="8450" width="11" style="22" bestFit="1" customWidth="1"/>
    <col min="8451" max="8452" width="11" style="22" customWidth="1"/>
    <col min="8453" max="8454" width="9.42578125" style="22" customWidth="1"/>
    <col min="8455" max="8455" width="9.42578125" style="22" bestFit="1" customWidth="1"/>
    <col min="8456" max="8457" width="9.42578125" style="22" customWidth="1"/>
    <col min="8458" max="8458" width="9.42578125" style="22" bestFit="1" customWidth="1"/>
    <col min="8459" max="8698" width="9.140625" style="22"/>
    <col min="8699" max="8699" width="20.7109375" style="22" customWidth="1"/>
    <col min="8700" max="8701" width="0" style="22" hidden="1" customWidth="1"/>
    <col min="8702" max="8702" width="11.28515625" style="22" bestFit="1" customWidth="1"/>
    <col min="8703" max="8703" width="12.85546875" style="22" bestFit="1" customWidth="1"/>
    <col min="8704" max="8705" width="12.85546875" style="22" customWidth="1"/>
    <col min="8706" max="8706" width="11" style="22" bestFit="1" customWidth="1"/>
    <col min="8707" max="8708" width="11" style="22" customWidth="1"/>
    <col min="8709" max="8710" width="9.42578125" style="22" customWidth="1"/>
    <col min="8711" max="8711" width="9.42578125" style="22" bestFit="1" customWidth="1"/>
    <col min="8712" max="8713" width="9.42578125" style="22" customWidth="1"/>
    <col min="8714" max="8714" width="9.42578125" style="22" bestFit="1" customWidth="1"/>
    <col min="8715" max="8954" width="9.140625" style="22"/>
    <col min="8955" max="8955" width="20.7109375" style="22" customWidth="1"/>
    <col min="8956" max="8957" width="0" style="22" hidden="1" customWidth="1"/>
    <col min="8958" max="8958" width="11.28515625" style="22" bestFit="1" customWidth="1"/>
    <col min="8959" max="8959" width="12.85546875" style="22" bestFit="1" customWidth="1"/>
    <col min="8960" max="8961" width="12.85546875" style="22" customWidth="1"/>
    <col min="8962" max="8962" width="11" style="22" bestFit="1" customWidth="1"/>
    <col min="8963" max="8964" width="11" style="22" customWidth="1"/>
    <col min="8965" max="8966" width="9.42578125" style="22" customWidth="1"/>
    <col min="8967" max="8967" width="9.42578125" style="22" bestFit="1" customWidth="1"/>
    <col min="8968" max="8969" width="9.42578125" style="22" customWidth="1"/>
    <col min="8970" max="8970" width="9.42578125" style="22" bestFit="1" customWidth="1"/>
    <col min="8971" max="9210" width="9.140625" style="22"/>
    <col min="9211" max="9211" width="20.7109375" style="22" customWidth="1"/>
    <col min="9212" max="9213" width="0" style="22" hidden="1" customWidth="1"/>
    <col min="9214" max="9214" width="11.28515625" style="22" bestFit="1" customWidth="1"/>
    <col min="9215" max="9215" width="12.85546875" style="22" bestFit="1" customWidth="1"/>
    <col min="9216" max="9217" width="12.85546875" style="22" customWidth="1"/>
    <col min="9218" max="9218" width="11" style="22" bestFit="1" customWidth="1"/>
    <col min="9219" max="9220" width="11" style="22" customWidth="1"/>
    <col min="9221" max="9222" width="9.42578125" style="22" customWidth="1"/>
    <col min="9223" max="9223" width="9.42578125" style="22" bestFit="1" customWidth="1"/>
    <col min="9224" max="9225" width="9.42578125" style="22" customWidth="1"/>
    <col min="9226" max="9226" width="9.42578125" style="22" bestFit="1" customWidth="1"/>
    <col min="9227" max="9466" width="9.140625" style="22"/>
    <col min="9467" max="9467" width="20.7109375" style="22" customWidth="1"/>
    <col min="9468" max="9469" width="0" style="22" hidden="1" customWidth="1"/>
    <col min="9470" max="9470" width="11.28515625" style="22" bestFit="1" customWidth="1"/>
    <col min="9471" max="9471" width="12.85546875" style="22" bestFit="1" customWidth="1"/>
    <col min="9472" max="9473" width="12.85546875" style="22" customWidth="1"/>
    <col min="9474" max="9474" width="11" style="22" bestFit="1" customWidth="1"/>
    <col min="9475" max="9476" width="11" style="22" customWidth="1"/>
    <col min="9477" max="9478" width="9.42578125" style="22" customWidth="1"/>
    <col min="9479" max="9479" width="9.42578125" style="22" bestFit="1" customWidth="1"/>
    <col min="9480" max="9481" width="9.42578125" style="22" customWidth="1"/>
    <col min="9482" max="9482" width="9.42578125" style="22" bestFit="1" customWidth="1"/>
    <col min="9483" max="9722" width="9.140625" style="22"/>
    <col min="9723" max="9723" width="20.7109375" style="22" customWidth="1"/>
    <col min="9724" max="9725" width="0" style="22" hidden="1" customWidth="1"/>
    <col min="9726" max="9726" width="11.28515625" style="22" bestFit="1" customWidth="1"/>
    <col min="9727" max="9727" width="12.85546875" style="22" bestFit="1" customWidth="1"/>
    <col min="9728" max="9729" width="12.85546875" style="22" customWidth="1"/>
    <col min="9730" max="9730" width="11" style="22" bestFit="1" customWidth="1"/>
    <col min="9731" max="9732" width="11" style="22" customWidth="1"/>
    <col min="9733" max="9734" width="9.42578125" style="22" customWidth="1"/>
    <col min="9735" max="9735" width="9.42578125" style="22" bestFit="1" customWidth="1"/>
    <col min="9736" max="9737" width="9.42578125" style="22" customWidth="1"/>
    <col min="9738" max="9738" width="9.42578125" style="22" bestFit="1" customWidth="1"/>
    <col min="9739" max="9978" width="9.140625" style="22"/>
    <col min="9979" max="9979" width="20.7109375" style="22" customWidth="1"/>
    <col min="9980" max="9981" width="0" style="22" hidden="1" customWidth="1"/>
    <col min="9982" max="9982" width="11.28515625" style="22" bestFit="1" customWidth="1"/>
    <col min="9983" max="9983" width="12.85546875" style="22" bestFit="1" customWidth="1"/>
    <col min="9984" max="9985" width="12.85546875" style="22" customWidth="1"/>
    <col min="9986" max="9986" width="11" style="22" bestFit="1" customWidth="1"/>
    <col min="9987" max="9988" width="11" style="22" customWidth="1"/>
    <col min="9989" max="9990" width="9.42578125" style="22" customWidth="1"/>
    <col min="9991" max="9991" width="9.42578125" style="22" bestFit="1" customWidth="1"/>
    <col min="9992" max="9993" width="9.42578125" style="22" customWidth="1"/>
    <col min="9994" max="9994" width="9.42578125" style="22" bestFit="1" customWidth="1"/>
    <col min="9995" max="10234" width="9.140625" style="22"/>
    <col min="10235" max="10235" width="20.7109375" style="22" customWidth="1"/>
    <col min="10236" max="10237" width="0" style="22" hidden="1" customWidth="1"/>
    <col min="10238" max="10238" width="11.28515625" style="22" bestFit="1" customWidth="1"/>
    <col min="10239" max="10239" width="12.85546875" style="22" bestFit="1" customWidth="1"/>
    <col min="10240" max="10241" width="12.85546875" style="22" customWidth="1"/>
    <col min="10242" max="10242" width="11" style="22" bestFit="1" customWidth="1"/>
    <col min="10243" max="10244" width="11" style="22" customWidth="1"/>
    <col min="10245" max="10246" width="9.42578125" style="22" customWidth="1"/>
    <col min="10247" max="10247" width="9.42578125" style="22" bestFit="1" customWidth="1"/>
    <col min="10248" max="10249" width="9.42578125" style="22" customWidth="1"/>
    <col min="10250" max="10250" width="9.42578125" style="22" bestFit="1" customWidth="1"/>
    <col min="10251" max="10490" width="9.140625" style="22"/>
    <col min="10491" max="10491" width="20.7109375" style="22" customWidth="1"/>
    <col min="10492" max="10493" width="0" style="22" hidden="1" customWidth="1"/>
    <col min="10494" max="10494" width="11.28515625" style="22" bestFit="1" customWidth="1"/>
    <col min="10495" max="10495" width="12.85546875" style="22" bestFit="1" customWidth="1"/>
    <col min="10496" max="10497" width="12.85546875" style="22" customWidth="1"/>
    <col min="10498" max="10498" width="11" style="22" bestFit="1" customWidth="1"/>
    <col min="10499" max="10500" width="11" style="22" customWidth="1"/>
    <col min="10501" max="10502" width="9.42578125" style="22" customWidth="1"/>
    <col min="10503" max="10503" width="9.42578125" style="22" bestFit="1" customWidth="1"/>
    <col min="10504" max="10505" width="9.42578125" style="22" customWidth="1"/>
    <col min="10506" max="10506" width="9.42578125" style="22" bestFit="1" customWidth="1"/>
    <col min="10507" max="10746" width="9.140625" style="22"/>
    <col min="10747" max="10747" width="20.7109375" style="22" customWidth="1"/>
    <col min="10748" max="10749" width="0" style="22" hidden="1" customWidth="1"/>
    <col min="10750" max="10750" width="11.28515625" style="22" bestFit="1" customWidth="1"/>
    <col min="10751" max="10751" width="12.85546875" style="22" bestFit="1" customWidth="1"/>
    <col min="10752" max="10753" width="12.85546875" style="22" customWidth="1"/>
    <col min="10754" max="10754" width="11" style="22" bestFit="1" customWidth="1"/>
    <col min="10755" max="10756" width="11" style="22" customWidth="1"/>
    <col min="10757" max="10758" width="9.42578125" style="22" customWidth="1"/>
    <col min="10759" max="10759" width="9.42578125" style="22" bestFit="1" customWidth="1"/>
    <col min="10760" max="10761" width="9.42578125" style="22" customWidth="1"/>
    <col min="10762" max="10762" width="9.42578125" style="22" bestFit="1" customWidth="1"/>
    <col min="10763" max="11002" width="9.140625" style="22"/>
    <col min="11003" max="11003" width="20.7109375" style="22" customWidth="1"/>
    <col min="11004" max="11005" width="0" style="22" hidden="1" customWidth="1"/>
    <col min="11006" max="11006" width="11.28515625" style="22" bestFit="1" customWidth="1"/>
    <col min="11007" max="11007" width="12.85546875" style="22" bestFit="1" customWidth="1"/>
    <col min="11008" max="11009" width="12.85546875" style="22" customWidth="1"/>
    <col min="11010" max="11010" width="11" style="22" bestFit="1" customWidth="1"/>
    <col min="11011" max="11012" width="11" style="22" customWidth="1"/>
    <col min="11013" max="11014" width="9.42578125" style="22" customWidth="1"/>
    <col min="11015" max="11015" width="9.42578125" style="22" bestFit="1" customWidth="1"/>
    <col min="11016" max="11017" width="9.42578125" style="22" customWidth="1"/>
    <col min="11018" max="11018" width="9.42578125" style="22" bestFit="1" customWidth="1"/>
    <col min="11019" max="11258" width="9.140625" style="22"/>
    <col min="11259" max="11259" width="20.7109375" style="22" customWidth="1"/>
    <col min="11260" max="11261" width="0" style="22" hidden="1" customWidth="1"/>
    <col min="11262" max="11262" width="11.28515625" style="22" bestFit="1" customWidth="1"/>
    <col min="11263" max="11263" width="12.85546875" style="22" bestFit="1" customWidth="1"/>
    <col min="11264" max="11265" width="12.85546875" style="22" customWidth="1"/>
    <col min="11266" max="11266" width="11" style="22" bestFit="1" customWidth="1"/>
    <col min="11267" max="11268" width="11" style="22" customWidth="1"/>
    <col min="11269" max="11270" width="9.42578125" style="22" customWidth="1"/>
    <col min="11271" max="11271" width="9.42578125" style="22" bestFit="1" customWidth="1"/>
    <col min="11272" max="11273" width="9.42578125" style="22" customWidth="1"/>
    <col min="11274" max="11274" width="9.42578125" style="22" bestFit="1" customWidth="1"/>
    <col min="11275" max="11514" width="9.140625" style="22"/>
    <col min="11515" max="11515" width="20.7109375" style="22" customWidth="1"/>
    <col min="11516" max="11517" width="0" style="22" hidden="1" customWidth="1"/>
    <col min="11518" max="11518" width="11.28515625" style="22" bestFit="1" customWidth="1"/>
    <col min="11519" max="11519" width="12.85546875" style="22" bestFit="1" customWidth="1"/>
    <col min="11520" max="11521" width="12.85546875" style="22" customWidth="1"/>
    <col min="11522" max="11522" width="11" style="22" bestFit="1" customWidth="1"/>
    <col min="11523" max="11524" width="11" style="22" customWidth="1"/>
    <col min="11525" max="11526" width="9.42578125" style="22" customWidth="1"/>
    <col min="11527" max="11527" width="9.42578125" style="22" bestFit="1" customWidth="1"/>
    <col min="11528" max="11529" width="9.42578125" style="22" customWidth="1"/>
    <col min="11530" max="11530" width="9.42578125" style="22" bestFit="1" customWidth="1"/>
    <col min="11531" max="11770" width="9.140625" style="22"/>
    <col min="11771" max="11771" width="20.7109375" style="22" customWidth="1"/>
    <col min="11772" max="11773" width="0" style="22" hidden="1" customWidth="1"/>
    <col min="11774" max="11774" width="11.28515625" style="22" bestFit="1" customWidth="1"/>
    <col min="11775" max="11775" width="12.85546875" style="22" bestFit="1" customWidth="1"/>
    <col min="11776" max="11777" width="12.85546875" style="22" customWidth="1"/>
    <col min="11778" max="11778" width="11" style="22" bestFit="1" customWidth="1"/>
    <col min="11779" max="11780" width="11" style="22" customWidth="1"/>
    <col min="11781" max="11782" width="9.42578125" style="22" customWidth="1"/>
    <col min="11783" max="11783" width="9.42578125" style="22" bestFit="1" customWidth="1"/>
    <col min="11784" max="11785" width="9.42578125" style="22" customWidth="1"/>
    <col min="11786" max="11786" width="9.42578125" style="22" bestFit="1" customWidth="1"/>
    <col min="11787" max="12026" width="9.140625" style="22"/>
    <col min="12027" max="12027" width="20.7109375" style="22" customWidth="1"/>
    <col min="12028" max="12029" width="0" style="22" hidden="1" customWidth="1"/>
    <col min="12030" max="12030" width="11.28515625" style="22" bestFit="1" customWidth="1"/>
    <col min="12031" max="12031" width="12.85546875" style="22" bestFit="1" customWidth="1"/>
    <col min="12032" max="12033" width="12.85546875" style="22" customWidth="1"/>
    <col min="12034" max="12034" width="11" style="22" bestFit="1" customWidth="1"/>
    <col min="12035" max="12036" width="11" style="22" customWidth="1"/>
    <col min="12037" max="12038" width="9.42578125" style="22" customWidth="1"/>
    <col min="12039" max="12039" width="9.42578125" style="22" bestFit="1" customWidth="1"/>
    <col min="12040" max="12041" width="9.42578125" style="22" customWidth="1"/>
    <col min="12042" max="12042" width="9.42578125" style="22" bestFit="1" customWidth="1"/>
    <col min="12043" max="12282" width="9.140625" style="22"/>
    <col min="12283" max="12283" width="20.7109375" style="22" customWidth="1"/>
    <col min="12284" max="12285" width="0" style="22" hidden="1" customWidth="1"/>
    <col min="12286" max="12286" width="11.28515625" style="22" bestFit="1" customWidth="1"/>
    <col min="12287" max="12287" width="12.85546875" style="22" bestFit="1" customWidth="1"/>
    <col min="12288" max="12289" width="12.85546875" style="22" customWidth="1"/>
    <col min="12290" max="12290" width="11" style="22" bestFit="1" customWidth="1"/>
    <col min="12291" max="12292" width="11" style="22" customWidth="1"/>
    <col min="12293" max="12294" width="9.42578125" style="22" customWidth="1"/>
    <col min="12295" max="12295" width="9.42578125" style="22" bestFit="1" customWidth="1"/>
    <col min="12296" max="12297" width="9.42578125" style="22" customWidth="1"/>
    <col min="12298" max="12298" width="9.42578125" style="22" bestFit="1" customWidth="1"/>
    <col min="12299" max="12538" width="9.140625" style="22"/>
    <col min="12539" max="12539" width="20.7109375" style="22" customWidth="1"/>
    <col min="12540" max="12541" width="0" style="22" hidden="1" customWidth="1"/>
    <col min="12542" max="12542" width="11.28515625" style="22" bestFit="1" customWidth="1"/>
    <col min="12543" max="12543" width="12.85546875" style="22" bestFit="1" customWidth="1"/>
    <col min="12544" max="12545" width="12.85546875" style="22" customWidth="1"/>
    <col min="12546" max="12546" width="11" style="22" bestFit="1" customWidth="1"/>
    <col min="12547" max="12548" width="11" style="22" customWidth="1"/>
    <col min="12549" max="12550" width="9.42578125" style="22" customWidth="1"/>
    <col min="12551" max="12551" width="9.42578125" style="22" bestFit="1" customWidth="1"/>
    <col min="12552" max="12553" width="9.42578125" style="22" customWidth="1"/>
    <col min="12554" max="12554" width="9.42578125" style="22" bestFit="1" customWidth="1"/>
    <col min="12555" max="12794" width="9.140625" style="22"/>
    <col min="12795" max="12795" width="20.7109375" style="22" customWidth="1"/>
    <col min="12796" max="12797" width="0" style="22" hidden="1" customWidth="1"/>
    <col min="12798" max="12798" width="11.28515625" style="22" bestFit="1" customWidth="1"/>
    <col min="12799" max="12799" width="12.85546875" style="22" bestFit="1" customWidth="1"/>
    <col min="12800" max="12801" width="12.85546875" style="22" customWidth="1"/>
    <col min="12802" max="12802" width="11" style="22" bestFit="1" customWidth="1"/>
    <col min="12803" max="12804" width="11" style="22" customWidth="1"/>
    <col min="12805" max="12806" width="9.42578125" style="22" customWidth="1"/>
    <col min="12807" max="12807" width="9.42578125" style="22" bestFit="1" customWidth="1"/>
    <col min="12808" max="12809" width="9.42578125" style="22" customWidth="1"/>
    <col min="12810" max="12810" width="9.42578125" style="22" bestFit="1" customWidth="1"/>
    <col min="12811" max="13050" width="9.140625" style="22"/>
    <col min="13051" max="13051" width="20.7109375" style="22" customWidth="1"/>
    <col min="13052" max="13053" width="0" style="22" hidden="1" customWidth="1"/>
    <col min="13054" max="13054" width="11.28515625" style="22" bestFit="1" customWidth="1"/>
    <col min="13055" max="13055" width="12.85546875" style="22" bestFit="1" customWidth="1"/>
    <col min="13056" max="13057" width="12.85546875" style="22" customWidth="1"/>
    <col min="13058" max="13058" width="11" style="22" bestFit="1" customWidth="1"/>
    <col min="13059" max="13060" width="11" style="22" customWidth="1"/>
    <col min="13061" max="13062" width="9.42578125" style="22" customWidth="1"/>
    <col min="13063" max="13063" width="9.42578125" style="22" bestFit="1" customWidth="1"/>
    <col min="13064" max="13065" width="9.42578125" style="22" customWidth="1"/>
    <col min="13066" max="13066" width="9.42578125" style="22" bestFit="1" customWidth="1"/>
    <col min="13067" max="13306" width="9.140625" style="22"/>
    <col min="13307" max="13307" width="20.7109375" style="22" customWidth="1"/>
    <col min="13308" max="13309" width="0" style="22" hidden="1" customWidth="1"/>
    <col min="13310" max="13310" width="11.28515625" style="22" bestFit="1" customWidth="1"/>
    <col min="13311" max="13311" width="12.85546875" style="22" bestFit="1" customWidth="1"/>
    <col min="13312" max="13313" width="12.85546875" style="22" customWidth="1"/>
    <col min="13314" max="13314" width="11" style="22" bestFit="1" customWidth="1"/>
    <col min="13315" max="13316" width="11" style="22" customWidth="1"/>
    <col min="13317" max="13318" width="9.42578125" style="22" customWidth="1"/>
    <col min="13319" max="13319" width="9.42578125" style="22" bestFit="1" customWidth="1"/>
    <col min="13320" max="13321" width="9.42578125" style="22" customWidth="1"/>
    <col min="13322" max="13322" width="9.42578125" style="22" bestFit="1" customWidth="1"/>
    <col min="13323" max="13562" width="9.140625" style="22"/>
    <col min="13563" max="13563" width="20.7109375" style="22" customWidth="1"/>
    <col min="13564" max="13565" width="0" style="22" hidden="1" customWidth="1"/>
    <col min="13566" max="13566" width="11.28515625" style="22" bestFit="1" customWidth="1"/>
    <col min="13567" max="13567" width="12.85546875" style="22" bestFit="1" customWidth="1"/>
    <col min="13568" max="13569" width="12.85546875" style="22" customWidth="1"/>
    <col min="13570" max="13570" width="11" style="22" bestFit="1" customWidth="1"/>
    <col min="13571" max="13572" width="11" style="22" customWidth="1"/>
    <col min="13573" max="13574" width="9.42578125" style="22" customWidth="1"/>
    <col min="13575" max="13575" width="9.42578125" style="22" bestFit="1" customWidth="1"/>
    <col min="13576" max="13577" width="9.42578125" style="22" customWidth="1"/>
    <col min="13578" max="13578" width="9.42578125" style="22" bestFit="1" customWidth="1"/>
    <col min="13579" max="13818" width="9.140625" style="22"/>
    <col min="13819" max="13819" width="20.7109375" style="22" customWidth="1"/>
    <col min="13820" max="13821" width="0" style="22" hidden="1" customWidth="1"/>
    <col min="13822" max="13822" width="11.28515625" style="22" bestFit="1" customWidth="1"/>
    <col min="13823" max="13823" width="12.85546875" style="22" bestFit="1" customWidth="1"/>
    <col min="13824" max="13825" width="12.85546875" style="22" customWidth="1"/>
    <col min="13826" max="13826" width="11" style="22" bestFit="1" customWidth="1"/>
    <col min="13827" max="13828" width="11" style="22" customWidth="1"/>
    <col min="13829" max="13830" width="9.42578125" style="22" customWidth="1"/>
    <col min="13831" max="13831" width="9.42578125" style="22" bestFit="1" customWidth="1"/>
    <col min="13832" max="13833" width="9.42578125" style="22" customWidth="1"/>
    <col min="13834" max="13834" width="9.42578125" style="22" bestFit="1" customWidth="1"/>
    <col min="13835" max="14074" width="9.140625" style="22"/>
    <col min="14075" max="14075" width="20.7109375" style="22" customWidth="1"/>
    <col min="14076" max="14077" width="0" style="22" hidden="1" customWidth="1"/>
    <col min="14078" max="14078" width="11.28515625" style="22" bestFit="1" customWidth="1"/>
    <col min="14079" max="14079" width="12.85546875" style="22" bestFit="1" customWidth="1"/>
    <col min="14080" max="14081" width="12.85546875" style="22" customWidth="1"/>
    <col min="14082" max="14082" width="11" style="22" bestFit="1" customWidth="1"/>
    <col min="14083" max="14084" width="11" style="22" customWidth="1"/>
    <col min="14085" max="14086" width="9.42578125" style="22" customWidth="1"/>
    <col min="14087" max="14087" width="9.42578125" style="22" bestFit="1" customWidth="1"/>
    <col min="14088" max="14089" width="9.42578125" style="22" customWidth="1"/>
    <col min="14090" max="14090" width="9.42578125" style="22" bestFit="1" customWidth="1"/>
    <col min="14091" max="14330" width="9.140625" style="22"/>
    <col min="14331" max="14331" width="20.7109375" style="22" customWidth="1"/>
    <col min="14332" max="14333" width="0" style="22" hidden="1" customWidth="1"/>
    <col min="14334" max="14334" width="11.28515625" style="22" bestFit="1" customWidth="1"/>
    <col min="14335" max="14335" width="12.85546875" style="22" bestFit="1" customWidth="1"/>
    <col min="14336" max="14337" width="12.85546875" style="22" customWidth="1"/>
    <col min="14338" max="14338" width="11" style="22" bestFit="1" customWidth="1"/>
    <col min="14339" max="14340" width="11" style="22" customWidth="1"/>
    <col min="14341" max="14342" width="9.42578125" style="22" customWidth="1"/>
    <col min="14343" max="14343" width="9.42578125" style="22" bestFit="1" customWidth="1"/>
    <col min="14344" max="14345" width="9.42578125" style="22" customWidth="1"/>
    <col min="14346" max="14346" width="9.42578125" style="22" bestFit="1" customWidth="1"/>
    <col min="14347" max="14586" width="9.140625" style="22"/>
    <col min="14587" max="14587" width="20.7109375" style="22" customWidth="1"/>
    <col min="14588" max="14589" width="0" style="22" hidden="1" customWidth="1"/>
    <col min="14590" max="14590" width="11.28515625" style="22" bestFit="1" customWidth="1"/>
    <col min="14591" max="14591" width="12.85546875" style="22" bestFit="1" customWidth="1"/>
    <col min="14592" max="14593" width="12.85546875" style="22" customWidth="1"/>
    <col min="14594" max="14594" width="11" style="22" bestFit="1" customWidth="1"/>
    <col min="14595" max="14596" width="11" style="22" customWidth="1"/>
    <col min="14597" max="14598" width="9.42578125" style="22" customWidth="1"/>
    <col min="14599" max="14599" width="9.42578125" style="22" bestFit="1" customWidth="1"/>
    <col min="14600" max="14601" width="9.42578125" style="22" customWidth="1"/>
    <col min="14602" max="14602" width="9.42578125" style="22" bestFit="1" customWidth="1"/>
    <col min="14603" max="14842" width="9.140625" style="22"/>
    <col min="14843" max="14843" width="20.7109375" style="22" customWidth="1"/>
    <col min="14844" max="14845" width="0" style="22" hidden="1" customWidth="1"/>
    <col min="14846" max="14846" width="11.28515625" style="22" bestFit="1" customWidth="1"/>
    <col min="14847" max="14847" width="12.85546875" style="22" bestFit="1" customWidth="1"/>
    <col min="14848" max="14849" width="12.85546875" style="22" customWidth="1"/>
    <col min="14850" max="14850" width="11" style="22" bestFit="1" customWidth="1"/>
    <col min="14851" max="14852" width="11" style="22" customWidth="1"/>
    <col min="14853" max="14854" width="9.42578125" style="22" customWidth="1"/>
    <col min="14855" max="14855" width="9.42578125" style="22" bestFit="1" customWidth="1"/>
    <col min="14856" max="14857" width="9.42578125" style="22" customWidth="1"/>
    <col min="14858" max="14858" width="9.42578125" style="22" bestFit="1" customWidth="1"/>
    <col min="14859" max="15098" width="9.140625" style="22"/>
    <col min="15099" max="15099" width="20.7109375" style="22" customWidth="1"/>
    <col min="15100" max="15101" width="0" style="22" hidden="1" customWidth="1"/>
    <col min="15102" max="15102" width="11.28515625" style="22" bestFit="1" customWidth="1"/>
    <col min="15103" max="15103" width="12.85546875" style="22" bestFit="1" customWidth="1"/>
    <col min="15104" max="15105" width="12.85546875" style="22" customWidth="1"/>
    <col min="15106" max="15106" width="11" style="22" bestFit="1" customWidth="1"/>
    <col min="15107" max="15108" width="11" style="22" customWidth="1"/>
    <col min="15109" max="15110" width="9.42578125" style="22" customWidth="1"/>
    <col min="15111" max="15111" width="9.42578125" style="22" bestFit="1" customWidth="1"/>
    <col min="15112" max="15113" width="9.42578125" style="22" customWidth="1"/>
    <col min="15114" max="15114" width="9.42578125" style="22" bestFit="1" customWidth="1"/>
    <col min="15115" max="15354" width="9.140625" style="22"/>
    <col min="15355" max="15355" width="20.7109375" style="22" customWidth="1"/>
    <col min="15356" max="15357" width="0" style="22" hidden="1" customWidth="1"/>
    <col min="15358" max="15358" width="11.28515625" style="22" bestFit="1" customWidth="1"/>
    <col min="15359" max="15359" width="12.85546875" style="22" bestFit="1" customWidth="1"/>
    <col min="15360" max="15361" width="12.85546875" style="22" customWidth="1"/>
    <col min="15362" max="15362" width="11" style="22" bestFit="1" customWidth="1"/>
    <col min="15363" max="15364" width="11" style="22" customWidth="1"/>
    <col min="15365" max="15366" width="9.42578125" style="22" customWidth="1"/>
    <col min="15367" max="15367" width="9.42578125" style="22" bestFit="1" customWidth="1"/>
    <col min="15368" max="15369" width="9.42578125" style="22" customWidth="1"/>
    <col min="15370" max="15370" width="9.42578125" style="22" bestFit="1" customWidth="1"/>
    <col min="15371" max="15610" width="9.140625" style="22"/>
    <col min="15611" max="15611" width="20.7109375" style="22" customWidth="1"/>
    <col min="15612" max="15613" width="0" style="22" hidden="1" customWidth="1"/>
    <col min="15614" max="15614" width="11.28515625" style="22" bestFit="1" customWidth="1"/>
    <col min="15615" max="15615" width="12.85546875" style="22" bestFit="1" customWidth="1"/>
    <col min="15616" max="15617" width="12.85546875" style="22" customWidth="1"/>
    <col min="15618" max="15618" width="11" style="22" bestFit="1" customWidth="1"/>
    <col min="15619" max="15620" width="11" style="22" customWidth="1"/>
    <col min="15621" max="15622" width="9.42578125" style="22" customWidth="1"/>
    <col min="15623" max="15623" width="9.42578125" style="22" bestFit="1" customWidth="1"/>
    <col min="15624" max="15625" width="9.42578125" style="22" customWidth="1"/>
    <col min="15626" max="15626" width="9.42578125" style="22" bestFit="1" customWidth="1"/>
    <col min="15627" max="15866" width="9.140625" style="22"/>
    <col min="15867" max="15867" width="20.7109375" style="22" customWidth="1"/>
    <col min="15868" max="15869" width="0" style="22" hidden="1" customWidth="1"/>
    <col min="15870" max="15870" width="11.28515625" style="22" bestFit="1" customWidth="1"/>
    <col min="15871" max="15871" width="12.85546875" style="22" bestFit="1" customWidth="1"/>
    <col min="15872" max="15873" width="12.85546875" style="22" customWidth="1"/>
    <col min="15874" max="15874" width="11" style="22" bestFit="1" customWidth="1"/>
    <col min="15875" max="15876" width="11" style="22" customWidth="1"/>
    <col min="15877" max="15878" width="9.42578125" style="22" customWidth="1"/>
    <col min="15879" max="15879" width="9.42578125" style="22" bestFit="1" customWidth="1"/>
    <col min="15880" max="15881" width="9.42578125" style="22" customWidth="1"/>
    <col min="15882" max="15882" width="9.42578125" style="22" bestFit="1" customWidth="1"/>
    <col min="15883" max="16122" width="9.140625" style="22"/>
    <col min="16123" max="16123" width="20.7109375" style="22" customWidth="1"/>
    <col min="16124" max="16125" width="0" style="22" hidden="1" customWidth="1"/>
    <col min="16126" max="16126" width="11.28515625" style="22" bestFit="1" customWidth="1"/>
    <col min="16127" max="16127" width="12.85546875" style="22" bestFit="1" customWidth="1"/>
    <col min="16128" max="16129" width="12.85546875" style="22" customWidth="1"/>
    <col min="16130" max="16130" width="11" style="22" bestFit="1" customWidth="1"/>
    <col min="16131" max="16132" width="11" style="22" customWidth="1"/>
    <col min="16133" max="16134" width="9.42578125" style="22" customWidth="1"/>
    <col min="16135" max="16135" width="9.42578125" style="22" bestFit="1" customWidth="1"/>
    <col min="16136" max="16137" width="9.42578125" style="22" customWidth="1"/>
    <col min="16138" max="16138" width="9.42578125" style="22" bestFit="1" customWidth="1"/>
    <col min="16139" max="16384" width="9.140625" style="22"/>
  </cols>
  <sheetData>
    <row r="1" spans="1:10" ht="15.75">
      <c r="A1" s="1632" t="s">
        <v>47</v>
      </c>
      <c r="B1" s="1632"/>
      <c r="C1" s="1632"/>
      <c r="D1" s="1632"/>
      <c r="E1" s="1632"/>
      <c r="F1" s="1632"/>
      <c r="G1" s="1632"/>
      <c r="H1" s="1632"/>
      <c r="I1" s="1632"/>
      <c r="J1" s="1632"/>
    </row>
    <row r="2" spans="1:10" ht="15.75">
      <c r="A2" s="1632" t="s">
        <v>48</v>
      </c>
      <c r="B2" s="1632"/>
      <c r="C2" s="1632"/>
      <c r="D2" s="1632"/>
      <c r="E2" s="1632"/>
      <c r="F2" s="1632"/>
      <c r="G2" s="1632"/>
      <c r="H2" s="1632"/>
      <c r="I2" s="1632"/>
      <c r="J2" s="1632"/>
    </row>
    <row r="3" spans="1:10" ht="13.5" thickBot="1">
      <c r="A3" s="23"/>
      <c r="B3" s="23"/>
      <c r="C3" s="23"/>
      <c r="D3" s="23"/>
      <c r="E3" s="23"/>
      <c r="F3" s="23"/>
      <c r="G3" s="23"/>
      <c r="H3" s="23"/>
      <c r="I3" s="23"/>
      <c r="J3" s="23"/>
    </row>
    <row r="4" spans="1:10" ht="27" customHeight="1" thickTop="1">
      <c r="A4" s="1759" t="s">
        <v>4</v>
      </c>
      <c r="B4" s="1762" t="s">
        <v>49</v>
      </c>
      <c r="C4" s="1763"/>
      <c r="D4" s="1763"/>
      <c r="E4" s="1763"/>
      <c r="F4" s="1764"/>
      <c r="G4" s="1765" t="s">
        <v>93</v>
      </c>
      <c r="H4" s="1765"/>
      <c r="I4" s="1765" t="s">
        <v>94</v>
      </c>
      <c r="J4" s="1767"/>
    </row>
    <row r="5" spans="1:10" ht="27" customHeight="1">
      <c r="A5" s="1760"/>
      <c r="B5" s="1769" t="s">
        <v>7</v>
      </c>
      <c r="C5" s="1770"/>
      <c r="D5" s="1769" t="s">
        <v>8</v>
      </c>
      <c r="E5" s="1769"/>
      <c r="F5" s="251" t="s">
        <v>50</v>
      </c>
      <c r="G5" s="1766"/>
      <c r="H5" s="1766"/>
      <c r="I5" s="1766"/>
      <c r="J5" s="1768"/>
    </row>
    <row r="6" spans="1:10" ht="27" customHeight="1">
      <c r="A6" s="1761"/>
      <c r="B6" s="252" t="s">
        <v>88</v>
      </c>
      <c r="C6" s="253" t="s">
        <v>51</v>
      </c>
      <c r="D6" s="252" t="s">
        <v>88</v>
      </c>
      <c r="E6" s="252" t="s">
        <v>10</v>
      </c>
      <c r="F6" s="252" t="s">
        <v>88</v>
      </c>
      <c r="G6" s="254" t="s">
        <v>8</v>
      </c>
      <c r="H6" s="254" t="s">
        <v>52</v>
      </c>
      <c r="I6" s="254" t="s">
        <v>8</v>
      </c>
      <c r="J6" s="255" t="s">
        <v>52</v>
      </c>
    </row>
    <row r="7" spans="1:10" ht="27" customHeight="1">
      <c r="A7" s="24" t="s">
        <v>53</v>
      </c>
      <c r="B7" s="25">
        <v>36568.449999999997</v>
      </c>
      <c r="C7" s="25">
        <v>122069.23699999999</v>
      </c>
      <c r="D7" s="25">
        <v>63839.565999999999</v>
      </c>
      <c r="E7" s="25">
        <v>160316.58900000001</v>
      </c>
      <c r="F7" s="25">
        <v>75138.12</v>
      </c>
      <c r="G7" s="26">
        <f>D7/B7*100-100</f>
        <v>74.575531639979289</v>
      </c>
      <c r="H7" s="26">
        <f>F7/D7*100-100</f>
        <v>17.698356533313529</v>
      </c>
      <c r="I7" s="26">
        <f>D7/D$17*100</f>
        <v>30.586971177366689</v>
      </c>
      <c r="J7" s="27">
        <f>F7/F$17*100</f>
        <v>30.924574910216069</v>
      </c>
    </row>
    <row r="8" spans="1:10" ht="27" customHeight="1">
      <c r="A8" s="28" t="s">
        <v>54</v>
      </c>
      <c r="B8" s="29">
        <v>20831.833999999999</v>
      </c>
      <c r="C8" s="29">
        <v>82811.865999999995</v>
      </c>
      <c r="D8" s="30">
        <v>46495.771000000001</v>
      </c>
      <c r="E8" s="31">
        <v>113184.012</v>
      </c>
      <c r="F8" s="31">
        <v>51096.097999999998</v>
      </c>
      <c r="G8" s="32">
        <f t="shared" ref="G8:G17" si="0">D8/B8*100-100</f>
        <v>123.19576375272575</v>
      </c>
      <c r="H8" s="32">
        <f t="shared" ref="H8:H17" si="1">F8/D8*100-100</f>
        <v>9.8940761730781759</v>
      </c>
      <c r="I8" s="32">
        <f t="shared" ref="I8:I17" si="2">D8/D$17*100</f>
        <v>22.277169106169083</v>
      </c>
      <c r="J8" s="33">
        <f t="shared" ref="J8:J17" si="3">F8/F$17*100</f>
        <v>21.029606679282651</v>
      </c>
    </row>
    <row r="9" spans="1:10" ht="27" customHeight="1">
      <c r="A9" s="28" t="s">
        <v>55</v>
      </c>
      <c r="B9" s="29">
        <v>19253.987000000001</v>
      </c>
      <c r="C9" s="29">
        <v>117131.174</v>
      </c>
      <c r="D9" s="30">
        <v>27032.522000000001</v>
      </c>
      <c r="E9" s="31">
        <v>148236.08600000001</v>
      </c>
      <c r="F9" s="31">
        <v>32834.048999999999</v>
      </c>
      <c r="G9" s="32">
        <f t="shared" si="0"/>
        <v>40.399606585378905</v>
      </c>
      <c r="H9" s="32">
        <f t="shared" si="1"/>
        <v>21.461286519992456</v>
      </c>
      <c r="I9" s="32">
        <f t="shared" si="2"/>
        <v>12.951888978467224</v>
      </c>
      <c r="J9" s="33">
        <f t="shared" si="3"/>
        <v>13.513500309911999</v>
      </c>
    </row>
    <row r="10" spans="1:10" ht="27" customHeight="1">
      <c r="A10" s="28" t="s">
        <v>56</v>
      </c>
      <c r="B10" s="29">
        <v>16287.717000000001</v>
      </c>
      <c r="C10" s="29">
        <v>69453.803</v>
      </c>
      <c r="D10" s="30">
        <v>37081.180999999997</v>
      </c>
      <c r="E10" s="31">
        <v>84678.372000000003</v>
      </c>
      <c r="F10" s="31">
        <v>39969.597999999998</v>
      </c>
      <c r="G10" s="32">
        <f t="shared" si="0"/>
        <v>127.66346566556868</v>
      </c>
      <c r="H10" s="32">
        <f t="shared" si="1"/>
        <v>7.7894417656223141</v>
      </c>
      <c r="I10" s="32">
        <f t="shared" si="2"/>
        <v>17.766427398170553</v>
      </c>
      <c r="J10" s="33">
        <f t="shared" si="3"/>
        <v>16.450276204438204</v>
      </c>
    </row>
    <row r="11" spans="1:10" ht="27" customHeight="1">
      <c r="A11" s="28" t="s">
        <v>57</v>
      </c>
      <c r="B11" s="29">
        <v>3146.0740000000001</v>
      </c>
      <c r="C11" s="29">
        <v>11909.96</v>
      </c>
      <c r="D11" s="30">
        <v>7902.9679999999998</v>
      </c>
      <c r="E11" s="31">
        <v>19317.901999999998</v>
      </c>
      <c r="F11" s="31">
        <v>3150.4670000000001</v>
      </c>
      <c r="G11" s="32">
        <f t="shared" si="0"/>
        <v>151.2009571294254</v>
      </c>
      <c r="H11" s="32">
        <f t="shared" si="1"/>
        <v>-60.135647771824459</v>
      </c>
      <c r="I11" s="32">
        <f t="shared" si="2"/>
        <v>3.7864896266940673</v>
      </c>
      <c r="J11" s="33">
        <f t="shared" si="3"/>
        <v>1.2966368168868703</v>
      </c>
    </row>
    <row r="12" spans="1:10" ht="27" customHeight="1">
      <c r="A12" s="28" t="s">
        <v>58</v>
      </c>
      <c r="B12" s="29">
        <v>1756.461</v>
      </c>
      <c r="C12" s="29">
        <v>7075.3509999999997</v>
      </c>
      <c r="D12" s="30">
        <v>3840.04</v>
      </c>
      <c r="E12" s="31">
        <v>8798.5810000000001</v>
      </c>
      <c r="F12" s="31">
        <v>4780.665</v>
      </c>
      <c r="G12" s="32">
        <f t="shared" si="0"/>
        <v>118.62369844818645</v>
      </c>
      <c r="H12" s="32">
        <f t="shared" si="1"/>
        <v>24.4951875501297</v>
      </c>
      <c r="I12" s="32">
        <f t="shared" si="2"/>
        <v>1.8398494876975695</v>
      </c>
      <c r="J12" s="33">
        <f t="shared" si="3"/>
        <v>1.9675769491324522</v>
      </c>
    </row>
    <row r="13" spans="1:10" ht="27" customHeight="1">
      <c r="A13" s="28" t="s">
        <v>59</v>
      </c>
      <c r="B13" s="34">
        <v>211.03399999999999</v>
      </c>
      <c r="C13" s="34">
        <v>566.81799999999998</v>
      </c>
      <c r="D13" s="30">
        <v>305.38200000000001</v>
      </c>
      <c r="E13" s="31">
        <v>739.72500000000002</v>
      </c>
      <c r="F13" s="31">
        <v>350.61500000000001</v>
      </c>
      <c r="G13" s="32">
        <f t="shared" si="0"/>
        <v>44.707487892946176</v>
      </c>
      <c r="H13" s="32">
        <f t="shared" si="1"/>
        <v>14.811940454905653</v>
      </c>
      <c r="I13" s="32">
        <f t="shared" si="2"/>
        <v>0.14631538115542006</v>
      </c>
      <c r="J13" s="33">
        <f t="shared" si="3"/>
        <v>0.14430251691345761</v>
      </c>
    </row>
    <row r="14" spans="1:10" ht="27" customHeight="1">
      <c r="A14" s="28" t="s">
        <v>60</v>
      </c>
      <c r="B14" s="34">
        <v>334.44900000000001</v>
      </c>
      <c r="C14" s="34">
        <v>720.72400000000005</v>
      </c>
      <c r="D14" s="30">
        <v>476.66899999999998</v>
      </c>
      <c r="E14" s="31">
        <v>863.36599999999999</v>
      </c>
      <c r="F14" s="31">
        <v>550.52800000000002</v>
      </c>
      <c r="G14" s="32">
        <f t="shared" si="0"/>
        <v>42.523673265580101</v>
      </c>
      <c r="H14" s="32">
        <f t="shared" si="1"/>
        <v>15.494819256129517</v>
      </c>
      <c r="I14" s="32">
        <f t="shared" si="2"/>
        <v>0.2283828333692651</v>
      </c>
      <c r="J14" s="33">
        <f t="shared" si="3"/>
        <v>0.22658065408305972</v>
      </c>
    </row>
    <row r="15" spans="1:10" ht="27" customHeight="1">
      <c r="A15" s="28" t="s">
        <v>61</v>
      </c>
      <c r="B15" s="34">
        <v>601.09400000000005</v>
      </c>
      <c r="C15" s="34">
        <v>9689.7669999999998</v>
      </c>
      <c r="D15" s="30">
        <v>3761.1</v>
      </c>
      <c r="E15" s="31">
        <v>11351.735000000001</v>
      </c>
      <c r="F15" s="31">
        <v>7377.86</v>
      </c>
      <c r="G15" s="32">
        <f t="shared" si="0"/>
        <v>525.70912369779091</v>
      </c>
      <c r="H15" s="32">
        <f t="shared" si="1"/>
        <v>96.162292946212546</v>
      </c>
      <c r="I15" s="32">
        <f t="shared" si="2"/>
        <v>1.802027559134626</v>
      </c>
      <c r="J15" s="33">
        <f t="shared" si="3"/>
        <v>3.0365037646282169</v>
      </c>
    </row>
    <row r="16" spans="1:10" ht="27" customHeight="1">
      <c r="A16" s="28" t="s">
        <v>62</v>
      </c>
      <c r="B16" s="30">
        <v>13821</v>
      </c>
      <c r="C16" s="30">
        <v>61313.2</v>
      </c>
      <c r="D16" s="30">
        <v>17979.7</v>
      </c>
      <c r="E16" s="30">
        <v>61693.627999999997</v>
      </c>
      <c r="F16" s="30">
        <v>27724.2</v>
      </c>
      <c r="G16" s="32">
        <f t="shared" si="0"/>
        <v>30.089718544244278</v>
      </c>
      <c r="H16" s="32">
        <f t="shared" si="1"/>
        <v>54.197233546722117</v>
      </c>
      <c r="I16" s="32">
        <f t="shared" si="2"/>
        <v>8.6144784517755006</v>
      </c>
      <c r="J16" s="33">
        <f t="shared" si="3"/>
        <v>11.410441194507028</v>
      </c>
    </row>
    <row r="17" spans="1:10" ht="27" customHeight="1" thickBot="1">
      <c r="A17" s="35" t="s">
        <v>63</v>
      </c>
      <c r="B17" s="36">
        <f>SUM(B7:B16)</f>
        <v>112812.09999999999</v>
      </c>
      <c r="C17" s="36">
        <v>482741.90000000008</v>
      </c>
      <c r="D17" s="36">
        <f>SUM(D7:D16)</f>
        <v>208714.899</v>
      </c>
      <c r="E17" s="36">
        <v>609179.99600000004</v>
      </c>
      <c r="F17" s="36">
        <f>SUM(F7:F16)</f>
        <v>242972.19999999998</v>
      </c>
      <c r="G17" s="37">
        <f t="shared" si="0"/>
        <v>85.011092781714041</v>
      </c>
      <c r="H17" s="37">
        <f t="shared" si="1"/>
        <v>16.413443009643487</v>
      </c>
      <c r="I17" s="37">
        <f t="shared" si="2"/>
        <v>100</v>
      </c>
      <c r="J17" s="38">
        <f t="shared" si="3"/>
        <v>100</v>
      </c>
    </row>
    <row r="18" spans="1:10" ht="13.5" thickTop="1">
      <c r="A18" s="39"/>
      <c r="B18" s="40"/>
      <c r="C18" s="40"/>
      <c r="D18" s="40"/>
      <c r="E18" s="40"/>
      <c r="F18" s="40"/>
      <c r="G18" s="41"/>
      <c r="H18" s="41"/>
      <c r="I18" s="42"/>
      <c r="J18" s="42"/>
    </row>
    <row r="19" spans="1:10" ht="18.75" customHeight="1">
      <c r="A19" s="1758" t="s">
        <v>64</v>
      </c>
      <c r="B19" s="1758"/>
      <c r="C19" s="1758"/>
      <c r="D19" s="1758"/>
      <c r="E19" s="1758"/>
      <c r="F19" s="1758"/>
      <c r="G19" s="1758"/>
      <c r="H19" s="1758"/>
      <c r="I19" s="1758"/>
      <c r="J19" s="1758"/>
    </row>
    <row r="20" spans="1:10" ht="15.75">
      <c r="A20" s="1609" t="s">
        <v>65</v>
      </c>
      <c r="B20" s="1609"/>
      <c r="C20" s="1609"/>
      <c r="D20" s="1609"/>
      <c r="E20" s="1609"/>
      <c r="F20" s="1609"/>
      <c r="G20" s="1609"/>
      <c r="H20" s="1609"/>
      <c r="I20" s="1609"/>
      <c r="J20" s="1609"/>
    </row>
    <row r="21" spans="1:10" ht="15.75">
      <c r="A21" s="1609" t="s">
        <v>66</v>
      </c>
      <c r="B21" s="1609"/>
      <c r="C21" s="1609"/>
      <c r="D21" s="1609"/>
      <c r="E21" s="1609"/>
      <c r="F21" s="1609"/>
      <c r="G21" s="1609"/>
      <c r="H21" s="1609"/>
      <c r="I21" s="1609"/>
      <c r="J21" s="1609"/>
    </row>
  </sheetData>
  <mergeCells count="11">
    <mergeCell ref="A19:J19"/>
    <mergeCell ref="A20:J20"/>
    <mergeCell ref="A21:J21"/>
    <mergeCell ref="A1:J1"/>
    <mergeCell ref="A2:J2"/>
    <mergeCell ref="A4:A6"/>
    <mergeCell ref="B4:F4"/>
    <mergeCell ref="G4:H5"/>
    <mergeCell ref="I4:J5"/>
    <mergeCell ref="B5:C5"/>
    <mergeCell ref="D5:E5"/>
  </mergeCells>
  <pageMargins left="0.7" right="0.7" top="0.75" bottom="0.75" header="0.3" footer="0.3"/>
  <pageSetup scale="72"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zoomScaleSheetLayoutView="100" workbookViewId="0">
      <selection activeCell="J9" sqref="J9"/>
    </sheetView>
  </sheetViews>
  <sheetFormatPr defaultRowHeight="15.75"/>
  <cols>
    <col min="1" max="1" width="7.5703125" style="1" customWidth="1"/>
    <col min="2" max="2" width="36.85546875" style="1" customWidth="1"/>
    <col min="3" max="6" width="15.7109375" style="1" customWidth="1"/>
    <col min="7" max="8" width="14.7109375" style="1" customWidth="1"/>
    <col min="9" max="256" width="9.140625" style="1"/>
    <col min="257" max="257" width="5.85546875" style="1" customWidth="1"/>
    <col min="258" max="258" width="34.7109375" style="1" customWidth="1"/>
    <col min="259" max="264" width="12.7109375" style="1" customWidth="1"/>
    <col min="265" max="512" width="9.140625" style="1"/>
    <col min="513" max="513" width="5.85546875" style="1" customWidth="1"/>
    <col min="514" max="514" width="34.7109375" style="1" customWidth="1"/>
    <col min="515" max="520" width="12.7109375" style="1" customWidth="1"/>
    <col min="521" max="768" width="9.140625" style="1"/>
    <col min="769" max="769" width="5.85546875" style="1" customWidth="1"/>
    <col min="770" max="770" width="34.7109375" style="1" customWidth="1"/>
    <col min="771" max="776" width="12.7109375" style="1" customWidth="1"/>
    <col min="777" max="1024" width="9.140625" style="1"/>
    <col min="1025" max="1025" width="5.85546875" style="1" customWidth="1"/>
    <col min="1026" max="1026" width="34.7109375" style="1" customWidth="1"/>
    <col min="1027" max="1032" width="12.7109375" style="1" customWidth="1"/>
    <col min="1033" max="1280" width="9.140625" style="1"/>
    <col min="1281" max="1281" width="5.85546875" style="1" customWidth="1"/>
    <col min="1282" max="1282" width="34.7109375" style="1" customWidth="1"/>
    <col min="1283" max="1288" width="12.7109375" style="1" customWidth="1"/>
    <col min="1289" max="1536" width="9.140625" style="1"/>
    <col min="1537" max="1537" width="5.85546875" style="1" customWidth="1"/>
    <col min="1538" max="1538" width="34.7109375" style="1" customWidth="1"/>
    <col min="1539" max="1544" width="12.7109375" style="1" customWidth="1"/>
    <col min="1545" max="1792" width="9.140625" style="1"/>
    <col min="1793" max="1793" width="5.85546875" style="1" customWidth="1"/>
    <col min="1794" max="1794" width="34.7109375" style="1" customWidth="1"/>
    <col min="1795" max="1800" width="12.7109375" style="1" customWidth="1"/>
    <col min="1801" max="2048" width="9.140625" style="1"/>
    <col min="2049" max="2049" width="5.85546875" style="1" customWidth="1"/>
    <col min="2050" max="2050" width="34.7109375" style="1" customWidth="1"/>
    <col min="2051" max="2056" width="12.7109375" style="1" customWidth="1"/>
    <col min="2057" max="2304" width="9.140625" style="1"/>
    <col min="2305" max="2305" width="5.85546875" style="1" customWidth="1"/>
    <col min="2306" max="2306" width="34.7109375" style="1" customWidth="1"/>
    <col min="2307" max="2312" width="12.7109375" style="1" customWidth="1"/>
    <col min="2313" max="2560" width="9.140625" style="1"/>
    <col min="2561" max="2561" width="5.85546875" style="1" customWidth="1"/>
    <col min="2562" max="2562" width="34.7109375" style="1" customWidth="1"/>
    <col min="2563" max="2568" width="12.7109375" style="1" customWidth="1"/>
    <col min="2569" max="2816" width="9.140625" style="1"/>
    <col min="2817" max="2817" width="5.85546875" style="1" customWidth="1"/>
    <col min="2818" max="2818" width="34.7109375" style="1" customWidth="1"/>
    <col min="2819" max="2824" width="12.7109375" style="1" customWidth="1"/>
    <col min="2825" max="3072" width="9.140625" style="1"/>
    <col min="3073" max="3073" width="5.85546875" style="1" customWidth="1"/>
    <col min="3074" max="3074" width="34.7109375" style="1" customWidth="1"/>
    <col min="3075" max="3080" width="12.7109375" style="1" customWidth="1"/>
    <col min="3081" max="3328" width="9.140625" style="1"/>
    <col min="3329" max="3329" width="5.85546875" style="1" customWidth="1"/>
    <col min="3330" max="3330" width="34.7109375" style="1" customWidth="1"/>
    <col min="3331" max="3336" width="12.7109375" style="1" customWidth="1"/>
    <col min="3337" max="3584" width="9.140625" style="1"/>
    <col min="3585" max="3585" width="5.85546875" style="1" customWidth="1"/>
    <col min="3586" max="3586" width="34.7109375" style="1" customWidth="1"/>
    <col min="3587" max="3592" width="12.7109375" style="1" customWidth="1"/>
    <col min="3593" max="3840" width="9.140625" style="1"/>
    <col min="3841" max="3841" width="5.85546875" style="1" customWidth="1"/>
    <col min="3842" max="3842" width="34.7109375" style="1" customWidth="1"/>
    <col min="3843" max="3848" width="12.7109375" style="1" customWidth="1"/>
    <col min="3849" max="4096" width="9.140625" style="1"/>
    <col min="4097" max="4097" width="5.85546875" style="1" customWidth="1"/>
    <col min="4098" max="4098" width="34.7109375" style="1" customWidth="1"/>
    <col min="4099" max="4104" width="12.7109375" style="1" customWidth="1"/>
    <col min="4105" max="4352" width="9.140625" style="1"/>
    <col min="4353" max="4353" width="5.85546875" style="1" customWidth="1"/>
    <col min="4354" max="4354" width="34.7109375" style="1" customWidth="1"/>
    <col min="4355" max="4360" width="12.7109375" style="1" customWidth="1"/>
    <col min="4361" max="4608" width="9.140625" style="1"/>
    <col min="4609" max="4609" width="5.85546875" style="1" customWidth="1"/>
    <col min="4610" max="4610" width="34.7109375" style="1" customWidth="1"/>
    <col min="4611" max="4616" width="12.7109375" style="1" customWidth="1"/>
    <col min="4617" max="4864" width="9.140625" style="1"/>
    <col min="4865" max="4865" width="5.85546875" style="1" customWidth="1"/>
    <col min="4866" max="4866" width="34.7109375" style="1" customWidth="1"/>
    <col min="4867" max="4872" width="12.7109375" style="1" customWidth="1"/>
    <col min="4873" max="5120" width="9.140625" style="1"/>
    <col min="5121" max="5121" width="5.85546875" style="1" customWidth="1"/>
    <col min="5122" max="5122" width="34.7109375" style="1" customWidth="1"/>
    <col min="5123" max="5128" width="12.7109375" style="1" customWidth="1"/>
    <col min="5129" max="5376" width="9.140625" style="1"/>
    <col min="5377" max="5377" width="5.85546875" style="1" customWidth="1"/>
    <col min="5378" max="5378" width="34.7109375" style="1" customWidth="1"/>
    <col min="5379" max="5384" width="12.7109375" style="1" customWidth="1"/>
    <col min="5385" max="5632" width="9.140625" style="1"/>
    <col min="5633" max="5633" width="5.85546875" style="1" customWidth="1"/>
    <col min="5634" max="5634" width="34.7109375" style="1" customWidth="1"/>
    <col min="5635" max="5640" width="12.7109375" style="1" customWidth="1"/>
    <col min="5641" max="5888" width="9.140625" style="1"/>
    <col min="5889" max="5889" width="5.85546875" style="1" customWidth="1"/>
    <col min="5890" max="5890" width="34.7109375" style="1" customWidth="1"/>
    <col min="5891" max="5896" width="12.7109375" style="1" customWidth="1"/>
    <col min="5897" max="6144" width="9.140625" style="1"/>
    <col min="6145" max="6145" width="5.85546875" style="1" customWidth="1"/>
    <col min="6146" max="6146" width="34.7109375" style="1" customWidth="1"/>
    <col min="6147" max="6152" width="12.7109375" style="1" customWidth="1"/>
    <col min="6153" max="6400" width="9.140625" style="1"/>
    <col min="6401" max="6401" width="5.85546875" style="1" customWidth="1"/>
    <col min="6402" max="6402" width="34.7109375" style="1" customWidth="1"/>
    <col min="6403" max="6408" width="12.7109375" style="1" customWidth="1"/>
    <col min="6409" max="6656" width="9.140625" style="1"/>
    <col min="6657" max="6657" width="5.85546875" style="1" customWidth="1"/>
    <col min="6658" max="6658" width="34.7109375" style="1" customWidth="1"/>
    <col min="6659" max="6664" width="12.7109375" style="1" customWidth="1"/>
    <col min="6665" max="6912" width="9.140625" style="1"/>
    <col min="6913" max="6913" width="5.85546875" style="1" customWidth="1"/>
    <col min="6914" max="6914" width="34.7109375" style="1" customWidth="1"/>
    <col min="6915" max="6920" width="12.7109375" style="1" customWidth="1"/>
    <col min="6921" max="7168" width="9.140625" style="1"/>
    <col min="7169" max="7169" width="5.85546875" style="1" customWidth="1"/>
    <col min="7170" max="7170" width="34.7109375" style="1" customWidth="1"/>
    <col min="7171" max="7176" width="12.7109375" style="1" customWidth="1"/>
    <col min="7177" max="7424" width="9.140625" style="1"/>
    <col min="7425" max="7425" width="5.85546875" style="1" customWidth="1"/>
    <col min="7426" max="7426" width="34.7109375" style="1" customWidth="1"/>
    <col min="7427" max="7432" width="12.7109375" style="1" customWidth="1"/>
    <col min="7433" max="7680" width="9.140625" style="1"/>
    <col min="7681" max="7681" width="5.85546875" style="1" customWidth="1"/>
    <col min="7682" max="7682" width="34.7109375" style="1" customWidth="1"/>
    <col min="7683" max="7688" width="12.7109375" style="1" customWidth="1"/>
    <col min="7689" max="7936" width="9.140625" style="1"/>
    <col min="7937" max="7937" width="5.85546875" style="1" customWidth="1"/>
    <col min="7938" max="7938" width="34.7109375" style="1" customWidth="1"/>
    <col min="7939" max="7944" width="12.7109375" style="1" customWidth="1"/>
    <col min="7945" max="8192" width="9.140625" style="1"/>
    <col min="8193" max="8193" width="5.85546875" style="1" customWidth="1"/>
    <col min="8194" max="8194" width="34.7109375" style="1" customWidth="1"/>
    <col min="8195" max="8200" width="12.7109375" style="1" customWidth="1"/>
    <col min="8201" max="8448" width="9.140625" style="1"/>
    <col min="8449" max="8449" width="5.85546875" style="1" customWidth="1"/>
    <col min="8450" max="8450" width="34.7109375" style="1" customWidth="1"/>
    <col min="8451" max="8456" width="12.7109375" style="1" customWidth="1"/>
    <col min="8457" max="8704" width="9.140625" style="1"/>
    <col min="8705" max="8705" width="5.85546875" style="1" customWidth="1"/>
    <col min="8706" max="8706" width="34.7109375" style="1" customWidth="1"/>
    <col min="8707" max="8712" width="12.7109375" style="1" customWidth="1"/>
    <col min="8713" max="8960" width="9.140625" style="1"/>
    <col min="8961" max="8961" width="5.85546875" style="1" customWidth="1"/>
    <col min="8962" max="8962" width="34.7109375" style="1" customWidth="1"/>
    <col min="8963" max="8968" width="12.7109375" style="1" customWidth="1"/>
    <col min="8969" max="9216" width="9.140625" style="1"/>
    <col min="9217" max="9217" width="5.85546875" style="1" customWidth="1"/>
    <col min="9218" max="9218" width="34.7109375" style="1" customWidth="1"/>
    <col min="9219" max="9224" width="12.7109375" style="1" customWidth="1"/>
    <col min="9225" max="9472" width="9.140625" style="1"/>
    <col min="9473" max="9473" width="5.85546875" style="1" customWidth="1"/>
    <col min="9474" max="9474" width="34.7109375" style="1" customWidth="1"/>
    <col min="9475" max="9480" width="12.7109375" style="1" customWidth="1"/>
    <col min="9481" max="9728" width="9.140625" style="1"/>
    <col min="9729" max="9729" width="5.85546875" style="1" customWidth="1"/>
    <col min="9730" max="9730" width="34.7109375" style="1" customWidth="1"/>
    <col min="9731" max="9736" width="12.7109375" style="1" customWidth="1"/>
    <col min="9737" max="9984" width="9.140625" style="1"/>
    <col min="9985" max="9985" width="5.85546875" style="1" customWidth="1"/>
    <col min="9986" max="9986" width="34.7109375" style="1" customWidth="1"/>
    <col min="9987" max="9992" width="12.7109375" style="1" customWidth="1"/>
    <col min="9993" max="10240" width="9.140625" style="1"/>
    <col min="10241" max="10241" width="5.85546875" style="1" customWidth="1"/>
    <col min="10242" max="10242" width="34.7109375" style="1" customWidth="1"/>
    <col min="10243" max="10248" width="12.7109375" style="1" customWidth="1"/>
    <col min="10249" max="10496" width="9.140625" style="1"/>
    <col min="10497" max="10497" width="5.85546875" style="1" customWidth="1"/>
    <col min="10498" max="10498" width="34.7109375" style="1" customWidth="1"/>
    <col min="10499" max="10504" width="12.7109375" style="1" customWidth="1"/>
    <col min="10505" max="10752" width="9.140625" style="1"/>
    <col min="10753" max="10753" width="5.85546875" style="1" customWidth="1"/>
    <col min="10754" max="10754" width="34.7109375" style="1" customWidth="1"/>
    <col min="10755" max="10760" width="12.7109375" style="1" customWidth="1"/>
    <col min="10761" max="11008" width="9.140625" style="1"/>
    <col min="11009" max="11009" width="5.85546875" style="1" customWidth="1"/>
    <col min="11010" max="11010" width="34.7109375" style="1" customWidth="1"/>
    <col min="11011" max="11016" width="12.7109375" style="1" customWidth="1"/>
    <col min="11017" max="11264" width="9.140625" style="1"/>
    <col min="11265" max="11265" width="5.85546875" style="1" customWidth="1"/>
    <col min="11266" max="11266" width="34.7109375" style="1" customWidth="1"/>
    <col min="11267" max="11272" width="12.7109375" style="1" customWidth="1"/>
    <col min="11273" max="11520" width="9.140625" style="1"/>
    <col min="11521" max="11521" width="5.85546875" style="1" customWidth="1"/>
    <col min="11522" max="11522" width="34.7109375" style="1" customWidth="1"/>
    <col min="11523" max="11528" width="12.7109375" style="1" customWidth="1"/>
    <col min="11529" max="11776" width="9.140625" style="1"/>
    <col min="11777" max="11777" width="5.85546875" style="1" customWidth="1"/>
    <col min="11778" max="11778" width="34.7109375" style="1" customWidth="1"/>
    <col min="11779" max="11784" width="12.7109375" style="1" customWidth="1"/>
    <col min="11785" max="12032" width="9.140625" style="1"/>
    <col min="12033" max="12033" width="5.85546875" style="1" customWidth="1"/>
    <col min="12034" max="12034" width="34.7109375" style="1" customWidth="1"/>
    <col min="12035" max="12040" width="12.7109375" style="1" customWidth="1"/>
    <col min="12041" max="12288" width="9.140625" style="1"/>
    <col min="12289" max="12289" width="5.85546875" style="1" customWidth="1"/>
    <col min="12290" max="12290" width="34.7109375" style="1" customWidth="1"/>
    <col min="12291" max="12296" width="12.7109375" style="1" customWidth="1"/>
    <col min="12297" max="12544" width="9.140625" style="1"/>
    <col min="12545" max="12545" width="5.85546875" style="1" customWidth="1"/>
    <col min="12546" max="12546" width="34.7109375" style="1" customWidth="1"/>
    <col min="12547" max="12552" width="12.7109375" style="1" customWidth="1"/>
    <col min="12553" max="12800" width="9.140625" style="1"/>
    <col min="12801" max="12801" width="5.85546875" style="1" customWidth="1"/>
    <col min="12802" max="12802" width="34.7109375" style="1" customWidth="1"/>
    <col min="12803" max="12808" width="12.7109375" style="1" customWidth="1"/>
    <col min="12809" max="13056" width="9.140625" style="1"/>
    <col min="13057" max="13057" width="5.85546875" style="1" customWidth="1"/>
    <col min="13058" max="13058" width="34.7109375" style="1" customWidth="1"/>
    <col min="13059" max="13064" width="12.7109375" style="1" customWidth="1"/>
    <col min="13065" max="13312" width="9.140625" style="1"/>
    <col min="13313" max="13313" width="5.85546875" style="1" customWidth="1"/>
    <col min="13314" max="13314" width="34.7109375" style="1" customWidth="1"/>
    <col min="13315" max="13320" width="12.7109375" style="1" customWidth="1"/>
    <col min="13321" max="13568" width="9.140625" style="1"/>
    <col min="13569" max="13569" width="5.85546875" style="1" customWidth="1"/>
    <col min="13570" max="13570" width="34.7109375" style="1" customWidth="1"/>
    <col min="13571" max="13576" width="12.7109375" style="1" customWidth="1"/>
    <col min="13577" max="13824" width="9.140625" style="1"/>
    <col min="13825" max="13825" width="5.85546875" style="1" customWidth="1"/>
    <col min="13826" max="13826" width="34.7109375" style="1" customWidth="1"/>
    <col min="13827" max="13832" width="12.7109375" style="1" customWidth="1"/>
    <col min="13833" max="14080" width="9.140625" style="1"/>
    <col min="14081" max="14081" width="5.85546875" style="1" customWidth="1"/>
    <col min="14082" max="14082" width="34.7109375" style="1" customWidth="1"/>
    <col min="14083" max="14088" width="12.7109375" style="1" customWidth="1"/>
    <col min="14089" max="14336" width="9.140625" style="1"/>
    <col min="14337" max="14337" width="5.85546875" style="1" customWidth="1"/>
    <col min="14338" max="14338" width="34.7109375" style="1" customWidth="1"/>
    <col min="14339" max="14344" width="12.7109375" style="1" customWidth="1"/>
    <col min="14345" max="14592" width="9.140625" style="1"/>
    <col min="14593" max="14593" width="5.85546875" style="1" customWidth="1"/>
    <col min="14594" max="14594" width="34.7109375" style="1" customWidth="1"/>
    <col min="14595" max="14600" width="12.7109375" style="1" customWidth="1"/>
    <col min="14601" max="14848" width="9.140625" style="1"/>
    <col min="14849" max="14849" width="5.85546875" style="1" customWidth="1"/>
    <col min="14850" max="14850" width="34.7109375" style="1" customWidth="1"/>
    <col min="14851" max="14856" width="12.7109375" style="1" customWidth="1"/>
    <col min="14857" max="15104" width="9.140625" style="1"/>
    <col min="15105" max="15105" width="5.85546875" style="1" customWidth="1"/>
    <col min="15106" max="15106" width="34.7109375" style="1" customWidth="1"/>
    <col min="15107" max="15112" width="12.7109375" style="1" customWidth="1"/>
    <col min="15113" max="15360" width="9.140625" style="1"/>
    <col min="15361" max="15361" width="5.85546875" style="1" customWidth="1"/>
    <col min="15362" max="15362" width="34.7109375" style="1" customWidth="1"/>
    <col min="15363" max="15368" width="12.7109375" style="1" customWidth="1"/>
    <col min="15369" max="15616" width="9.140625" style="1"/>
    <col min="15617" max="15617" width="5.85546875" style="1" customWidth="1"/>
    <col min="15618" max="15618" width="34.7109375" style="1" customWidth="1"/>
    <col min="15619" max="15624" width="12.7109375" style="1" customWidth="1"/>
    <col min="15625" max="15872" width="9.140625" style="1"/>
    <col min="15873" max="15873" width="5.85546875" style="1" customWidth="1"/>
    <col min="15874" max="15874" width="34.7109375" style="1" customWidth="1"/>
    <col min="15875" max="15880" width="12.7109375" style="1" customWidth="1"/>
    <col min="15881" max="16128" width="9.140625" style="1"/>
    <col min="16129" max="16129" width="5.85546875" style="1" customWidth="1"/>
    <col min="16130" max="16130" width="34.7109375" style="1" customWidth="1"/>
    <col min="16131" max="16136" width="12.7109375" style="1" customWidth="1"/>
    <col min="16137" max="16384" width="9.140625" style="1"/>
  </cols>
  <sheetData>
    <row r="1" spans="1:11">
      <c r="A1" s="1746" t="s">
        <v>67</v>
      </c>
      <c r="B1" s="1746"/>
      <c r="C1" s="1746"/>
      <c r="D1" s="1746"/>
      <c r="E1" s="1746"/>
      <c r="F1" s="1746"/>
      <c r="G1" s="1746"/>
      <c r="H1" s="1746"/>
    </row>
    <row r="2" spans="1:11">
      <c r="A2" s="1746" t="s">
        <v>68</v>
      </c>
      <c r="B2" s="1746"/>
      <c r="C2" s="1746"/>
      <c r="D2" s="1746"/>
      <c r="E2" s="1746"/>
      <c r="F2" s="1746"/>
      <c r="G2" s="1746"/>
      <c r="H2" s="1746"/>
    </row>
    <row r="3" spans="1:11">
      <c r="A3" s="43"/>
      <c r="B3" s="43"/>
      <c r="C3" s="43"/>
      <c r="D3" s="43"/>
      <c r="E3" s="43"/>
      <c r="F3" s="43"/>
      <c r="G3" s="43"/>
      <c r="H3" s="43"/>
    </row>
    <row r="4" spans="1:11" ht="16.5" thickBot="1">
      <c r="A4" s="1771" t="s">
        <v>69</v>
      </c>
      <c r="B4" s="1771"/>
      <c r="C4" s="1771"/>
      <c r="D4" s="1771"/>
      <c r="E4" s="1771"/>
      <c r="F4" s="1771"/>
      <c r="G4" s="1771"/>
      <c r="H4" s="1771"/>
    </row>
    <row r="5" spans="1:11" ht="25.5" customHeight="1" thickTop="1">
      <c r="A5" s="1772" t="s">
        <v>70</v>
      </c>
      <c r="B5" s="1774" t="s">
        <v>71</v>
      </c>
      <c r="C5" s="256">
        <v>2016</v>
      </c>
      <c r="D5" s="256">
        <v>2016</v>
      </c>
      <c r="E5" s="256">
        <v>2017</v>
      </c>
      <c r="F5" s="256">
        <v>2017</v>
      </c>
      <c r="G5" s="1776" t="s">
        <v>92</v>
      </c>
      <c r="H5" s="1777"/>
    </row>
    <row r="6" spans="1:11" ht="25.5" customHeight="1">
      <c r="A6" s="1773"/>
      <c r="B6" s="1775"/>
      <c r="C6" s="257" t="s">
        <v>72</v>
      </c>
      <c r="D6" s="257" t="s">
        <v>91</v>
      </c>
      <c r="E6" s="257" t="s">
        <v>72</v>
      </c>
      <c r="F6" s="257" t="s">
        <v>91</v>
      </c>
      <c r="G6" s="1778"/>
      <c r="H6" s="1779"/>
    </row>
    <row r="7" spans="1:11" ht="25.5" customHeight="1">
      <c r="A7" s="44">
        <v>1</v>
      </c>
      <c r="B7" s="45" t="s">
        <v>73</v>
      </c>
      <c r="C7" s="46">
        <f>SUM(C8:C12)</f>
        <v>116059.10699999999</v>
      </c>
      <c r="D7" s="46">
        <v>109359</v>
      </c>
      <c r="E7" s="46">
        <f t="shared" ref="E7" si="0">SUM(E8:E12)</f>
        <v>110409.30000000002</v>
      </c>
      <c r="F7" s="46">
        <v>143005.6</v>
      </c>
      <c r="G7" s="47">
        <f>D7-C7</f>
        <v>-6700.1069999999891</v>
      </c>
      <c r="H7" s="48">
        <f>F7-E7</f>
        <v>32596.299999999988</v>
      </c>
    </row>
    <row r="8" spans="1:11" ht="25.5" customHeight="1">
      <c r="A8" s="49"/>
      <c r="B8" s="50" t="s">
        <v>74</v>
      </c>
      <c r="C8" s="12">
        <v>16099.932000000001</v>
      </c>
      <c r="D8" s="12">
        <v>16369.9</v>
      </c>
      <c r="E8" s="12">
        <v>30457.4</v>
      </c>
      <c r="F8" s="12">
        <v>29343.599999999999</v>
      </c>
      <c r="G8" s="12">
        <f t="shared" ref="G8:G40" si="1">D8-C8</f>
        <v>269.96799999999894</v>
      </c>
      <c r="H8" s="13">
        <f t="shared" ref="H8:H40" si="2">F8-E8</f>
        <v>-1113.8000000000029</v>
      </c>
    </row>
    <row r="9" spans="1:11" ht="25.5" customHeight="1">
      <c r="A9" s="49"/>
      <c r="B9" s="50" t="s">
        <v>75</v>
      </c>
      <c r="C9" s="12">
        <v>97899.524999999994</v>
      </c>
      <c r="D9" s="12">
        <v>91826.6</v>
      </c>
      <c r="E9" s="12">
        <v>79538.8</v>
      </c>
      <c r="F9" s="12">
        <v>112663.3</v>
      </c>
      <c r="G9" s="12">
        <f t="shared" si="1"/>
        <v>-6072.9249999999884</v>
      </c>
      <c r="H9" s="13">
        <f t="shared" si="2"/>
        <v>33124.5</v>
      </c>
    </row>
    <row r="10" spans="1:11" ht="25.5" customHeight="1">
      <c r="A10" s="49"/>
      <c r="B10" s="50" t="s">
        <v>76</v>
      </c>
      <c r="C10" s="12">
        <v>444.4</v>
      </c>
      <c r="D10" s="12">
        <v>367.5</v>
      </c>
      <c r="E10" s="12">
        <v>343.1</v>
      </c>
      <c r="F10" s="12">
        <v>623.70000000000005</v>
      </c>
      <c r="G10" s="12">
        <f t="shared" si="1"/>
        <v>-76.899999999999977</v>
      </c>
      <c r="H10" s="13">
        <f t="shared" si="2"/>
        <v>280.60000000000002</v>
      </c>
    </row>
    <row r="11" spans="1:11" ht="25.5" customHeight="1">
      <c r="A11" s="49"/>
      <c r="B11" s="50" t="s">
        <v>77</v>
      </c>
      <c r="C11" s="12">
        <v>111.5</v>
      </c>
      <c r="D11" s="12">
        <v>120</v>
      </c>
      <c r="E11" s="12">
        <v>70</v>
      </c>
      <c r="F11" s="12">
        <v>375</v>
      </c>
      <c r="G11" s="12">
        <f t="shared" si="1"/>
        <v>8.5</v>
      </c>
      <c r="H11" s="13">
        <f t="shared" si="2"/>
        <v>305</v>
      </c>
    </row>
    <row r="12" spans="1:11" ht="25.5" customHeight="1">
      <c r="A12" s="51"/>
      <c r="B12" s="52" t="s">
        <v>78</v>
      </c>
      <c r="C12" s="53">
        <v>1503.75</v>
      </c>
      <c r="D12" s="53">
        <v>675</v>
      </c>
      <c r="E12" s="53">
        <v>0</v>
      </c>
      <c r="F12" s="53">
        <v>0</v>
      </c>
      <c r="G12" s="53">
        <f t="shared" si="1"/>
        <v>-828.75</v>
      </c>
      <c r="H12" s="54">
        <f t="shared" si="2"/>
        <v>0</v>
      </c>
    </row>
    <row r="13" spans="1:11" s="16" customFormat="1" ht="25.5" customHeight="1">
      <c r="A13" s="44">
        <v>2</v>
      </c>
      <c r="B13" s="45" t="s">
        <v>79</v>
      </c>
      <c r="C13" s="46">
        <f>SUM(C14:C18)</f>
        <v>108900.04999999999</v>
      </c>
      <c r="D13" s="46">
        <v>108900.02499999999</v>
      </c>
      <c r="E13" s="46">
        <f t="shared" ref="E13" si="3">SUM(E14:E18)</f>
        <v>163900</v>
      </c>
      <c r="F13" s="46">
        <v>235900</v>
      </c>
      <c r="G13" s="46">
        <f t="shared" si="1"/>
        <v>-2.4999999994179234E-2</v>
      </c>
      <c r="H13" s="55">
        <f t="shared" si="2"/>
        <v>72000</v>
      </c>
      <c r="I13" s="56"/>
      <c r="J13" s="56"/>
      <c r="K13" s="56"/>
    </row>
    <row r="14" spans="1:11" ht="25.5" customHeight="1">
      <c r="A14" s="49"/>
      <c r="B14" s="50" t="s">
        <v>74</v>
      </c>
      <c r="C14" s="12">
        <v>0</v>
      </c>
      <c r="D14" s="12">
        <v>0</v>
      </c>
      <c r="E14" s="12">
        <v>8942</v>
      </c>
      <c r="F14" s="12">
        <v>8942</v>
      </c>
      <c r="G14" s="12">
        <f t="shared" si="1"/>
        <v>0</v>
      </c>
      <c r="H14" s="13">
        <f t="shared" si="2"/>
        <v>0</v>
      </c>
    </row>
    <row r="15" spans="1:11" ht="25.5" customHeight="1">
      <c r="A15" s="49"/>
      <c r="B15" s="50" t="s">
        <v>75</v>
      </c>
      <c r="C15" s="12">
        <v>79063.5</v>
      </c>
      <c r="D15" s="12">
        <v>79063.5</v>
      </c>
      <c r="E15" s="12">
        <v>123523</v>
      </c>
      <c r="F15" s="12">
        <v>189198.7</v>
      </c>
      <c r="G15" s="12">
        <f t="shared" si="1"/>
        <v>0</v>
      </c>
      <c r="H15" s="13">
        <f t="shared" si="2"/>
        <v>65675.700000000012</v>
      </c>
    </row>
    <row r="16" spans="1:11" ht="25.5" customHeight="1">
      <c r="A16" s="49"/>
      <c r="B16" s="50" t="s">
        <v>76</v>
      </c>
      <c r="C16" s="12">
        <v>5116.7</v>
      </c>
      <c r="D16" s="12">
        <v>5116.7</v>
      </c>
      <c r="E16" s="12">
        <v>6471.7</v>
      </c>
      <c r="F16" s="12">
        <v>11004</v>
      </c>
      <c r="G16" s="12">
        <f t="shared" si="1"/>
        <v>0</v>
      </c>
      <c r="H16" s="13">
        <f t="shared" si="2"/>
        <v>4532.3</v>
      </c>
    </row>
    <row r="17" spans="1:11" ht="25.5" customHeight="1">
      <c r="A17" s="49"/>
      <c r="B17" s="50" t="s">
        <v>77</v>
      </c>
      <c r="C17" s="12">
        <v>3733.5250000000001</v>
      </c>
      <c r="D17" s="12">
        <v>3733.5</v>
      </c>
      <c r="E17" s="12">
        <v>3948.3</v>
      </c>
      <c r="F17" s="12">
        <v>5174.3</v>
      </c>
      <c r="G17" s="12">
        <f t="shared" si="1"/>
        <v>-2.5000000000090949E-2</v>
      </c>
      <c r="H17" s="13">
        <f t="shared" si="2"/>
        <v>1226</v>
      </c>
    </row>
    <row r="18" spans="1:11" ht="25.5" customHeight="1">
      <c r="A18" s="51"/>
      <c r="B18" s="52" t="s">
        <v>80</v>
      </c>
      <c r="C18" s="53">
        <v>20986.324999999997</v>
      </c>
      <c r="D18" s="53">
        <v>20986.324999999997</v>
      </c>
      <c r="E18" s="53">
        <v>21015</v>
      </c>
      <c r="F18" s="53">
        <v>21581</v>
      </c>
      <c r="G18" s="53">
        <f t="shared" si="1"/>
        <v>0</v>
      </c>
      <c r="H18" s="54">
        <f t="shared" si="2"/>
        <v>566</v>
      </c>
    </row>
    <row r="19" spans="1:11" s="16" customFormat="1" ht="25.5" customHeight="1">
      <c r="A19" s="44">
        <v>3</v>
      </c>
      <c r="B19" s="45" t="s">
        <v>81</v>
      </c>
      <c r="C19" s="46">
        <f>C20+C21+C22+C23+C24</f>
        <v>906.48</v>
      </c>
      <c r="D19" s="46">
        <v>906.5</v>
      </c>
      <c r="E19" s="46">
        <f t="shared" ref="E19" si="4">E20+E21+E22+E23+E24</f>
        <v>906.49999999999989</v>
      </c>
      <c r="F19" s="46">
        <v>906.5</v>
      </c>
      <c r="G19" s="46">
        <f t="shared" si="1"/>
        <v>1.999999999998181E-2</v>
      </c>
      <c r="H19" s="55">
        <f t="shared" si="2"/>
        <v>0</v>
      </c>
      <c r="I19" s="56"/>
      <c r="J19" s="56"/>
      <c r="K19" s="56"/>
    </row>
    <row r="20" spans="1:11" ht="25.5" customHeight="1">
      <c r="A20" s="49"/>
      <c r="B20" s="50" t="s">
        <v>74</v>
      </c>
      <c r="C20" s="12">
        <v>1.3</v>
      </c>
      <c r="D20" s="12">
        <v>1.3</v>
      </c>
      <c r="E20" s="12">
        <v>182.4</v>
      </c>
      <c r="F20" s="12">
        <v>182.8</v>
      </c>
      <c r="G20" s="12">
        <f t="shared" si="1"/>
        <v>0</v>
      </c>
      <c r="H20" s="13">
        <f t="shared" si="2"/>
        <v>0.40000000000000568</v>
      </c>
    </row>
    <row r="21" spans="1:11" ht="25.5" customHeight="1">
      <c r="A21" s="49"/>
      <c r="B21" s="50" t="s">
        <v>75</v>
      </c>
      <c r="C21" s="12">
        <v>0</v>
      </c>
      <c r="D21" s="12">
        <v>0</v>
      </c>
      <c r="E21" s="12">
        <v>0</v>
      </c>
      <c r="F21" s="12">
        <v>0</v>
      </c>
      <c r="G21" s="12">
        <f t="shared" si="1"/>
        <v>0</v>
      </c>
      <c r="H21" s="13">
        <f t="shared" si="2"/>
        <v>0</v>
      </c>
    </row>
    <row r="22" spans="1:11" ht="25.5" customHeight="1">
      <c r="A22" s="49"/>
      <c r="B22" s="50" t="s">
        <v>76</v>
      </c>
      <c r="C22" s="12">
        <v>0</v>
      </c>
      <c r="D22" s="12">
        <v>0</v>
      </c>
      <c r="E22" s="12">
        <v>0</v>
      </c>
      <c r="F22" s="12">
        <v>0</v>
      </c>
      <c r="G22" s="12">
        <f t="shared" si="1"/>
        <v>0</v>
      </c>
      <c r="H22" s="13">
        <f t="shared" si="2"/>
        <v>0</v>
      </c>
    </row>
    <row r="23" spans="1:11" ht="25.5" customHeight="1">
      <c r="A23" s="49"/>
      <c r="B23" s="50" t="s">
        <v>77</v>
      </c>
      <c r="C23" s="12">
        <v>0</v>
      </c>
      <c r="D23" s="12">
        <v>0</v>
      </c>
      <c r="E23" s="12">
        <v>0</v>
      </c>
      <c r="F23" s="12">
        <v>0</v>
      </c>
      <c r="G23" s="12">
        <f t="shared" si="1"/>
        <v>0</v>
      </c>
      <c r="H23" s="13">
        <f t="shared" si="2"/>
        <v>0</v>
      </c>
    </row>
    <row r="24" spans="1:11" ht="25.5" customHeight="1">
      <c r="A24" s="51"/>
      <c r="B24" s="52" t="s">
        <v>78</v>
      </c>
      <c r="C24" s="53">
        <v>905.18000000000006</v>
      </c>
      <c r="D24" s="53">
        <v>905.2</v>
      </c>
      <c r="E24" s="53">
        <v>724.09999999999991</v>
      </c>
      <c r="F24" s="53">
        <v>723.7</v>
      </c>
      <c r="G24" s="53">
        <f t="shared" si="1"/>
        <v>1.999999999998181E-2</v>
      </c>
      <c r="H24" s="54">
        <f t="shared" si="2"/>
        <v>-0.39999999999986358</v>
      </c>
    </row>
    <row r="25" spans="1:11" s="16" customFormat="1" ht="25.5" customHeight="1">
      <c r="A25" s="44">
        <v>4</v>
      </c>
      <c r="B25" s="45" t="s">
        <v>82</v>
      </c>
      <c r="C25" s="46">
        <f>SUM(C26:C30)</f>
        <v>7806.1760000000004</v>
      </c>
      <c r="D25" s="46">
        <v>7806.1760000000004</v>
      </c>
      <c r="E25" s="46">
        <f t="shared" ref="E25" si="5">SUM(E26:E30)</f>
        <v>7965.2</v>
      </c>
      <c r="F25" s="46">
        <v>8204.5</v>
      </c>
      <c r="G25" s="46">
        <f t="shared" si="1"/>
        <v>0</v>
      </c>
      <c r="H25" s="55">
        <f t="shared" si="2"/>
        <v>239.30000000000018</v>
      </c>
      <c r="I25" s="56"/>
      <c r="J25" s="56"/>
      <c r="K25" s="56"/>
    </row>
    <row r="26" spans="1:11" ht="25.5" customHeight="1">
      <c r="A26" s="49"/>
      <c r="B26" s="50" t="s">
        <v>83</v>
      </c>
      <c r="C26" s="12">
        <v>307.55099999999999</v>
      </c>
      <c r="D26" s="12">
        <v>328.5</v>
      </c>
      <c r="E26" s="12">
        <v>2274.6999999999998</v>
      </c>
      <c r="F26" s="12">
        <v>2315.8000000000002</v>
      </c>
      <c r="G26" s="12">
        <f t="shared" si="1"/>
        <v>20.949000000000012</v>
      </c>
      <c r="H26" s="13">
        <f t="shared" si="2"/>
        <v>41.100000000000364</v>
      </c>
    </row>
    <row r="27" spans="1:11" ht="25.5" customHeight="1">
      <c r="A27" s="49"/>
      <c r="B27" s="50" t="s">
        <v>75</v>
      </c>
      <c r="C27" s="12">
        <v>0</v>
      </c>
      <c r="D27" s="12">
        <v>0</v>
      </c>
      <c r="E27" s="12">
        <v>0</v>
      </c>
      <c r="F27" s="12">
        <v>0</v>
      </c>
      <c r="G27" s="12">
        <f t="shared" si="1"/>
        <v>0</v>
      </c>
      <c r="H27" s="13">
        <f t="shared" si="2"/>
        <v>0</v>
      </c>
    </row>
    <row r="28" spans="1:11" ht="25.5" customHeight="1">
      <c r="A28" s="49"/>
      <c r="B28" s="50" t="s">
        <v>76</v>
      </c>
      <c r="C28" s="12">
        <v>0</v>
      </c>
      <c r="D28" s="12">
        <v>0</v>
      </c>
      <c r="E28" s="12">
        <v>0</v>
      </c>
      <c r="F28" s="12">
        <v>0</v>
      </c>
      <c r="G28" s="12">
        <f t="shared" si="1"/>
        <v>0</v>
      </c>
      <c r="H28" s="13">
        <f t="shared" si="2"/>
        <v>0</v>
      </c>
    </row>
    <row r="29" spans="1:11" ht="25.5" customHeight="1">
      <c r="A29" s="49"/>
      <c r="B29" s="50" t="s">
        <v>77</v>
      </c>
      <c r="C29" s="12">
        <v>0</v>
      </c>
      <c r="D29" s="12">
        <v>0</v>
      </c>
      <c r="E29" s="12">
        <v>0</v>
      </c>
      <c r="F29" s="12">
        <v>0</v>
      </c>
      <c r="G29" s="12">
        <f t="shared" si="1"/>
        <v>0</v>
      </c>
      <c r="H29" s="13">
        <f t="shared" si="2"/>
        <v>0</v>
      </c>
    </row>
    <row r="30" spans="1:11" ht="25.5" customHeight="1">
      <c r="A30" s="51"/>
      <c r="B30" s="52" t="s">
        <v>78</v>
      </c>
      <c r="C30" s="53">
        <v>7498.625</v>
      </c>
      <c r="D30" s="53">
        <v>7477.6</v>
      </c>
      <c r="E30" s="53">
        <v>5690.5</v>
      </c>
      <c r="F30" s="53">
        <v>5888.7</v>
      </c>
      <c r="G30" s="53">
        <f t="shared" si="1"/>
        <v>-21.024999999999636</v>
      </c>
      <c r="H30" s="54">
        <f t="shared" si="2"/>
        <v>198.19999999999982</v>
      </c>
    </row>
    <row r="31" spans="1:11" s="16" customFormat="1" ht="25.5" customHeight="1">
      <c r="A31" s="44">
        <v>5</v>
      </c>
      <c r="B31" s="45" t="s">
        <v>84</v>
      </c>
      <c r="C31" s="46">
        <f>C32+C33</f>
        <v>486.21</v>
      </c>
      <c r="D31" s="46">
        <v>486.2</v>
      </c>
      <c r="E31" s="46">
        <f t="shared" ref="E31" si="6">E32+E33</f>
        <v>529.70000000000005</v>
      </c>
      <c r="F31" s="46">
        <v>529.59999999999991</v>
      </c>
      <c r="G31" s="46">
        <f t="shared" si="1"/>
        <v>-9.9999999999909051E-3</v>
      </c>
      <c r="H31" s="55">
        <f t="shared" si="2"/>
        <v>-0.10000000000013642</v>
      </c>
    </row>
    <row r="32" spans="1:11" ht="25.5" customHeight="1">
      <c r="A32" s="49"/>
      <c r="B32" s="50" t="s">
        <v>74</v>
      </c>
      <c r="C32" s="12">
        <v>0.01</v>
      </c>
      <c r="D32" s="12">
        <v>0</v>
      </c>
      <c r="E32" s="12">
        <v>10</v>
      </c>
      <c r="F32" s="12">
        <v>10.8</v>
      </c>
      <c r="G32" s="12">
        <f t="shared" si="1"/>
        <v>-0.01</v>
      </c>
      <c r="H32" s="13">
        <f t="shared" si="2"/>
        <v>0.80000000000000071</v>
      </c>
    </row>
    <row r="33" spans="1:11" ht="25.5" customHeight="1">
      <c r="A33" s="51"/>
      <c r="B33" s="52" t="s">
        <v>85</v>
      </c>
      <c r="C33" s="53">
        <v>486.2</v>
      </c>
      <c r="D33" s="53">
        <v>486.2</v>
      </c>
      <c r="E33" s="53">
        <v>519.70000000000005</v>
      </c>
      <c r="F33" s="53">
        <v>518.79999999999995</v>
      </c>
      <c r="G33" s="53">
        <f t="shared" si="1"/>
        <v>0</v>
      </c>
      <c r="H33" s="54">
        <f t="shared" si="2"/>
        <v>-0.90000000000009095</v>
      </c>
    </row>
    <row r="34" spans="1:11" s="16" customFormat="1" ht="25.5" customHeight="1">
      <c r="A34" s="44">
        <v>7</v>
      </c>
      <c r="B34" s="45" t="s">
        <v>86</v>
      </c>
      <c r="C34" s="46">
        <f>SUM(C35:C39)</f>
        <v>234158.02299999999</v>
      </c>
      <c r="D34" s="46">
        <f>SUM(D35:D39)</f>
        <v>227457.82500000001</v>
      </c>
      <c r="E34" s="46">
        <f>SUM(E35:E39)</f>
        <v>283710.69999999995</v>
      </c>
      <c r="F34" s="46">
        <f>SUM(F35:F39)</f>
        <v>388546.2</v>
      </c>
      <c r="G34" s="46">
        <f t="shared" si="1"/>
        <v>-6700.1979999999749</v>
      </c>
      <c r="H34" s="55">
        <f t="shared" si="2"/>
        <v>104835.50000000006</v>
      </c>
      <c r="I34" s="56"/>
      <c r="J34" s="56"/>
      <c r="K34" s="56"/>
    </row>
    <row r="35" spans="1:11" ht="25.5" customHeight="1">
      <c r="A35" s="57"/>
      <c r="B35" s="50" t="s">
        <v>74</v>
      </c>
      <c r="C35" s="12">
        <f>C8+C14+C20+C26+C32</f>
        <v>16408.792999999998</v>
      </c>
      <c r="D35" s="12">
        <f>D8+D14+D20+D26+D32</f>
        <v>16699.699999999997</v>
      </c>
      <c r="E35" s="12">
        <f>E8+E14+E20+E26+E32</f>
        <v>41866.5</v>
      </c>
      <c r="F35" s="12">
        <f>F8+F14+F20+F26+F32</f>
        <v>40795.000000000007</v>
      </c>
      <c r="G35" s="12">
        <f t="shared" si="1"/>
        <v>290.90699999999924</v>
      </c>
      <c r="H35" s="13">
        <f t="shared" si="2"/>
        <v>-1071.4999999999927</v>
      </c>
    </row>
    <row r="36" spans="1:11" ht="25.5" customHeight="1">
      <c r="A36" s="57"/>
      <c r="B36" s="50" t="s">
        <v>75</v>
      </c>
      <c r="C36" s="12">
        <f t="shared" ref="C36:F38" si="7">C9+C15+C21+C27</f>
        <v>176963.02499999999</v>
      </c>
      <c r="D36" s="12">
        <f t="shared" si="7"/>
        <v>170890.1</v>
      </c>
      <c r="E36" s="12">
        <f t="shared" si="7"/>
        <v>203061.8</v>
      </c>
      <c r="F36" s="12">
        <f t="shared" si="7"/>
        <v>301862</v>
      </c>
      <c r="G36" s="12">
        <f t="shared" si="1"/>
        <v>-6072.9249999999884</v>
      </c>
      <c r="H36" s="13">
        <f t="shared" si="2"/>
        <v>98800.200000000012</v>
      </c>
    </row>
    <row r="37" spans="1:11" ht="25.5" customHeight="1">
      <c r="A37" s="57"/>
      <c r="B37" s="50" t="s">
        <v>76</v>
      </c>
      <c r="C37" s="12">
        <f t="shared" si="7"/>
        <v>5561.0999999999995</v>
      </c>
      <c r="D37" s="12">
        <f t="shared" si="7"/>
        <v>5484.2</v>
      </c>
      <c r="E37" s="12">
        <f t="shared" si="7"/>
        <v>6814.8</v>
      </c>
      <c r="F37" s="12">
        <f t="shared" si="7"/>
        <v>11627.7</v>
      </c>
      <c r="G37" s="12">
        <f t="shared" si="1"/>
        <v>-76.899999999999636</v>
      </c>
      <c r="H37" s="13">
        <f t="shared" si="2"/>
        <v>4812.9000000000005</v>
      </c>
    </row>
    <row r="38" spans="1:11" ht="25.5" customHeight="1">
      <c r="A38" s="57"/>
      <c r="B38" s="50" t="s">
        <v>77</v>
      </c>
      <c r="C38" s="12">
        <f t="shared" si="7"/>
        <v>3845.0250000000001</v>
      </c>
      <c r="D38" s="12">
        <f t="shared" si="7"/>
        <v>3853.5</v>
      </c>
      <c r="E38" s="12">
        <f t="shared" si="7"/>
        <v>4018.3</v>
      </c>
      <c r="F38" s="12">
        <f t="shared" si="7"/>
        <v>5549.3</v>
      </c>
      <c r="G38" s="12">
        <f t="shared" si="1"/>
        <v>8.4749999999999091</v>
      </c>
      <c r="H38" s="13">
        <f t="shared" si="2"/>
        <v>1531</v>
      </c>
    </row>
    <row r="39" spans="1:11" ht="25.5" customHeight="1">
      <c r="A39" s="58"/>
      <c r="B39" s="52" t="s">
        <v>78</v>
      </c>
      <c r="C39" s="53">
        <f>C12+C18+C24+C30+C33</f>
        <v>31380.079999999998</v>
      </c>
      <c r="D39" s="53">
        <f>D12+D18+D24+D30+D33</f>
        <v>30530.325000000001</v>
      </c>
      <c r="E39" s="53">
        <f>E12+E18+E24+E30+E33</f>
        <v>27949.3</v>
      </c>
      <c r="F39" s="53">
        <f>F12+F18+F24+F30+F33</f>
        <v>28712.2</v>
      </c>
      <c r="G39" s="53">
        <f t="shared" si="1"/>
        <v>-849.75499999999738</v>
      </c>
      <c r="H39" s="54">
        <f t="shared" si="2"/>
        <v>762.90000000000146</v>
      </c>
    </row>
    <row r="40" spans="1:11" ht="25.5" customHeight="1" thickBot="1">
      <c r="A40" s="59">
        <v>7</v>
      </c>
      <c r="B40" s="60" t="s">
        <v>87</v>
      </c>
      <c r="C40" s="61">
        <v>-115018.51700000001</v>
      </c>
      <c r="D40" s="63">
        <v>-186775.7</v>
      </c>
      <c r="E40" s="61">
        <v>-127686.39999999999</v>
      </c>
      <c r="F40" s="61">
        <v>-348993.8</v>
      </c>
      <c r="G40" s="61">
        <f t="shared" si="1"/>
        <v>-71757.183000000005</v>
      </c>
      <c r="H40" s="62">
        <f t="shared" si="2"/>
        <v>-221307.4</v>
      </c>
    </row>
    <row r="41" spans="1:11" ht="16.5" thickTop="1"/>
    <row r="44" spans="1:11">
      <c r="E44" s="14"/>
    </row>
  </sheetData>
  <mergeCells count="6">
    <mergeCell ref="A1:H1"/>
    <mergeCell ref="A2:H2"/>
    <mergeCell ref="A4:H4"/>
    <mergeCell ref="A5:A6"/>
    <mergeCell ref="B5:B6"/>
    <mergeCell ref="G5:H6"/>
  </mergeCells>
  <pageMargins left="0.70866141732283472" right="0.70866141732283472" top="0.74803149606299213" bottom="0.74803149606299213"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L38"/>
  <sheetViews>
    <sheetView workbookViewId="0">
      <selection activeCell="M11" sqref="M11"/>
    </sheetView>
  </sheetViews>
  <sheetFormatPr defaultColWidth="11" defaultRowHeight="17.100000000000001" customHeight="1"/>
  <cols>
    <col min="1" max="1" width="46.7109375" style="330" bestFit="1" customWidth="1"/>
    <col min="2" max="5" width="14.85546875" style="330" customWidth="1"/>
    <col min="6" max="6" width="10.7109375" style="330" customWidth="1"/>
    <col min="7" max="7" width="2.42578125" style="330" bestFit="1" customWidth="1"/>
    <col min="8" max="8" width="8.5703125" style="330" customWidth="1"/>
    <col min="9" max="9" width="12.42578125" style="330" customWidth="1"/>
    <col min="10" max="10" width="2.140625" style="330" customWidth="1"/>
    <col min="11" max="11" width="9.42578125" style="330" customWidth="1"/>
    <col min="12" max="256" width="11" style="331"/>
    <col min="257" max="257" width="46.7109375" style="331" bestFit="1" customWidth="1"/>
    <col min="258" max="258" width="11.85546875" style="331" customWidth="1"/>
    <col min="259" max="259" width="12.42578125" style="331" customWidth="1"/>
    <col min="260" max="260" width="12.5703125" style="331" customWidth="1"/>
    <col min="261" max="261" width="11.7109375" style="331" customWidth="1"/>
    <col min="262" max="262" width="10.7109375" style="331" customWidth="1"/>
    <col min="263" max="263" width="2.42578125" style="331" bestFit="1" customWidth="1"/>
    <col min="264" max="264" width="8.5703125" style="331" customWidth="1"/>
    <col min="265" max="265" width="12.42578125" style="331" customWidth="1"/>
    <col min="266" max="266" width="2.140625" style="331" customWidth="1"/>
    <col min="267" max="267" width="9.42578125" style="331" customWidth="1"/>
    <col min="268" max="512" width="11" style="331"/>
    <col min="513" max="513" width="46.7109375" style="331" bestFit="1" customWidth="1"/>
    <col min="514" max="514" width="11.85546875" style="331" customWidth="1"/>
    <col min="515" max="515" width="12.42578125" style="331" customWidth="1"/>
    <col min="516" max="516" width="12.5703125" style="331" customWidth="1"/>
    <col min="517" max="517" width="11.7109375" style="331" customWidth="1"/>
    <col min="518" max="518" width="10.7109375" style="331" customWidth="1"/>
    <col min="519" max="519" width="2.42578125" style="331" bestFit="1" customWidth="1"/>
    <col min="520" max="520" width="8.5703125" style="331" customWidth="1"/>
    <col min="521" max="521" width="12.42578125" style="331" customWidth="1"/>
    <col min="522" max="522" width="2.140625" style="331" customWidth="1"/>
    <col min="523" max="523" width="9.42578125" style="331" customWidth="1"/>
    <col min="524" max="768" width="11" style="331"/>
    <col min="769" max="769" width="46.7109375" style="331" bestFit="1" customWidth="1"/>
    <col min="770" max="770" width="11.85546875" style="331" customWidth="1"/>
    <col min="771" max="771" width="12.42578125" style="331" customWidth="1"/>
    <col min="772" max="772" width="12.5703125" style="331" customWidth="1"/>
    <col min="773" max="773" width="11.7109375" style="331" customWidth="1"/>
    <col min="774" max="774" width="10.7109375" style="331" customWidth="1"/>
    <col min="775" max="775" width="2.42578125" style="331" bestFit="1" customWidth="1"/>
    <col min="776" max="776" width="8.5703125" style="331" customWidth="1"/>
    <col min="777" max="777" width="12.42578125" style="331" customWidth="1"/>
    <col min="778" max="778" width="2.140625" style="331" customWidth="1"/>
    <col min="779" max="779" width="9.42578125" style="331" customWidth="1"/>
    <col min="780" max="1024" width="11" style="331"/>
    <col min="1025" max="1025" width="46.7109375" style="331" bestFit="1" customWidth="1"/>
    <col min="1026" max="1026" width="11.85546875" style="331" customWidth="1"/>
    <col min="1027" max="1027" width="12.42578125" style="331" customWidth="1"/>
    <col min="1028" max="1028" width="12.5703125" style="331" customWidth="1"/>
    <col min="1029" max="1029" width="11.7109375" style="331" customWidth="1"/>
    <col min="1030" max="1030" width="10.7109375" style="331" customWidth="1"/>
    <col min="1031" max="1031" width="2.42578125" style="331" bestFit="1" customWidth="1"/>
    <col min="1032" max="1032" width="8.5703125" style="331" customWidth="1"/>
    <col min="1033" max="1033" width="12.42578125" style="331" customWidth="1"/>
    <col min="1034" max="1034" width="2.140625" style="331" customWidth="1"/>
    <col min="1035" max="1035" width="9.42578125" style="331" customWidth="1"/>
    <col min="1036" max="1280" width="11" style="331"/>
    <col min="1281" max="1281" width="46.7109375" style="331" bestFit="1" customWidth="1"/>
    <col min="1282" max="1282" width="11.85546875" style="331" customWidth="1"/>
    <col min="1283" max="1283" width="12.42578125" style="331" customWidth="1"/>
    <col min="1284" max="1284" width="12.5703125" style="331" customWidth="1"/>
    <col min="1285" max="1285" width="11.7109375" style="331" customWidth="1"/>
    <col min="1286" max="1286" width="10.7109375" style="331" customWidth="1"/>
    <col min="1287" max="1287" width="2.42578125" style="331" bestFit="1" customWidth="1"/>
    <col min="1288" max="1288" width="8.5703125" style="331" customWidth="1"/>
    <col min="1289" max="1289" width="12.42578125" style="331" customWidth="1"/>
    <col min="1290" max="1290" width="2.140625" style="331" customWidth="1"/>
    <col min="1291" max="1291" width="9.42578125" style="331" customWidth="1"/>
    <col min="1292" max="1536" width="11" style="331"/>
    <col min="1537" max="1537" width="46.7109375" style="331" bestFit="1" customWidth="1"/>
    <col min="1538" max="1538" width="11.85546875" style="331" customWidth="1"/>
    <col min="1539" max="1539" width="12.42578125" style="331" customWidth="1"/>
    <col min="1540" max="1540" width="12.5703125" style="331" customWidth="1"/>
    <col min="1541" max="1541" width="11.7109375" style="331" customWidth="1"/>
    <col min="1542" max="1542" width="10.7109375" style="331" customWidth="1"/>
    <col min="1543" max="1543" width="2.42578125" style="331" bestFit="1" customWidth="1"/>
    <col min="1544" max="1544" width="8.5703125" style="331" customWidth="1"/>
    <col min="1545" max="1545" width="12.42578125" style="331" customWidth="1"/>
    <col min="1546" max="1546" width="2.140625" style="331" customWidth="1"/>
    <col min="1547" max="1547" width="9.42578125" style="331" customWidth="1"/>
    <col min="1548" max="1792" width="11" style="331"/>
    <col min="1793" max="1793" width="46.7109375" style="331" bestFit="1" customWidth="1"/>
    <col min="1794" max="1794" width="11.85546875" style="331" customWidth="1"/>
    <col min="1795" max="1795" width="12.42578125" style="331" customWidth="1"/>
    <col min="1796" max="1796" width="12.5703125" style="331" customWidth="1"/>
    <col min="1797" max="1797" width="11.7109375" style="331" customWidth="1"/>
    <col min="1798" max="1798" width="10.7109375" style="331" customWidth="1"/>
    <col min="1799" max="1799" width="2.42578125" style="331" bestFit="1" customWidth="1"/>
    <col min="1800" max="1800" width="8.5703125" style="331" customWidth="1"/>
    <col min="1801" max="1801" width="12.42578125" style="331" customWidth="1"/>
    <col min="1802" max="1802" width="2.140625" style="331" customWidth="1"/>
    <col min="1803" max="1803" width="9.42578125" style="331" customWidth="1"/>
    <col min="1804" max="2048" width="11" style="331"/>
    <col min="2049" max="2049" width="46.7109375" style="331" bestFit="1" customWidth="1"/>
    <col min="2050" max="2050" width="11.85546875" style="331" customWidth="1"/>
    <col min="2051" max="2051" width="12.42578125" style="331" customWidth="1"/>
    <col min="2052" max="2052" width="12.5703125" style="331" customWidth="1"/>
    <col min="2053" max="2053" width="11.7109375" style="331" customWidth="1"/>
    <col min="2054" max="2054" width="10.7109375" style="331" customWidth="1"/>
    <col min="2055" max="2055" width="2.42578125" style="331" bestFit="1" customWidth="1"/>
    <col min="2056" max="2056" width="8.5703125" style="331" customWidth="1"/>
    <col min="2057" max="2057" width="12.42578125" style="331" customWidth="1"/>
    <col min="2058" max="2058" width="2.140625" style="331" customWidth="1"/>
    <col min="2059" max="2059" width="9.42578125" style="331" customWidth="1"/>
    <col min="2060" max="2304" width="11" style="331"/>
    <col min="2305" max="2305" width="46.7109375" style="331" bestFit="1" customWidth="1"/>
    <col min="2306" max="2306" width="11.85546875" style="331" customWidth="1"/>
    <col min="2307" max="2307" width="12.42578125" style="331" customWidth="1"/>
    <col min="2308" max="2308" width="12.5703125" style="331" customWidth="1"/>
    <col min="2309" max="2309" width="11.7109375" style="331" customWidth="1"/>
    <col min="2310" max="2310" width="10.7109375" style="331" customWidth="1"/>
    <col min="2311" max="2311" width="2.42578125" style="331" bestFit="1" customWidth="1"/>
    <col min="2312" max="2312" width="8.5703125" style="331" customWidth="1"/>
    <col min="2313" max="2313" width="12.42578125" style="331" customWidth="1"/>
    <col min="2314" max="2314" width="2.140625" style="331" customWidth="1"/>
    <col min="2315" max="2315" width="9.42578125" style="331" customWidth="1"/>
    <col min="2316" max="2560" width="11" style="331"/>
    <col min="2561" max="2561" width="46.7109375" style="331" bestFit="1" customWidth="1"/>
    <col min="2562" max="2562" width="11.85546875" style="331" customWidth="1"/>
    <col min="2563" max="2563" width="12.42578125" style="331" customWidth="1"/>
    <col min="2564" max="2564" width="12.5703125" style="331" customWidth="1"/>
    <col min="2565" max="2565" width="11.7109375" style="331" customWidth="1"/>
    <col min="2566" max="2566" width="10.7109375" style="331" customWidth="1"/>
    <col min="2567" max="2567" width="2.42578125" style="331" bestFit="1" customWidth="1"/>
    <col min="2568" max="2568" width="8.5703125" style="331" customWidth="1"/>
    <col min="2569" max="2569" width="12.42578125" style="331" customWidth="1"/>
    <col min="2570" max="2570" width="2.140625" style="331" customWidth="1"/>
    <col min="2571" max="2571" width="9.42578125" style="331" customWidth="1"/>
    <col min="2572" max="2816" width="11" style="331"/>
    <col min="2817" max="2817" width="46.7109375" style="331" bestFit="1" customWidth="1"/>
    <col min="2818" max="2818" width="11.85546875" style="331" customWidth="1"/>
    <col min="2819" max="2819" width="12.42578125" style="331" customWidth="1"/>
    <col min="2820" max="2820" width="12.5703125" style="331" customWidth="1"/>
    <col min="2821" max="2821" width="11.7109375" style="331" customWidth="1"/>
    <col min="2822" max="2822" width="10.7109375" style="331" customWidth="1"/>
    <col min="2823" max="2823" width="2.42578125" style="331" bestFit="1" customWidth="1"/>
    <col min="2824" max="2824" width="8.5703125" style="331" customWidth="1"/>
    <col min="2825" max="2825" width="12.42578125" style="331" customWidth="1"/>
    <col min="2826" max="2826" width="2.140625" style="331" customWidth="1"/>
    <col min="2827" max="2827" width="9.42578125" style="331" customWidth="1"/>
    <col min="2828" max="3072" width="11" style="331"/>
    <col min="3073" max="3073" width="46.7109375" style="331" bestFit="1" customWidth="1"/>
    <col min="3074" max="3074" width="11.85546875" style="331" customWidth="1"/>
    <col min="3075" max="3075" width="12.42578125" style="331" customWidth="1"/>
    <col min="3076" max="3076" width="12.5703125" style="331" customWidth="1"/>
    <col min="3077" max="3077" width="11.7109375" style="331" customWidth="1"/>
    <col min="3078" max="3078" width="10.7109375" style="331" customWidth="1"/>
    <col min="3079" max="3079" width="2.42578125" style="331" bestFit="1" customWidth="1"/>
    <col min="3080" max="3080" width="8.5703125" style="331" customWidth="1"/>
    <col min="3081" max="3081" width="12.42578125" style="331" customWidth="1"/>
    <col min="3082" max="3082" width="2.140625" style="331" customWidth="1"/>
    <col min="3083" max="3083" width="9.42578125" style="331" customWidth="1"/>
    <col min="3084" max="3328" width="11" style="331"/>
    <col min="3329" max="3329" width="46.7109375" style="331" bestFit="1" customWidth="1"/>
    <col min="3330" max="3330" width="11.85546875" style="331" customWidth="1"/>
    <col min="3331" max="3331" width="12.42578125" style="331" customWidth="1"/>
    <col min="3332" max="3332" width="12.5703125" style="331" customWidth="1"/>
    <col min="3333" max="3333" width="11.7109375" style="331" customWidth="1"/>
    <col min="3334" max="3334" width="10.7109375" style="331" customWidth="1"/>
    <col min="3335" max="3335" width="2.42578125" style="331" bestFit="1" customWidth="1"/>
    <col min="3336" max="3336" width="8.5703125" style="331" customWidth="1"/>
    <col min="3337" max="3337" width="12.42578125" style="331" customWidth="1"/>
    <col min="3338" max="3338" width="2.140625" style="331" customWidth="1"/>
    <col min="3339" max="3339" width="9.42578125" style="331" customWidth="1"/>
    <col min="3340" max="3584" width="11" style="331"/>
    <col min="3585" max="3585" width="46.7109375" style="331" bestFit="1" customWidth="1"/>
    <col min="3586" max="3586" width="11.85546875" style="331" customWidth="1"/>
    <col min="3587" max="3587" width="12.42578125" style="331" customWidth="1"/>
    <col min="3588" max="3588" width="12.5703125" style="331" customWidth="1"/>
    <col min="3589" max="3589" width="11.7109375" style="331" customWidth="1"/>
    <col min="3590" max="3590" width="10.7109375" style="331" customWidth="1"/>
    <col min="3591" max="3591" width="2.42578125" style="331" bestFit="1" customWidth="1"/>
    <col min="3592" max="3592" width="8.5703125" style="331" customWidth="1"/>
    <col min="3593" max="3593" width="12.42578125" style="331" customWidth="1"/>
    <col min="3594" max="3594" width="2.140625" style="331" customWidth="1"/>
    <col min="3595" max="3595" width="9.42578125" style="331" customWidth="1"/>
    <col min="3596" max="3840" width="11" style="331"/>
    <col min="3841" max="3841" width="46.7109375" style="331" bestFit="1" customWidth="1"/>
    <col min="3842" max="3842" width="11.85546875" style="331" customWidth="1"/>
    <col min="3843" max="3843" width="12.42578125" style="331" customWidth="1"/>
    <col min="3844" max="3844" width="12.5703125" style="331" customWidth="1"/>
    <col min="3845" max="3845" width="11.7109375" style="331" customWidth="1"/>
    <col min="3846" max="3846" width="10.7109375" style="331" customWidth="1"/>
    <col min="3847" max="3847" width="2.42578125" style="331" bestFit="1" customWidth="1"/>
    <col min="3848" max="3848" width="8.5703125" style="331" customWidth="1"/>
    <col min="3849" max="3849" width="12.42578125" style="331" customWidth="1"/>
    <col min="3850" max="3850" width="2.140625" style="331" customWidth="1"/>
    <col min="3851" max="3851" width="9.42578125" style="331" customWidth="1"/>
    <col min="3852" max="4096" width="11" style="331"/>
    <col min="4097" max="4097" width="46.7109375" style="331" bestFit="1" customWidth="1"/>
    <col min="4098" max="4098" width="11.85546875" style="331" customWidth="1"/>
    <col min="4099" max="4099" width="12.42578125" style="331" customWidth="1"/>
    <col min="4100" max="4100" width="12.5703125" style="331" customWidth="1"/>
    <col min="4101" max="4101" width="11.7109375" style="331" customWidth="1"/>
    <col min="4102" max="4102" width="10.7109375" style="331" customWidth="1"/>
    <col min="4103" max="4103" width="2.42578125" style="331" bestFit="1" customWidth="1"/>
    <col min="4104" max="4104" width="8.5703125" style="331" customWidth="1"/>
    <col min="4105" max="4105" width="12.42578125" style="331" customWidth="1"/>
    <col min="4106" max="4106" width="2.140625" style="331" customWidth="1"/>
    <col min="4107" max="4107" width="9.42578125" style="331" customWidth="1"/>
    <col min="4108" max="4352" width="11" style="331"/>
    <col min="4353" max="4353" width="46.7109375" style="331" bestFit="1" customWidth="1"/>
    <col min="4354" max="4354" width="11.85546875" style="331" customWidth="1"/>
    <col min="4355" max="4355" width="12.42578125" style="331" customWidth="1"/>
    <col min="4356" max="4356" width="12.5703125" style="331" customWidth="1"/>
    <col min="4357" max="4357" width="11.7109375" style="331" customWidth="1"/>
    <col min="4358" max="4358" width="10.7109375" style="331" customWidth="1"/>
    <col min="4359" max="4359" width="2.42578125" style="331" bestFit="1" customWidth="1"/>
    <col min="4360" max="4360" width="8.5703125" style="331" customWidth="1"/>
    <col min="4361" max="4361" width="12.42578125" style="331" customWidth="1"/>
    <col min="4362" max="4362" width="2.140625" style="331" customWidth="1"/>
    <col min="4363" max="4363" width="9.42578125" style="331" customWidth="1"/>
    <col min="4364" max="4608" width="11" style="331"/>
    <col min="4609" max="4609" width="46.7109375" style="331" bestFit="1" customWidth="1"/>
    <col min="4610" max="4610" width="11.85546875" style="331" customWidth="1"/>
    <col min="4611" max="4611" width="12.42578125" style="331" customWidth="1"/>
    <col min="4612" max="4612" width="12.5703125" style="331" customWidth="1"/>
    <col min="4613" max="4613" width="11.7109375" style="331" customWidth="1"/>
    <col min="4614" max="4614" width="10.7109375" style="331" customWidth="1"/>
    <col min="4615" max="4615" width="2.42578125" style="331" bestFit="1" customWidth="1"/>
    <col min="4616" max="4616" width="8.5703125" style="331" customWidth="1"/>
    <col min="4617" max="4617" width="12.42578125" style="331" customWidth="1"/>
    <col min="4618" max="4618" width="2.140625" style="331" customWidth="1"/>
    <col min="4619" max="4619" width="9.42578125" style="331" customWidth="1"/>
    <col min="4620" max="4864" width="11" style="331"/>
    <col min="4865" max="4865" width="46.7109375" style="331" bestFit="1" customWidth="1"/>
    <col min="4866" max="4866" width="11.85546875" style="331" customWidth="1"/>
    <col min="4867" max="4867" width="12.42578125" style="331" customWidth="1"/>
    <col min="4868" max="4868" width="12.5703125" style="331" customWidth="1"/>
    <col min="4869" max="4869" width="11.7109375" style="331" customWidth="1"/>
    <col min="4870" max="4870" width="10.7109375" style="331" customWidth="1"/>
    <col min="4871" max="4871" width="2.42578125" style="331" bestFit="1" customWidth="1"/>
    <col min="4872" max="4872" width="8.5703125" style="331" customWidth="1"/>
    <col min="4873" max="4873" width="12.42578125" style="331" customWidth="1"/>
    <col min="4874" max="4874" width="2.140625" style="331" customWidth="1"/>
    <col min="4875" max="4875" width="9.42578125" style="331" customWidth="1"/>
    <col min="4876" max="5120" width="11" style="331"/>
    <col min="5121" max="5121" width="46.7109375" style="331" bestFit="1" customWidth="1"/>
    <col min="5122" max="5122" width="11.85546875" style="331" customWidth="1"/>
    <col min="5123" max="5123" width="12.42578125" style="331" customWidth="1"/>
    <col min="5124" max="5124" width="12.5703125" style="331" customWidth="1"/>
    <col min="5125" max="5125" width="11.7109375" style="331" customWidth="1"/>
    <col min="5126" max="5126" width="10.7109375" style="331" customWidth="1"/>
    <col min="5127" max="5127" width="2.42578125" style="331" bestFit="1" customWidth="1"/>
    <col min="5128" max="5128" width="8.5703125" style="331" customWidth="1"/>
    <col min="5129" max="5129" width="12.42578125" style="331" customWidth="1"/>
    <col min="5130" max="5130" width="2.140625" style="331" customWidth="1"/>
    <col min="5131" max="5131" width="9.42578125" style="331" customWidth="1"/>
    <col min="5132" max="5376" width="11" style="331"/>
    <col min="5377" max="5377" width="46.7109375" style="331" bestFit="1" customWidth="1"/>
    <col min="5378" max="5378" width="11.85546875" style="331" customWidth="1"/>
    <col min="5379" max="5379" width="12.42578125" style="331" customWidth="1"/>
    <col min="5380" max="5380" width="12.5703125" style="331" customWidth="1"/>
    <col min="5381" max="5381" width="11.7109375" style="331" customWidth="1"/>
    <col min="5382" max="5382" width="10.7109375" style="331" customWidth="1"/>
    <col min="5383" max="5383" width="2.42578125" style="331" bestFit="1" customWidth="1"/>
    <col min="5384" max="5384" width="8.5703125" style="331" customWidth="1"/>
    <col min="5385" max="5385" width="12.42578125" style="331" customWidth="1"/>
    <col min="5386" max="5386" width="2.140625" style="331" customWidth="1"/>
    <col min="5387" max="5387" width="9.42578125" style="331" customWidth="1"/>
    <col min="5388" max="5632" width="11" style="331"/>
    <col min="5633" max="5633" width="46.7109375" style="331" bestFit="1" customWidth="1"/>
    <col min="5634" max="5634" width="11.85546875" style="331" customWidth="1"/>
    <col min="5635" max="5635" width="12.42578125" style="331" customWidth="1"/>
    <col min="5636" max="5636" width="12.5703125" style="331" customWidth="1"/>
    <col min="5637" max="5637" width="11.7109375" style="331" customWidth="1"/>
    <col min="5638" max="5638" width="10.7109375" style="331" customWidth="1"/>
    <col min="5639" max="5639" width="2.42578125" style="331" bestFit="1" customWidth="1"/>
    <col min="5640" max="5640" width="8.5703125" style="331" customWidth="1"/>
    <col min="5641" max="5641" width="12.42578125" style="331" customWidth="1"/>
    <col min="5642" max="5642" width="2.140625" style="331" customWidth="1"/>
    <col min="5643" max="5643" width="9.42578125" style="331" customWidth="1"/>
    <col min="5644" max="5888" width="11" style="331"/>
    <col min="5889" max="5889" width="46.7109375" style="331" bestFit="1" customWidth="1"/>
    <col min="5890" max="5890" width="11.85546875" style="331" customWidth="1"/>
    <col min="5891" max="5891" width="12.42578125" style="331" customWidth="1"/>
    <col min="5892" max="5892" width="12.5703125" style="331" customWidth="1"/>
    <col min="5893" max="5893" width="11.7109375" style="331" customWidth="1"/>
    <col min="5894" max="5894" width="10.7109375" style="331" customWidth="1"/>
    <col min="5895" max="5895" width="2.42578125" style="331" bestFit="1" customWidth="1"/>
    <col min="5896" max="5896" width="8.5703125" style="331" customWidth="1"/>
    <col min="5897" max="5897" width="12.42578125" style="331" customWidth="1"/>
    <col min="5898" max="5898" width="2.140625" style="331" customWidth="1"/>
    <col min="5899" max="5899" width="9.42578125" style="331" customWidth="1"/>
    <col min="5900" max="6144" width="11" style="331"/>
    <col min="6145" max="6145" width="46.7109375" style="331" bestFit="1" customWidth="1"/>
    <col min="6146" max="6146" width="11.85546875" style="331" customWidth="1"/>
    <col min="6147" max="6147" width="12.42578125" style="331" customWidth="1"/>
    <col min="6148" max="6148" width="12.5703125" style="331" customWidth="1"/>
    <col min="6149" max="6149" width="11.7109375" style="331" customWidth="1"/>
    <col min="6150" max="6150" width="10.7109375" style="331" customWidth="1"/>
    <col min="6151" max="6151" width="2.42578125" style="331" bestFit="1" customWidth="1"/>
    <col min="6152" max="6152" width="8.5703125" style="331" customWidth="1"/>
    <col min="6153" max="6153" width="12.42578125" style="331" customWidth="1"/>
    <col min="6154" max="6154" width="2.140625" style="331" customWidth="1"/>
    <col min="6155" max="6155" width="9.42578125" style="331" customWidth="1"/>
    <col min="6156" max="6400" width="11" style="331"/>
    <col min="6401" max="6401" width="46.7109375" style="331" bestFit="1" customWidth="1"/>
    <col min="6402" max="6402" width="11.85546875" style="331" customWidth="1"/>
    <col min="6403" max="6403" width="12.42578125" style="331" customWidth="1"/>
    <col min="6404" max="6404" width="12.5703125" style="331" customWidth="1"/>
    <col min="6405" max="6405" width="11.7109375" style="331" customWidth="1"/>
    <col min="6406" max="6406" width="10.7109375" style="331" customWidth="1"/>
    <col min="6407" max="6407" width="2.42578125" style="331" bestFit="1" customWidth="1"/>
    <col min="6408" max="6408" width="8.5703125" style="331" customWidth="1"/>
    <col min="6409" max="6409" width="12.42578125" style="331" customWidth="1"/>
    <col min="6410" max="6410" width="2.140625" style="331" customWidth="1"/>
    <col min="6411" max="6411" width="9.42578125" style="331" customWidth="1"/>
    <col min="6412" max="6656" width="11" style="331"/>
    <col min="6657" max="6657" width="46.7109375" style="331" bestFit="1" customWidth="1"/>
    <col min="6658" max="6658" width="11.85546875" style="331" customWidth="1"/>
    <col min="6659" max="6659" width="12.42578125" style="331" customWidth="1"/>
    <col min="6660" max="6660" width="12.5703125" style="331" customWidth="1"/>
    <col min="6661" max="6661" width="11.7109375" style="331" customWidth="1"/>
    <col min="6662" max="6662" width="10.7109375" style="331" customWidth="1"/>
    <col min="6663" max="6663" width="2.42578125" style="331" bestFit="1" customWidth="1"/>
    <col min="6664" max="6664" width="8.5703125" style="331" customWidth="1"/>
    <col min="6665" max="6665" width="12.42578125" style="331" customWidth="1"/>
    <col min="6666" max="6666" width="2.140625" style="331" customWidth="1"/>
    <col min="6667" max="6667" width="9.42578125" style="331" customWidth="1"/>
    <col min="6668" max="6912" width="11" style="331"/>
    <col min="6913" max="6913" width="46.7109375" style="331" bestFit="1" customWidth="1"/>
    <col min="6914" max="6914" width="11.85546875" style="331" customWidth="1"/>
    <col min="6915" max="6915" width="12.42578125" style="331" customWidth="1"/>
    <col min="6916" max="6916" width="12.5703125" style="331" customWidth="1"/>
    <col min="6917" max="6917" width="11.7109375" style="331" customWidth="1"/>
    <col min="6918" max="6918" width="10.7109375" style="331" customWidth="1"/>
    <col min="6919" max="6919" width="2.42578125" style="331" bestFit="1" customWidth="1"/>
    <col min="6920" max="6920" width="8.5703125" style="331" customWidth="1"/>
    <col min="6921" max="6921" width="12.42578125" style="331" customWidth="1"/>
    <col min="6922" max="6922" width="2.140625" style="331" customWidth="1"/>
    <col min="6923" max="6923" width="9.42578125" style="331" customWidth="1"/>
    <col min="6924" max="7168" width="11" style="331"/>
    <col min="7169" max="7169" width="46.7109375" style="331" bestFit="1" customWidth="1"/>
    <col min="7170" max="7170" width="11.85546875" style="331" customWidth="1"/>
    <col min="7171" max="7171" width="12.42578125" style="331" customWidth="1"/>
    <col min="7172" max="7172" width="12.5703125" style="331" customWidth="1"/>
    <col min="7173" max="7173" width="11.7109375" style="331" customWidth="1"/>
    <col min="7174" max="7174" width="10.7109375" style="331" customWidth="1"/>
    <col min="7175" max="7175" width="2.42578125" style="331" bestFit="1" customWidth="1"/>
    <col min="7176" max="7176" width="8.5703125" style="331" customWidth="1"/>
    <col min="7177" max="7177" width="12.42578125" style="331" customWidth="1"/>
    <col min="7178" max="7178" width="2.140625" style="331" customWidth="1"/>
    <col min="7179" max="7179" width="9.42578125" style="331" customWidth="1"/>
    <col min="7180" max="7424" width="11" style="331"/>
    <col min="7425" max="7425" width="46.7109375" style="331" bestFit="1" customWidth="1"/>
    <col min="7426" max="7426" width="11.85546875" style="331" customWidth="1"/>
    <col min="7427" max="7427" width="12.42578125" style="331" customWidth="1"/>
    <col min="7428" max="7428" width="12.5703125" style="331" customWidth="1"/>
    <col min="7429" max="7429" width="11.7109375" style="331" customWidth="1"/>
    <col min="7430" max="7430" width="10.7109375" style="331" customWidth="1"/>
    <col min="7431" max="7431" width="2.42578125" style="331" bestFit="1" customWidth="1"/>
    <col min="7432" max="7432" width="8.5703125" style="331" customWidth="1"/>
    <col min="7433" max="7433" width="12.42578125" style="331" customWidth="1"/>
    <col min="7434" max="7434" width="2.140625" style="331" customWidth="1"/>
    <col min="7435" max="7435" width="9.42578125" style="331" customWidth="1"/>
    <col min="7436" max="7680" width="11" style="331"/>
    <col min="7681" max="7681" width="46.7109375" style="331" bestFit="1" customWidth="1"/>
    <col min="7682" max="7682" width="11.85546875" style="331" customWidth="1"/>
    <col min="7683" max="7683" width="12.42578125" style="331" customWidth="1"/>
    <col min="7684" max="7684" width="12.5703125" style="331" customWidth="1"/>
    <col min="7685" max="7685" width="11.7109375" style="331" customWidth="1"/>
    <col min="7686" max="7686" width="10.7109375" style="331" customWidth="1"/>
    <col min="7687" max="7687" width="2.42578125" style="331" bestFit="1" customWidth="1"/>
    <col min="7688" max="7688" width="8.5703125" style="331" customWidth="1"/>
    <col min="7689" max="7689" width="12.42578125" style="331" customWidth="1"/>
    <col min="7690" max="7690" width="2.140625" style="331" customWidth="1"/>
    <col min="7691" max="7691" width="9.42578125" style="331" customWidth="1"/>
    <col min="7692" max="7936" width="11" style="331"/>
    <col min="7937" max="7937" width="46.7109375" style="331" bestFit="1" customWidth="1"/>
    <col min="7938" max="7938" width="11.85546875" style="331" customWidth="1"/>
    <col min="7939" max="7939" width="12.42578125" style="331" customWidth="1"/>
    <col min="7940" max="7940" width="12.5703125" style="331" customWidth="1"/>
    <col min="7941" max="7941" width="11.7109375" style="331" customWidth="1"/>
    <col min="7942" max="7942" width="10.7109375" style="331" customWidth="1"/>
    <col min="7943" max="7943" width="2.42578125" style="331" bestFit="1" customWidth="1"/>
    <col min="7944" max="7944" width="8.5703125" style="331" customWidth="1"/>
    <col min="7945" max="7945" width="12.42578125" style="331" customWidth="1"/>
    <col min="7946" max="7946" width="2.140625" style="331" customWidth="1"/>
    <col min="7947" max="7947" width="9.42578125" style="331" customWidth="1"/>
    <col min="7948" max="8192" width="11" style="331"/>
    <col min="8193" max="8193" width="46.7109375" style="331" bestFit="1" customWidth="1"/>
    <col min="8194" max="8194" width="11.85546875" style="331" customWidth="1"/>
    <col min="8195" max="8195" width="12.42578125" style="331" customWidth="1"/>
    <col min="8196" max="8196" width="12.5703125" style="331" customWidth="1"/>
    <col min="8197" max="8197" width="11.7109375" style="331" customWidth="1"/>
    <col min="8198" max="8198" width="10.7109375" style="331" customWidth="1"/>
    <col min="8199" max="8199" width="2.42578125" style="331" bestFit="1" customWidth="1"/>
    <col min="8200" max="8200" width="8.5703125" style="331" customWidth="1"/>
    <col min="8201" max="8201" width="12.42578125" style="331" customWidth="1"/>
    <col min="8202" max="8202" width="2.140625" style="331" customWidth="1"/>
    <col min="8203" max="8203" width="9.42578125" style="331" customWidth="1"/>
    <col min="8204" max="8448" width="11" style="331"/>
    <col min="8449" max="8449" width="46.7109375" style="331" bestFit="1" customWidth="1"/>
    <col min="8450" max="8450" width="11.85546875" style="331" customWidth="1"/>
    <col min="8451" max="8451" width="12.42578125" style="331" customWidth="1"/>
    <col min="8452" max="8452" width="12.5703125" style="331" customWidth="1"/>
    <col min="8453" max="8453" width="11.7109375" style="331" customWidth="1"/>
    <col min="8454" max="8454" width="10.7109375" style="331" customWidth="1"/>
    <col min="8455" max="8455" width="2.42578125" style="331" bestFit="1" customWidth="1"/>
    <col min="8456" max="8456" width="8.5703125" style="331" customWidth="1"/>
    <col min="8457" max="8457" width="12.42578125" style="331" customWidth="1"/>
    <col min="8458" max="8458" width="2.140625" style="331" customWidth="1"/>
    <col min="8459" max="8459" width="9.42578125" style="331" customWidth="1"/>
    <col min="8460" max="8704" width="11" style="331"/>
    <col min="8705" max="8705" width="46.7109375" style="331" bestFit="1" customWidth="1"/>
    <col min="8706" max="8706" width="11.85546875" style="331" customWidth="1"/>
    <col min="8707" max="8707" width="12.42578125" style="331" customWidth="1"/>
    <col min="8708" max="8708" width="12.5703125" style="331" customWidth="1"/>
    <col min="8709" max="8709" width="11.7109375" style="331" customWidth="1"/>
    <col min="8710" max="8710" width="10.7109375" style="331" customWidth="1"/>
    <col min="8711" max="8711" width="2.42578125" style="331" bestFit="1" customWidth="1"/>
    <col min="8712" max="8712" width="8.5703125" style="331" customWidth="1"/>
    <col min="8713" max="8713" width="12.42578125" style="331" customWidth="1"/>
    <col min="8714" max="8714" width="2.140625" style="331" customWidth="1"/>
    <col min="8715" max="8715" width="9.42578125" style="331" customWidth="1"/>
    <col min="8716" max="8960" width="11" style="331"/>
    <col min="8961" max="8961" width="46.7109375" style="331" bestFit="1" customWidth="1"/>
    <col min="8962" max="8962" width="11.85546875" style="331" customWidth="1"/>
    <col min="8963" max="8963" width="12.42578125" style="331" customWidth="1"/>
    <col min="8964" max="8964" width="12.5703125" style="331" customWidth="1"/>
    <col min="8965" max="8965" width="11.7109375" style="331" customWidth="1"/>
    <col min="8966" max="8966" width="10.7109375" style="331" customWidth="1"/>
    <col min="8967" max="8967" width="2.42578125" style="331" bestFit="1" customWidth="1"/>
    <col min="8968" max="8968" width="8.5703125" style="331" customWidth="1"/>
    <col min="8969" max="8969" width="12.42578125" style="331" customWidth="1"/>
    <col min="8970" max="8970" width="2.140625" style="331" customWidth="1"/>
    <col min="8971" max="8971" width="9.42578125" style="331" customWidth="1"/>
    <col min="8972" max="9216" width="11" style="331"/>
    <col min="9217" max="9217" width="46.7109375" style="331" bestFit="1" customWidth="1"/>
    <col min="9218" max="9218" width="11.85546875" style="331" customWidth="1"/>
    <col min="9219" max="9219" width="12.42578125" style="331" customWidth="1"/>
    <col min="9220" max="9220" width="12.5703125" style="331" customWidth="1"/>
    <col min="9221" max="9221" width="11.7109375" style="331" customWidth="1"/>
    <col min="9222" max="9222" width="10.7109375" style="331" customWidth="1"/>
    <col min="9223" max="9223" width="2.42578125" style="331" bestFit="1" customWidth="1"/>
    <col min="9224" max="9224" width="8.5703125" style="331" customWidth="1"/>
    <col min="9225" max="9225" width="12.42578125" style="331" customWidth="1"/>
    <col min="9226" max="9226" width="2.140625" style="331" customWidth="1"/>
    <col min="9227" max="9227" width="9.42578125" style="331" customWidth="1"/>
    <col min="9228" max="9472" width="11" style="331"/>
    <col min="9473" max="9473" width="46.7109375" style="331" bestFit="1" customWidth="1"/>
    <col min="9474" max="9474" width="11.85546875" style="331" customWidth="1"/>
    <col min="9475" max="9475" width="12.42578125" style="331" customWidth="1"/>
    <col min="9476" max="9476" width="12.5703125" style="331" customWidth="1"/>
    <col min="9477" max="9477" width="11.7109375" style="331" customWidth="1"/>
    <col min="9478" max="9478" width="10.7109375" style="331" customWidth="1"/>
    <col min="9479" max="9479" width="2.42578125" style="331" bestFit="1" customWidth="1"/>
    <col min="9480" max="9480" width="8.5703125" style="331" customWidth="1"/>
    <col min="9481" max="9481" width="12.42578125" style="331" customWidth="1"/>
    <col min="9482" max="9482" width="2.140625" style="331" customWidth="1"/>
    <col min="9483" max="9483" width="9.42578125" style="331" customWidth="1"/>
    <col min="9484" max="9728" width="11" style="331"/>
    <col min="9729" max="9729" width="46.7109375" style="331" bestFit="1" customWidth="1"/>
    <col min="9730" max="9730" width="11.85546875" style="331" customWidth="1"/>
    <col min="9731" max="9731" width="12.42578125" style="331" customWidth="1"/>
    <col min="9732" max="9732" width="12.5703125" style="331" customWidth="1"/>
    <col min="9733" max="9733" width="11.7109375" style="331" customWidth="1"/>
    <col min="9734" max="9734" width="10.7109375" style="331" customWidth="1"/>
    <col min="9735" max="9735" width="2.42578125" style="331" bestFit="1" customWidth="1"/>
    <col min="9736" max="9736" width="8.5703125" style="331" customWidth="1"/>
    <col min="9737" max="9737" width="12.42578125" style="331" customWidth="1"/>
    <col min="9738" max="9738" width="2.140625" style="331" customWidth="1"/>
    <col min="9739" max="9739" width="9.42578125" style="331" customWidth="1"/>
    <col min="9740" max="9984" width="11" style="331"/>
    <col min="9985" max="9985" width="46.7109375" style="331" bestFit="1" customWidth="1"/>
    <col min="9986" max="9986" width="11.85546875" style="331" customWidth="1"/>
    <col min="9987" max="9987" width="12.42578125" style="331" customWidth="1"/>
    <col min="9988" max="9988" width="12.5703125" style="331" customWidth="1"/>
    <col min="9989" max="9989" width="11.7109375" style="331" customWidth="1"/>
    <col min="9990" max="9990" width="10.7109375" style="331" customWidth="1"/>
    <col min="9991" max="9991" width="2.42578125" style="331" bestFit="1" customWidth="1"/>
    <col min="9992" max="9992" width="8.5703125" style="331" customWidth="1"/>
    <col min="9993" max="9993" width="12.42578125" style="331" customWidth="1"/>
    <col min="9994" max="9994" width="2.140625" style="331" customWidth="1"/>
    <col min="9995" max="9995" width="9.42578125" style="331" customWidth="1"/>
    <col min="9996" max="10240" width="11" style="331"/>
    <col min="10241" max="10241" width="46.7109375" style="331" bestFit="1" customWidth="1"/>
    <col min="10242" max="10242" width="11.85546875" style="331" customWidth="1"/>
    <col min="10243" max="10243" width="12.42578125" style="331" customWidth="1"/>
    <col min="10244" max="10244" width="12.5703125" style="331" customWidth="1"/>
    <col min="10245" max="10245" width="11.7109375" style="331" customWidth="1"/>
    <col min="10246" max="10246" width="10.7109375" style="331" customWidth="1"/>
    <col min="10247" max="10247" width="2.42578125" style="331" bestFit="1" customWidth="1"/>
    <col min="10248" max="10248" width="8.5703125" style="331" customWidth="1"/>
    <col min="10249" max="10249" width="12.42578125" style="331" customWidth="1"/>
    <col min="10250" max="10250" width="2.140625" style="331" customWidth="1"/>
    <col min="10251" max="10251" width="9.42578125" style="331" customWidth="1"/>
    <col min="10252" max="10496" width="11" style="331"/>
    <col min="10497" max="10497" width="46.7109375" style="331" bestFit="1" customWidth="1"/>
    <col min="10498" max="10498" width="11.85546875" style="331" customWidth="1"/>
    <col min="10499" max="10499" width="12.42578125" style="331" customWidth="1"/>
    <col min="10500" max="10500" width="12.5703125" style="331" customWidth="1"/>
    <col min="10501" max="10501" width="11.7109375" style="331" customWidth="1"/>
    <col min="10502" max="10502" width="10.7109375" style="331" customWidth="1"/>
    <col min="10503" max="10503" width="2.42578125" style="331" bestFit="1" customWidth="1"/>
    <col min="10504" max="10504" width="8.5703125" style="331" customWidth="1"/>
    <col min="10505" max="10505" width="12.42578125" style="331" customWidth="1"/>
    <col min="10506" max="10506" width="2.140625" style="331" customWidth="1"/>
    <col min="10507" max="10507" width="9.42578125" style="331" customWidth="1"/>
    <col min="10508" max="10752" width="11" style="331"/>
    <col min="10753" max="10753" width="46.7109375" style="331" bestFit="1" customWidth="1"/>
    <col min="10754" max="10754" width="11.85546875" style="331" customWidth="1"/>
    <col min="10755" max="10755" width="12.42578125" style="331" customWidth="1"/>
    <col min="10756" max="10756" width="12.5703125" style="331" customWidth="1"/>
    <col min="10757" max="10757" width="11.7109375" style="331" customWidth="1"/>
    <col min="10758" max="10758" width="10.7109375" style="331" customWidth="1"/>
    <col min="10759" max="10759" width="2.42578125" style="331" bestFit="1" customWidth="1"/>
    <col min="10760" max="10760" width="8.5703125" style="331" customWidth="1"/>
    <col min="10761" max="10761" width="12.42578125" style="331" customWidth="1"/>
    <col min="10762" max="10762" width="2.140625" style="331" customWidth="1"/>
    <col min="10763" max="10763" width="9.42578125" style="331" customWidth="1"/>
    <col min="10764" max="11008" width="11" style="331"/>
    <col min="11009" max="11009" width="46.7109375" style="331" bestFit="1" customWidth="1"/>
    <col min="11010" max="11010" width="11.85546875" style="331" customWidth="1"/>
    <col min="11011" max="11011" width="12.42578125" style="331" customWidth="1"/>
    <col min="11012" max="11012" width="12.5703125" style="331" customWidth="1"/>
    <col min="11013" max="11013" width="11.7109375" style="331" customWidth="1"/>
    <col min="11014" max="11014" width="10.7109375" style="331" customWidth="1"/>
    <col min="11015" max="11015" width="2.42578125" style="331" bestFit="1" customWidth="1"/>
    <col min="11016" max="11016" width="8.5703125" style="331" customWidth="1"/>
    <col min="11017" max="11017" width="12.42578125" style="331" customWidth="1"/>
    <col min="11018" max="11018" width="2.140625" style="331" customWidth="1"/>
    <col min="11019" max="11019" width="9.42578125" style="331" customWidth="1"/>
    <col min="11020" max="11264" width="11" style="331"/>
    <col min="11265" max="11265" width="46.7109375" style="331" bestFit="1" customWidth="1"/>
    <col min="11266" max="11266" width="11.85546875" style="331" customWidth="1"/>
    <col min="11267" max="11267" width="12.42578125" style="331" customWidth="1"/>
    <col min="11268" max="11268" width="12.5703125" style="331" customWidth="1"/>
    <col min="11269" max="11269" width="11.7109375" style="331" customWidth="1"/>
    <col min="11270" max="11270" width="10.7109375" style="331" customWidth="1"/>
    <col min="11271" max="11271" width="2.42578125" style="331" bestFit="1" customWidth="1"/>
    <col min="11272" max="11272" width="8.5703125" style="331" customWidth="1"/>
    <col min="11273" max="11273" width="12.42578125" style="331" customWidth="1"/>
    <col min="11274" max="11274" width="2.140625" style="331" customWidth="1"/>
    <col min="11275" max="11275" width="9.42578125" style="331" customWidth="1"/>
    <col min="11276" max="11520" width="11" style="331"/>
    <col min="11521" max="11521" width="46.7109375" style="331" bestFit="1" customWidth="1"/>
    <col min="11522" max="11522" width="11.85546875" style="331" customWidth="1"/>
    <col min="11523" max="11523" width="12.42578125" style="331" customWidth="1"/>
    <col min="11524" max="11524" width="12.5703125" style="331" customWidth="1"/>
    <col min="11525" max="11525" width="11.7109375" style="331" customWidth="1"/>
    <col min="11526" max="11526" width="10.7109375" style="331" customWidth="1"/>
    <col min="11527" max="11527" width="2.42578125" style="331" bestFit="1" customWidth="1"/>
    <col min="11528" max="11528" width="8.5703125" style="331" customWidth="1"/>
    <col min="11529" max="11529" width="12.42578125" style="331" customWidth="1"/>
    <col min="11530" max="11530" width="2.140625" style="331" customWidth="1"/>
    <col min="11531" max="11531" width="9.42578125" style="331" customWidth="1"/>
    <col min="11532" max="11776" width="11" style="331"/>
    <col min="11777" max="11777" width="46.7109375" style="331" bestFit="1" customWidth="1"/>
    <col min="11778" max="11778" width="11.85546875" style="331" customWidth="1"/>
    <col min="11779" max="11779" width="12.42578125" style="331" customWidth="1"/>
    <col min="11780" max="11780" width="12.5703125" style="331" customWidth="1"/>
    <col min="11781" max="11781" width="11.7109375" style="331" customWidth="1"/>
    <col min="11782" max="11782" width="10.7109375" style="331" customWidth="1"/>
    <col min="11783" max="11783" width="2.42578125" style="331" bestFit="1" customWidth="1"/>
    <col min="11784" max="11784" width="8.5703125" style="331" customWidth="1"/>
    <col min="11785" max="11785" width="12.42578125" style="331" customWidth="1"/>
    <col min="11786" max="11786" width="2.140625" style="331" customWidth="1"/>
    <col min="11787" max="11787" width="9.42578125" style="331" customWidth="1"/>
    <col min="11788" max="12032" width="11" style="331"/>
    <col min="12033" max="12033" width="46.7109375" style="331" bestFit="1" customWidth="1"/>
    <col min="12034" max="12034" width="11.85546875" style="331" customWidth="1"/>
    <col min="12035" max="12035" width="12.42578125" style="331" customWidth="1"/>
    <col min="12036" max="12036" width="12.5703125" style="331" customWidth="1"/>
    <col min="12037" max="12037" width="11.7109375" style="331" customWidth="1"/>
    <col min="12038" max="12038" width="10.7109375" style="331" customWidth="1"/>
    <col min="12039" max="12039" width="2.42578125" style="331" bestFit="1" customWidth="1"/>
    <col min="12040" max="12040" width="8.5703125" style="331" customWidth="1"/>
    <col min="12041" max="12041" width="12.42578125" style="331" customWidth="1"/>
    <col min="12042" max="12042" width="2.140625" style="331" customWidth="1"/>
    <col min="12043" max="12043" width="9.42578125" style="331" customWidth="1"/>
    <col min="12044" max="12288" width="11" style="331"/>
    <col min="12289" max="12289" width="46.7109375" style="331" bestFit="1" customWidth="1"/>
    <col min="12290" max="12290" width="11.85546875" style="331" customWidth="1"/>
    <col min="12291" max="12291" width="12.42578125" style="331" customWidth="1"/>
    <col min="12292" max="12292" width="12.5703125" style="331" customWidth="1"/>
    <col min="12293" max="12293" width="11.7109375" style="331" customWidth="1"/>
    <col min="12294" max="12294" width="10.7109375" style="331" customWidth="1"/>
    <col min="12295" max="12295" width="2.42578125" style="331" bestFit="1" customWidth="1"/>
    <col min="12296" max="12296" width="8.5703125" style="331" customWidth="1"/>
    <col min="12297" max="12297" width="12.42578125" style="331" customWidth="1"/>
    <col min="12298" max="12298" width="2.140625" style="331" customWidth="1"/>
    <col min="12299" max="12299" width="9.42578125" style="331" customWidth="1"/>
    <col min="12300" max="12544" width="11" style="331"/>
    <col min="12545" max="12545" width="46.7109375" style="331" bestFit="1" customWidth="1"/>
    <col min="12546" max="12546" width="11.85546875" style="331" customWidth="1"/>
    <col min="12547" max="12547" width="12.42578125" style="331" customWidth="1"/>
    <col min="12548" max="12548" width="12.5703125" style="331" customWidth="1"/>
    <col min="12549" max="12549" width="11.7109375" style="331" customWidth="1"/>
    <col min="12550" max="12550" width="10.7109375" style="331" customWidth="1"/>
    <col min="12551" max="12551" width="2.42578125" style="331" bestFit="1" customWidth="1"/>
    <col min="12552" max="12552" width="8.5703125" style="331" customWidth="1"/>
    <col min="12553" max="12553" width="12.42578125" style="331" customWidth="1"/>
    <col min="12554" max="12554" width="2.140625" style="331" customWidth="1"/>
    <col min="12555" max="12555" width="9.42578125" style="331" customWidth="1"/>
    <col min="12556" max="12800" width="11" style="331"/>
    <col min="12801" max="12801" width="46.7109375" style="331" bestFit="1" customWidth="1"/>
    <col min="12802" max="12802" width="11.85546875" style="331" customWidth="1"/>
    <col min="12803" max="12803" width="12.42578125" style="331" customWidth="1"/>
    <col min="12804" max="12804" width="12.5703125" style="331" customWidth="1"/>
    <col min="12805" max="12805" width="11.7109375" style="331" customWidth="1"/>
    <col min="12806" max="12806" width="10.7109375" style="331" customWidth="1"/>
    <col min="12807" max="12807" width="2.42578125" style="331" bestFit="1" customWidth="1"/>
    <col min="12808" max="12808" width="8.5703125" style="331" customWidth="1"/>
    <col min="12809" max="12809" width="12.42578125" style="331" customWidth="1"/>
    <col min="12810" max="12810" width="2.140625" style="331" customWidth="1"/>
    <col min="12811" max="12811" width="9.42578125" style="331" customWidth="1"/>
    <col min="12812" max="13056" width="11" style="331"/>
    <col min="13057" max="13057" width="46.7109375" style="331" bestFit="1" customWidth="1"/>
    <col min="13058" max="13058" width="11.85546875" style="331" customWidth="1"/>
    <col min="13059" max="13059" width="12.42578125" style="331" customWidth="1"/>
    <col min="13060" max="13060" width="12.5703125" style="331" customWidth="1"/>
    <col min="13061" max="13061" width="11.7109375" style="331" customWidth="1"/>
    <col min="13062" max="13062" width="10.7109375" style="331" customWidth="1"/>
    <col min="13063" max="13063" width="2.42578125" style="331" bestFit="1" customWidth="1"/>
    <col min="13064" max="13064" width="8.5703125" style="331" customWidth="1"/>
    <col min="13065" max="13065" width="12.42578125" style="331" customWidth="1"/>
    <col min="13066" max="13066" width="2.140625" style="331" customWidth="1"/>
    <col min="13067" max="13067" width="9.42578125" style="331" customWidth="1"/>
    <col min="13068" max="13312" width="11" style="331"/>
    <col min="13313" max="13313" width="46.7109375" style="331" bestFit="1" customWidth="1"/>
    <col min="13314" max="13314" width="11.85546875" style="331" customWidth="1"/>
    <col min="13315" max="13315" width="12.42578125" style="331" customWidth="1"/>
    <col min="13316" max="13316" width="12.5703125" style="331" customWidth="1"/>
    <col min="13317" max="13317" width="11.7109375" style="331" customWidth="1"/>
    <col min="13318" max="13318" width="10.7109375" style="331" customWidth="1"/>
    <col min="13319" max="13319" width="2.42578125" style="331" bestFit="1" customWidth="1"/>
    <col min="13320" max="13320" width="8.5703125" style="331" customWidth="1"/>
    <col min="13321" max="13321" width="12.42578125" style="331" customWidth="1"/>
    <col min="13322" max="13322" width="2.140625" style="331" customWidth="1"/>
    <col min="13323" max="13323" width="9.42578125" style="331" customWidth="1"/>
    <col min="13324" max="13568" width="11" style="331"/>
    <col min="13569" max="13569" width="46.7109375" style="331" bestFit="1" customWidth="1"/>
    <col min="13570" max="13570" width="11.85546875" style="331" customWidth="1"/>
    <col min="13571" max="13571" width="12.42578125" style="331" customWidth="1"/>
    <col min="13572" max="13572" width="12.5703125" style="331" customWidth="1"/>
    <col min="13573" max="13573" width="11.7109375" style="331" customWidth="1"/>
    <col min="13574" max="13574" width="10.7109375" style="331" customWidth="1"/>
    <col min="13575" max="13575" width="2.42578125" style="331" bestFit="1" customWidth="1"/>
    <col min="13576" max="13576" width="8.5703125" style="331" customWidth="1"/>
    <col min="13577" max="13577" width="12.42578125" style="331" customWidth="1"/>
    <col min="13578" max="13578" width="2.140625" style="331" customWidth="1"/>
    <col min="13579" max="13579" width="9.42578125" style="331" customWidth="1"/>
    <col min="13580" max="13824" width="11" style="331"/>
    <col min="13825" max="13825" width="46.7109375" style="331" bestFit="1" customWidth="1"/>
    <col min="13826" max="13826" width="11.85546875" style="331" customWidth="1"/>
    <col min="13827" max="13827" width="12.42578125" style="331" customWidth="1"/>
    <col min="13828" max="13828" width="12.5703125" style="331" customWidth="1"/>
    <col min="13829" max="13829" width="11.7109375" style="331" customWidth="1"/>
    <col min="13830" max="13830" width="10.7109375" style="331" customWidth="1"/>
    <col min="13831" max="13831" width="2.42578125" style="331" bestFit="1" customWidth="1"/>
    <col min="13832" max="13832" width="8.5703125" style="331" customWidth="1"/>
    <col min="13833" max="13833" width="12.42578125" style="331" customWidth="1"/>
    <col min="13834" max="13834" width="2.140625" style="331" customWidth="1"/>
    <col min="13835" max="13835" width="9.42578125" style="331" customWidth="1"/>
    <col min="13836" max="14080" width="11" style="331"/>
    <col min="14081" max="14081" width="46.7109375" style="331" bestFit="1" customWidth="1"/>
    <col min="14082" max="14082" width="11.85546875" style="331" customWidth="1"/>
    <col min="14083" max="14083" width="12.42578125" style="331" customWidth="1"/>
    <col min="14084" max="14084" width="12.5703125" style="331" customWidth="1"/>
    <col min="14085" max="14085" width="11.7109375" style="331" customWidth="1"/>
    <col min="14086" max="14086" width="10.7109375" style="331" customWidth="1"/>
    <col min="14087" max="14087" width="2.42578125" style="331" bestFit="1" customWidth="1"/>
    <col min="14088" max="14088" width="8.5703125" style="331" customWidth="1"/>
    <col min="14089" max="14089" width="12.42578125" style="331" customWidth="1"/>
    <col min="14090" max="14090" width="2.140625" style="331" customWidth="1"/>
    <col min="14091" max="14091" width="9.42578125" style="331" customWidth="1"/>
    <col min="14092" max="14336" width="11" style="331"/>
    <col min="14337" max="14337" width="46.7109375" style="331" bestFit="1" customWidth="1"/>
    <col min="14338" max="14338" width="11.85546875" style="331" customWidth="1"/>
    <col min="14339" max="14339" width="12.42578125" style="331" customWidth="1"/>
    <col min="14340" max="14340" width="12.5703125" style="331" customWidth="1"/>
    <col min="14341" max="14341" width="11.7109375" style="331" customWidth="1"/>
    <col min="14342" max="14342" width="10.7109375" style="331" customWidth="1"/>
    <col min="14343" max="14343" width="2.42578125" style="331" bestFit="1" customWidth="1"/>
    <col min="14344" max="14344" width="8.5703125" style="331" customWidth="1"/>
    <col min="14345" max="14345" width="12.42578125" style="331" customWidth="1"/>
    <col min="14346" max="14346" width="2.140625" style="331" customWidth="1"/>
    <col min="14347" max="14347" width="9.42578125" style="331" customWidth="1"/>
    <col min="14348" max="14592" width="11" style="331"/>
    <col min="14593" max="14593" width="46.7109375" style="331" bestFit="1" customWidth="1"/>
    <col min="14594" max="14594" width="11.85546875" style="331" customWidth="1"/>
    <col min="14595" max="14595" width="12.42578125" style="331" customWidth="1"/>
    <col min="14596" max="14596" width="12.5703125" style="331" customWidth="1"/>
    <col min="14597" max="14597" width="11.7109375" style="331" customWidth="1"/>
    <col min="14598" max="14598" width="10.7109375" style="331" customWidth="1"/>
    <col min="14599" max="14599" width="2.42578125" style="331" bestFit="1" customWidth="1"/>
    <col min="14600" max="14600" width="8.5703125" style="331" customWidth="1"/>
    <col min="14601" max="14601" width="12.42578125" style="331" customWidth="1"/>
    <col min="14602" max="14602" width="2.140625" style="331" customWidth="1"/>
    <col min="14603" max="14603" width="9.42578125" style="331" customWidth="1"/>
    <col min="14604" max="14848" width="11" style="331"/>
    <col min="14849" max="14849" width="46.7109375" style="331" bestFit="1" customWidth="1"/>
    <col min="14850" max="14850" width="11.85546875" style="331" customWidth="1"/>
    <col min="14851" max="14851" width="12.42578125" style="331" customWidth="1"/>
    <col min="14852" max="14852" width="12.5703125" style="331" customWidth="1"/>
    <col min="14853" max="14853" width="11.7109375" style="331" customWidth="1"/>
    <col min="14854" max="14854" width="10.7109375" style="331" customWidth="1"/>
    <col min="14855" max="14855" width="2.42578125" style="331" bestFit="1" customWidth="1"/>
    <col min="14856" max="14856" width="8.5703125" style="331" customWidth="1"/>
    <col min="14857" max="14857" width="12.42578125" style="331" customWidth="1"/>
    <col min="14858" max="14858" width="2.140625" style="331" customWidth="1"/>
    <col min="14859" max="14859" width="9.42578125" style="331" customWidth="1"/>
    <col min="14860" max="15104" width="11" style="331"/>
    <col min="15105" max="15105" width="46.7109375" style="331" bestFit="1" customWidth="1"/>
    <col min="15106" max="15106" width="11.85546875" style="331" customWidth="1"/>
    <col min="15107" max="15107" width="12.42578125" style="331" customWidth="1"/>
    <col min="15108" max="15108" width="12.5703125" style="331" customWidth="1"/>
    <col min="15109" max="15109" width="11.7109375" style="331" customWidth="1"/>
    <col min="15110" max="15110" width="10.7109375" style="331" customWidth="1"/>
    <col min="15111" max="15111" width="2.42578125" style="331" bestFit="1" customWidth="1"/>
    <col min="15112" max="15112" width="8.5703125" style="331" customWidth="1"/>
    <col min="15113" max="15113" width="12.42578125" style="331" customWidth="1"/>
    <col min="15114" max="15114" width="2.140625" style="331" customWidth="1"/>
    <col min="15115" max="15115" width="9.42578125" style="331" customWidth="1"/>
    <col min="15116" max="15360" width="11" style="331"/>
    <col min="15361" max="15361" width="46.7109375" style="331" bestFit="1" customWidth="1"/>
    <col min="15362" max="15362" width="11.85546875" style="331" customWidth="1"/>
    <col min="15363" max="15363" width="12.42578125" style="331" customWidth="1"/>
    <col min="15364" max="15364" width="12.5703125" style="331" customWidth="1"/>
    <col min="15365" max="15365" width="11.7109375" style="331" customWidth="1"/>
    <col min="15366" max="15366" width="10.7109375" style="331" customWidth="1"/>
    <col min="15367" max="15367" width="2.42578125" style="331" bestFit="1" customWidth="1"/>
    <col min="15368" max="15368" width="8.5703125" style="331" customWidth="1"/>
    <col min="15369" max="15369" width="12.42578125" style="331" customWidth="1"/>
    <col min="15370" max="15370" width="2.140625" style="331" customWidth="1"/>
    <col min="15371" max="15371" width="9.42578125" style="331" customWidth="1"/>
    <col min="15372" max="15616" width="11" style="331"/>
    <col min="15617" max="15617" width="46.7109375" style="331" bestFit="1" customWidth="1"/>
    <col min="15618" max="15618" width="11.85546875" style="331" customWidth="1"/>
    <col min="15619" max="15619" width="12.42578125" style="331" customWidth="1"/>
    <col min="15620" max="15620" width="12.5703125" style="331" customWidth="1"/>
    <col min="15621" max="15621" width="11.7109375" style="331" customWidth="1"/>
    <col min="15622" max="15622" width="10.7109375" style="331" customWidth="1"/>
    <col min="15623" max="15623" width="2.42578125" style="331" bestFit="1" customWidth="1"/>
    <col min="15624" max="15624" width="8.5703125" style="331" customWidth="1"/>
    <col min="15625" max="15625" width="12.42578125" style="331" customWidth="1"/>
    <col min="15626" max="15626" width="2.140625" style="331" customWidth="1"/>
    <col min="15627" max="15627" width="9.42578125" style="331" customWidth="1"/>
    <col min="15628" max="15872" width="11" style="331"/>
    <col min="15873" max="15873" width="46.7109375" style="331" bestFit="1" customWidth="1"/>
    <col min="15874" max="15874" width="11.85546875" style="331" customWidth="1"/>
    <col min="15875" max="15875" width="12.42578125" style="331" customWidth="1"/>
    <col min="15876" max="15876" width="12.5703125" style="331" customWidth="1"/>
    <col min="15877" max="15877" width="11.7109375" style="331" customWidth="1"/>
    <col min="15878" max="15878" width="10.7109375" style="331" customWidth="1"/>
    <col min="15879" max="15879" width="2.42578125" style="331" bestFit="1" customWidth="1"/>
    <col min="15880" max="15880" width="8.5703125" style="331" customWidth="1"/>
    <col min="15881" max="15881" width="12.42578125" style="331" customWidth="1"/>
    <col min="15882" max="15882" width="2.140625" style="331" customWidth="1"/>
    <col min="15883" max="15883" width="9.42578125" style="331" customWidth="1"/>
    <col min="15884" max="16128" width="11" style="331"/>
    <col min="16129" max="16129" width="46.7109375" style="331" bestFit="1" customWidth="1"/>
    <col min="16130" max="16130" width="11.85546875" style="331" customWidth="1"/>
    <col min="16131" max="16131" width="12.42578125" style="331" customWidth="1"/>
    <col min="16132" max="16132" width="12.5703125" style="331" customWidth="1"/>
    <col min="16133" max="16133" width="11.7109375" style="331" customWidth="1"/>
    <col min="16134" max="16134" width="10.7109375" style="331" customWidth="1"/>
    <col min="16135" max="16135" width="2.42578125" style="331" bestFit="1" customWidth="1"/>
    <col min="16136" max="16136" width="8.5703125" style="331" customWidth="1"/>
    <col min="16137" max="16137" width="12.42578125" style="331" customWidth="1"/>
    <col min="16138" max="16138" width="2.140625" style="331" customWidth="1"/>
    <col min="16139" max="16139" width="9.42578125" style="331" customWidth="1"/>
    <col min="16140" max="16384" width="11" style="331"/>
  </cols>
  <sheetData>
    <row r="1" spans="1:12" ht="15.75">
      <c r="A1" s="1780" t="s">
        <v>284</v>
      </c>
      <c r="B1" s="1780"/>
      <c r="C1" s="1780"/>
      <c r="D1" s="1780"/>
      <c r="E1" s="1780"/>
      <c r="F1" s="1780"/>
      <c r="G1" s="1780"/>
      <c r="H1" s="1780"/>
      <c r="I1" s="1780"/>
      <c r="J1" s="1780"/>
      <c r="K1" s="1780"/>
    </row>
    <row r="2" spans="1:12" ht="17.100000000000001" customHeight="1">
      <c r="A2" s="1781" t="s">
        <v>257</v>
      </c>
      <c r="B2" s="1781"/>
      <c r="C2" s="1781"/>
      <c r="D2" s="1781"/>
      <c r="E2" s="1781"/>
      <c r="F2" s="1781"/>
      <c r="G2" s="1781"/>
      <c r="H2" s="1781"/>
      <c r="I2" s="1781"/>
      <c r="J2" s="1781"/>
      <c r="K2" s="1781"/>
    </row>
    <row r="3" spans="1:12" ht="17.100000000000001" customHeight="1" thickBot="1">
      <c r="A3" s="332" t="s">
        <v>141</v>
      </c>
      <c r="B3" s="332"/>
      <c r="C3" s="332"/>
      <c r="D3" s="332"/>
      <c r="E3" s="333"/>
      <c r="F3" s="332"/>
      <c r="G3" s="332"/>
      <c r="H3" s="332"/>
      <c r="I3" s="1782" t="s">
        <v>3</v>
      </c>
      <c r="J3" s="1782"/>
      <c r="K3" s="1782"/>
    </row>
    <row r="4" spans="1:12" ht="17.100000000000001" customHeight="1" thickTop="1">
      <c r="A4" s="1789" t="s">
        <v>286</v>
      </c>
      <c r="B4" s="393">
        <v>2016</v>
      </c>
      <c r="C4" s="394">
        <v>2016</v>
      </c>
      <c r="D4" s="394">
        <v>2017</v>
      </c>
      <c r="E4" s="394">
        <v>2017</v>
      </c>
      <c r="F4" s="1783" t="s">
        <v>285</v>
      </c>
      <c r="G4" s="1783"/>
      <c r="H4" s="1783"/>
      <c r="I4" s="1783"/>
      <c r="J4" s="1783"/>
      <c r="K4" s="1784"/>
    </row>
    <row r="5" spans="1:12" ht="15.75">
      <c r="A5" s="1790"/>
      <c r="B5" s="395" t="s">
        <v>287</v>
      </c>
      <c r="C5" s="395" t="s">
        <v>288</v>
      </c>
      <c r="D5" s="395" t="s">
        <v>289</v>
      </c>
      <c r="E5" s="395" t="s">
        <v>290</v>
      </c>
      <c r="F5" s="1785" t="s">
        <v>8</v>
      </c>
      <c r="G5" s="1786"/>
      <c r="H5" s="1787"/>
      <c r="I5" s="1786" t="s">
        <v>52</v>
      </c>
      <c r="J5" s="1786"/>
      <c r="K5" s="1788"/>
    </row>
    <row r="6" spans="1:12" ht="15.75">
      <c r="A6" s="1791"/>
      <c r="B6" s="396"/>
      <c r="C6" s="396"/>
      <c r="D6" s="396"/>
      <c r="E6" s="397"/>
      <c r="F6" s="389" t="s">
        <v>5</v>
      </c>
      <c r="G6" s="390" t="s">
        <v>141</v>
      </c>
      <c r="H6" s="391" t="s">
        <v>291</v>
      </c>
      <c r="I6" s="389" t="s">
        <v>5</v>
      </c>
      <c r="J6" s="390" t="s">
        <v>141</v>
      </c>
      <c r="K6" s="392" t="s">
        <v>291</v>
      </c>
    </row>
    <row r="7" spans="1:12" ht="17.100000000000001" customHeight="1">
      <c r="A7" s="334" t="s">
        <v>292</v>
      </c>
      <c r="B7" s="398">
        <v>956022.07894919219</v>
      </c>
      <c r="C7" s="398">
        <v>985397.79289073485</v>
      </c>
      <c r="D7" s="398">
        <v>1014724.6968192373</v>
      </c>
      <c r="E7" s="398">
        <v>1006766.5794774551</v>
      </c>
      <c r="F7" s="337">
        <v>28779.339074970176</v>
      </c>
      <c r="G7" s="338" t="s">
        <v>293</v>
      </c>
      <c r="H7" s="336">
        <v>3.0103215928446829</v>
      </c>
      <c r="I7" s="335">
        <v>-9268.3911484522032</v>
      </c>
      <c r="J7" s="339" t="s">
        <v>294</v>
      </c>
      <c r="K7" s="340">
        <v>-0.91338972802228657</v>
      </c>
      <c r="L7" s="341"/>
    </row>
    <row r="8" spans="1:12" ht="17.100000000000001" customHeight="1">
      <c r="A8" s="342" t="s">
        <v>295</v>
      </c>
      <c r="B8" s="399">
        <v>1069830.7337942338</v>
      </c>
      <c r="C8" s="399">
        <v>1104286.7987574099</v>
      </c>
      <c r="D8" s="399">
        <v>1107913.3040984659</v>
      </c>
      <c r="E8" s="399">
        <v>1115465.6213070627</v>
      </c>
      <c r="F8" s="345">
        <v>34456.064963176148</v>
      </c>
      <c r="G8" s="346"/>
      <c r="H8" s="344">
        <v>3.2207024788842222</v>
      </c>
      <c r="I8" s="343">
        <v>7552.3172085967381</v>
      </c>
      <c r="J8" s="344"/>
      <c r="K8" s="347">
        <v>0.68167041416135254</v>
      </c>
      <c r="L8" s="341"/>
    </row>
    <row r="9" spans="1:12" ht="17.100000000000001" customHeight="1">
      <c r="A9" s="342" t="s">
        <v>296</v>
      </c>
      <c r="B9" s="399">
        <v>113808.65484504159</v>
      </c>
      <c r="C9" s="399">
        <v>118889.00586667506</v>
      </c>
      <c r="D9" s="399">
        <v>93188.607279228629</v>
      </c>
      <c r="E9" s="399">
        <v>108699.04182960759</v>
      </c>
      <c r="F9" s="345">
        <v>5080.3510216334689</v>
      </c>
      <c r="G9" s="346"/>
      <c r="H9" s="344">
        <v>4.4639408387268276</v>
      </c>
      <c r="I9" s="343">
        <v>15510.434550378966</v>
      </c>
      <c r="J9" s="344"/>
      <c r="K9" s="347">
        <v>16.64413172728699</v>
      </c>
      <c r="L9" s="341"/>
    </row>
    <row r="10" spans="1:12" ht="17.100000000000001" customHeight="1">
      <c r="A10" s="348" t="s">
        <v>297</v>
      </c>
      <c r="B10" s="399">
        <v>109383.40963409159</v>
      </c>
      <c r="C10" s="399">
        <v>114897.73628750506</v>
      </c>
      <c r="D10" s="399">
        <v>90339.575064238627</v>
      </c>
      <c r="E10" s="399">
        <v>106110.95404446759</v>
      </c>
      <c r="F10" s="345">
        <v>5514.3266534134746</v>
      </c>
      <c r="G10" s="346"/>
      <c r="H10" s="344">
        <v>5.0412824685754005</v>
      </c>
      <c r="I10" s="343">
        <v>15771.378980228968</v>
      </c>
      <c r="J10" s="344"/>
      <c r="K10" s="347">
        <v>17.45788484062966</v>
      </c>
      <c r="L10" s="341"/>
    </row>
    <row r="11" spans="1:12" s="349" customFormat="1" ht="17.100000000000001" customHeight="1">
      <c r="A11" s="348" t="s">
        <v>298</v>
      </c>
      <c r="B11" s="399">
        <v>4425.2452109500009</v>
      </c>
      <c r="C11" s="399">
        <v>3991.2695791699998</v>
      </c>
      <c r="D11" s="399">
        <v>2849.0322149899994</v>
      </c>
      <c r="E11" s="399">
        <v>2588.0877851399996</v>
      </c>
      <c r="F11" s="345">
        <v>-433.97563178000109</v>
      </c>
      <c r="G11" s="346"/>
      <c r="H11" s="344">
        <v>-9.8068154665453289</v>
      </c>
      <c r="I11" s="343">
        <v>-260.94442984999978</v>
      </c>
      <c r="J11" s="344"/>
      <c r="K11" s="347">
        <v>-9.1590550811274607</v>
      </c>
      <c r="L11" s="341"/>
    </row>
    <row r="12" spans="1:12" ht="17.100000000000001" customHeight="1">
      <c r="A12" s="334" t="s">
        <v>299</v>
      </c>
      <c r="B12" s="398">
        <v>1288556.4934285779</v>
      </c>
      <c r="C12" s="398">
        <v>1404099.698740867</v>
      </c>
      <c r="D12" s="398">
        <v>1576977.297750168</v>
      </c>
      <c r="E12" s="398">
        <v>1690546.0895311427</v>
      </c>
      <c r="F12" s="337">
        <v>116139.58017886143</v>
      </c>
      <c r="G12" s="338" t="s">
        <v>293</v>
      </c>
      <c r="H12" s="336">
        <v>9.0131539262076448</v>
      </c>
      <c r="I12" s="335">
        <v>114879.06558764484</v>
      </c>
      <c r="J12" s="350" t="s">
        <v>294</v>
      </c>
      <c r="K12" s="340">
        <v>7.2847634364514819</v>
      </c>
      <c r="L12" s="341"/>
    </row>
    <row r="13" spans="1:12" ht="17.100000000000001" customHeight="1">
      <c r="A13" s="342" t="s">
        <v>300</v>
      </c>
      <c r="B13" s="399">
        <v>1805694.7788320361</v>
      </c>
      <c r="C13" s="399">
        <v>1905700.1076798423</v>
      </c>
      <c r="D13" s="399">
        <v>2156287.9330056114</v>
      </c>
      <c r="E13" s="399">
        <v>2215185.8380390676</v>
      </c>
      <c r="F13" s="345">
        <v>100005.3288478062</v>
      </c>
      <c r="G13" s="346"/>
      <c r="H13" s="344">
        <v>5.5383296235973996</v>
      </c>
      <c r="I13" s="351">
        <v>58897.905033456162</v>
      </c>
      <c r="J13" s="352"/>
      <c r="K13" s="353">
        <v>2.7314489930553671</v>
      </c>
      <c r="L13" s="341"/>
    </row>
    <row r="14" spans="1:12" ht="17.100000000000001" customHeight="1">
      <c r="A14" s="342" t="s">
        <v>301</v>
      </c>
      <c r="B14" s="399">
        <v>87759.355625270109</v>
      </c>
      <c r="C14" s="399">
        <v>10151.721136919921</v>
      </c>
      <c r="D14" s="399">
        <v>128074.70276416997</v>
      </c>
      <c r="E14" s="399">
        <v>10840.193854449433</v>
      </c>
      <c r="F14" s="345">
        <v>-77607.634488350188</v>
      </c>
      <c r="G14" s="346"/>
      <c r="H14" s="344">
        <v>-88.432320332583714</v>
      </c>
      <c r="I14" s="343">
        <v>-117234.50890972053</v>
      </c>
      <c r="J14" s="344"/>
      <c r="K14" s="347">
        <v>-91.536038249169309</v>
      </c>
      <c r="L14" s="341"/>
    </row>
    <row r="15" spans="1:12" ht="17.100000000000001" customHeight="1">
      <c r="A15" s="348" t="s">
        <v>302</v>
      </c>
      <c r="B15" s="399">
        <v>202777.81187425001</v>
      </c>
      <c r="C15" s="399">
        <v>196927.46957425002</v>
      </c>
      <c r="D15" s="399">
        <v>255761.09999525</v>
      </c>
      <c r="E15" s="399">
        <v>359833.99315325002</v>
      </c>
      <c r="F15" s="345">
        <v>-5850.3422999999893</v>
      </c>
      <c r="G15" s="346"/>
      <c r="H15" s="344">
        <v>-2.8850998272079207</v>
      </c>
      <c r="I15" s="343">
        <v>104072.89315800002</v>
      </c>
      <c r="J15" s="344"/>
      <c r="K15" s="347">
        <v>40.691447276357842</v>
      </c>
      <c r="L15" s="341"/>
    </row>
    <row r="16" spans="1:12" ht="17.100000000000001" customHeight="1">
      <c r="A16" s="348" t="s">
        <v>303</v>
      </c>
      <c r="B16" s="399">
        <v>115018.4562489799</v>
      </c>
      <c r="C16" s="399">
        <v>186775.7484373301</v>
      </c>
      <c r="D16" s="399">
        <v>127686.39723108003</v>
      </c>
      <c r="E16" s="399">
        <v>348993.79929880059</v>
      </c>
      <c r="F16" s="345">
        <v>71757.292188350199</v>
      </c>
      <c r="G16" s="346"/>
      <c r="H16" s="344">
        <v>62.387632844782345</v>
      </c>
      <c r="I16" s="343">
        <v>221307.40206772054</v>
      </c>
      <c r="J16" s="344"/>
      <c r="K16" s="347">
        <v>173.32104818276784</v>
      </c>
      <c r="L16" s="341"/>
    </row>
    <row r="17" spans="1:12" ht="17.100000000000001" customHeight="1">
      <c r="A17" s="342" t="s">
        <v>304</v>
      </c>
      <c r="B17" s="399">
        <v>8226.9650202916546</v>
      </c>
      <c r="C17" s="399">
        <v>9172.2222213799996</v>
      </c>
      <c r="D17" s="399">
        <v>9225.8825246000015</v>
      </c>
      <c r="E17" s="399">
        <v>9232.5288144900005</v>
      </c>
      <c r="F17" s="345">
        <v>945.25720108834503</v>
      </c>
      <c r="G17" s="346"/>
      <c r="H17" s="344">
        <v>11.48974377254414</v>
      </c>
      <c r="I17" s="343">
        <v>6.646289889999025</v>
      </c>
      <c r="J17" s="344"/>
      <c r="K17" s="347">
        <v>7.2039611086281236E-2</v>
      </c>
      <c r="L17" s="341"/>
    </row>
    <row r="18" spans="1:12" ht="17.100000000000001" customHeight="1">
      <c r="A18" s="348" t="s">
        <v>305</v>
      </c>
      <c r="B18" s="399">
        <v>17443.585907166511</v>
      </c>
      <c r="C18" s="399">
        <v>20258.718321793902</v>
      </c>
      <c r="D18" s="399">
        <v>21834.136674277081</v>
      </c>
      <c r="E18" s="399">
        <v>24464.985030561322</v>
      </c>
      <c r="F18" s="345">
        <v>2815.132414627391</v>
      </c>
      <c r="G18" s="346"/>
      <c r="H18" s="344">
        <v>16.138496004258069</v>
      </c>
      <c r="I18" s="343">
        <v>2630.8483562842412</v>
      </c>
      <c r="J18" s="344"/>
      <c r="K18" s="347">
        <v>12.049243785231308</v>
      </c>
      <c r="L18" s="341"/>
    </row>
    <row r="19" spans="1:12" ht="17.100000000000001" customHeight="1">
      <c r="A19" s="348" t="s">
        <v>306</v>
      </c>
      <c r="B19" s="399">
        <v>3414.3295247600004</v>
      </c>
      <c r="C19" s="399">
        <v>4438.6548890200002</v>
      </c>
      <c r="D19" s="399">
        <v>4286.2288242900004</v>
      </c>
      <c r="E19" s="399">
        <v>3833.3664148000003</v>
      </c>
      <c r="F19" s="345">
        <v>1024.3253642599998</v>
      </c>
      <c r="G19" s="346"/>
      <c r="H19" s="344">
        <v>30.000776340766393</v>
      </c>
      <c r="I19" s="343">
        <v>-452.86240949000012</v>
      </c>
      <c r="J19" s="344"/>
      <c r="K19" s="347">
        <v>-10.565521068862097</v>
      </c>
      <c r="L19" s="341"/>
    </row>
    <row r="20" spans="1:12" ht="17.100000000000001" customHeight="1">
      <c r="A20" s="348" t="s">
        <v>307</v>
      </c>
      <c r="B20" s="399">
        <v>14029.256382406509</v>
      </c>
      <c r="C20" s="399">
        <v>15820.063432773901</v>
      </c>
      <c r="D20" s="399">
        <v>17547.907849987081</v>
      </c>
      <c r="E20" s="399">
        <v>20631.618615761323</v>
      </c>
      <c r="F20" s="345">
        <v>1790.8070503673916</v>
      </c>
      <c r="G20" s="346"/>
      <c r="H20" s="344">
        <v>12.764803789694557</v>
      </c>
      <c r="I20" s="343">
        <v>3083.7107657742417</v>
      </c>
      <c r="J20" s="344"/>
      <c r="K20" s="347">
        <v>17.573096417739119</v>
      </c>
      <c r="L20" s="341"/>
    </row>
    <row r="21" spans="1:12" ht="17.100000000000001" customHeight="1">
      <c r="A21" s="342" t="s">
        <v>308</v>
      </c>
      <c r="B21" s="399">
        <v>1692264.8722793078</v>
      </c>
      <c r="C21" s="399">
        <v>1866117.4459997485</v>
      </c>
      <c r="D21" s="399">
        <v>1997153.2110425646</v>
      </c>
      <c r="E21" s="399">
        <v>2170648.1303395666</v>
      </c>
      <c r="F21" s="345">
        <v>173852.57372044073</v>
      </c>
      <c r="G21" s="354"/>
      <c r="H21" s="344">
        <v>10.273366573300024</v>
      </c>
      <c r="I21" s="343">
        <v>173494.91929700202</v>
      </c>
      <c r="J21" s="355"/>
      <c r="K21" s="347">
        <v>8.6871111508982963</v>
      </c>
      <c r="L21" s="341"/>
    </row>
    <row r="22" spans="1:12" ht="17.100000000000001" customHeight="1">
      <c r="A22" s="342" t="s">
        <v>309</v>
      </c>
      <c r="B22" s="399">
        <v>517138.28540345817</v>
      </c>
      <c r="C22" s="399">
        <v>501600.40893897542</v>
      </c>
      <c r="D22" s="399">
        <v>579310.63525544351</v>
      </c>
      <c r="E22" s="399">
        <v>524639.74850792484</v>
      </c>
      <c r="F22" s="345">
        <v>-16134.251331055237</v>
      </c>
      <c r="G22" s="356" t="s">
        <v>293</v>
      </c>
      <c r="H22" s="344">
        <v>-3.1199104352654343</v>
      </c>
      <c r="I22" s="343">
        <v>-55981.160554188675</v>
      </c>
      <c r="J22" s="357" t="s">
        <v>294</v>
      </c>
      <c r="K22" s="347">
        <v>-9.6634097748790886</v>
      </c>
      <c r="L22" s="341"/>
    </row>
    <row r="23" spans="1:12" ht="17.100000000000001" customHeight="1">
      <c r="A23" s="334" t="s">
        <v>310</v>
      </c>
      <c r="B23" s="398">
        <v>2244578.5723777702</v>
      </c>
      <c r="C23" s="398">
        <v>2389497.4916316019</v>
      </c>
      <c r="D23" s="398">
        <v>2591701.9945694054</v>
      </c>
      <c r="E23" s="398">
        <v>2697312.6690085977</v>
      </c>
      <c r="F23" s="337">
        <v>144918.91925383173</v>
      </c>
      <c r="G23" s="358"/>
      <c r="H23" s="336">
        <v>6.4563976969767385</v>
      </c>
      <c r="I23" s="335">
        <v>105610.67443919228</v>
      </c>
      <c r="J23" s="336"/>
      <c r="K23" s="359">
        <v>4.074954399097062</v>
      </c>
      <c r="L23" s="341"/>
    </row>
    <row r="24" spans="1:12" ht="17.100000000000001" customHeight="1">
      <c r="A24" s="342" t="s">
        <v>311</v>
      </c>
      <c r="B24" s="399">
        <v>1634481.7499847095</v>
      </c>
      <c r="C24" s="399">
        <v>1712720.4443709231</v>
      </c>
      <c r="D24" s="399">
        <v>1623172.4922257666</v>
      </c>
      <c r="E24" s="399">
        <v>1701651.8158037309</v>
      </c>
      <c r="F24" s="345">
        <v>78238.694386213552</v>
      </c>
      <c r="G24" s="346"/>
      <c r="H24" s="344">
        <v>4.786758517612415</v>
      </c>
      <c r="I24" s="343">
        <v>78479.323577964213</v>
      </c>
      <c r="J24" s="344"/>
      <c r="K24" s="360">
        <v>4.8349343001956528</v>
      </c>
      <c r="L24" s="341"/>
    </row>
    <row r="25" spans="1:12" ht="17.100000000000001" customHeight="1">
      <c r="A25" s="342" t="s">
        <v>312</v>
      </c>
      <c r="B25" s="399">
        <v>503287.11484016536</v>
      </c>
      <c r="C25" s="399">
        <v>524578.14705105941</v>
      </c>
      <c r="D25" s="399">
        <v>569402.38672684168</v>
      </c>
      <c r="E25" s="399">
        <v>576499.12916810845</v>
      </c>
      <c r="F25" s="345">
        <v>21291.032210894045</v>
      </c>
      <c r="G25" s="346"/>
      <c r="H25" s="344">
        <v>4.2303948547650938</v>
      </c>
      <c r="I25" s="343">
        <v>7096.7424412667751</v>
      </c>
      <c r="J25" s="344"/>
      <c r="K25" s="360">
        <v>1.2463492613829317</v>
      </c>
      <c r="L25" s="341"/>
    </row>
    <row r="26" spans="1:12" ht="17.100000000000001" customHeight="1">
      <c r="A26" s="348" t="s">
        <v>313</v>
      </c>
      <c r="B26" s="399">
        <v>327482.67803007999</v>
      </c>
      <c r="C26" s="399">
        <v>359304.28639188001</v>
      </c>
      <c r="D26" s="399">
        <v>361745.91183872998</v>
      </c>
      <c r="E26" s="399">
        <v>389448.38696761004</v>
      </c>
      <c r="F26" s="345">
        <v>31821.608361800027</v>
      </c>
      <c r="G26" s="346"/>
      <c r="H26" s="344">
        <v>9.7170355858874284</v>
      </c>
      <c r="I26" s="343">
        <v>27702.475128880062</v>
      </c>
      <c r="J26" s="344"/>
      <c r="K26" s="347">
        <v>7.6579925915597107</v>
      </c>
      <c r="L26" s="341"/>
    </row>
    <row r="27" spans="1:12" ht="17.100000000000001" customHeight="1">
      <c r="A27" s="348" t="s">
        <v>314</v>
      </c>
      <c r="B27" s="399">
        <v>175804.43157376483</v>
      </c>
      <c r="C27" s="399">
        <v>165273.87076886147</v>
      </c>
      <c r="D27" s="399">
        <v>207656.43750904762</v>
      </c>
      <c r="E27" s="399">
        <v>187050.7239680819</v>
      </c>
      <c r="F27" s="345">
        <v>-10530.560804903362</v>
      </c>
      <c r="G27" s="346"/>
      <c r="H27" s="344">
        <v>-5.989929099418009</v>
      </c>
      <c r="I27" s="343">
        <v>-20605.71354096572</v>
      </c>
      <c r="J27" s="344"/>
      <c r="K27" s="347">
        <v>-9.9229832641561746</v>
      </c>
      <c r="L27" s="341"/>
    </row>
    <row r="28" spans="1:12" ht="17.100000000000001" customHeight="1">
      <c r="A28" s="348" t="s">
        <v>315</v>
      </c>
      <c r="B28" s="399">
        <v>1131194.6351445443</v>
      </c>
      <c r="C28" s="399">
        <v>1188142.2973198637</v>
      </c>
      <c r="D28" s="399">
        <v>1053770.1054989251</v>
      </c>
      <c r="E28" s="399">
        <v>1125152.6866356223</v>
      </c>
      <c r="F28" s="345">
        <v>56947.66217531939</v>
      </c>
      <c r="G28" s="346"/>
      <c r="H28" s="344">
        <v>5.034293870041437</v>
      </c>
      <c r="I28" s="343">
        <v>71382.581136697205</v>
      </c>
      <c r="J28" s="344"/>
      <c r="K28" s="347">
        <v>6.7740184281371238</v>
      </c>
      <c r="L28" s="341"/>
    </row>
    <row r="29" spans="1:12" ht="17.100000000000001" customHeight="1">
      <c r="A29" s="361" t="s">
        <v>316</v>
      </c>
      <c r="B29" s="400">
        <v>610096.82239306055</v>
      </c>
      <c r="C29" s="400">
        <v>676777.04726067884</v>
      </c>
      <c r="D29" s="400">
        <v>968529.50234363868</v>
      </c>
      <c r="E29" s="400">
        <v>995660.85320486699</v>
      </c>
      <c r="F29" s="364">
        <v>66680.224867618294</v>
      </c>
      <c r="G29" s="363"/>
      <c r="H29" s="363">
        <v>10.929449625072616</v>
      </c>
      <c r="I29" s="362">
        <v>27131.350861228304</v>
      </c>
      <c r="J29" s="363"/>
      <c r="K29" s="365">
        <v>2.8012931764676363</v>
      </c>
      <c r="L29" s="341"/>
    </row>
    <row r="30" spans="1:12" ht="17.100000000000001" customHeight="1" thickBot="1">
      <c r="A30" s="366" t="s">
        <v>317</v>
      </c>
      <c r="B30" s="401">
        <v>2353961.9820118616</v>
      </c>
      <c r="C30" s="401">
        <v>2504395.2279191068</v>
      </c>
      <c r="D30" s="401">
        <v>2682041.5696336441</v>
      </c>
      <c r="E30" s="401">
        <v>2803423.6230530655</v>
      </c>
      <c r="F30" s="369">
        <v>150433.2459072452</v>
      </c>
      <c r="G30" s="368"/>
      <c r="H30" s="368">
        <v>6.3906404205676406</v>
      </c>
      <c r="I30" s="367">
        <v>121382.05341942143</v>
      </c>
      <c r="J30" s="368"/>
      <c r="K30" s="370">
        <v>4.5257334857789591</v>
      </c>
      <c r="L30" s="341"/>
    </row>
    <row r="31" spans="1:12" ht="19.5" customHeight="1" thickTop="1">
      <c r="A31" s="371" t="s">
        <v>633</v>
      </c>
      <c r="B31" s="372">
        <v>596.37486657248985</v>
      </c>
      <c r="C31" s="332" t="s">
        <v>318</v>
      </c>
      <c r="D31" s="373"/>
      <c r="E31" s="373"/>
      <c r="F31" s="373"/>
      <c r="G31" s="374"/>
      <c r="H31" s="375"/>
      <c r="I31" s="373"/>
      <c r="J31" s="376"/>
      <c r="K31" s="376"/>
    </row>
    <row r="32" spans="1:12" ht="15" customHeight="1">
      <c r="A32" s="371" t="s">
        <v>634</v>
      </c>
      <c r="B32" s="372">
        <v>1310.2738066700038</v>
      </c>
      <c r="C32" s="332" t="s">
        <v>318</v>
      </c>
      <c r="D32" s="373"/>
      <c r="E32" s="373"/>
      <c r="F32" s="373"/>
      <c r="G32" s="374"/>
      <c r="H32" s="375"/>
      <c r="I32" s="373"/>
      <c r="J32" s="376"/>
      <c r="K32" s="376"/>
    </row>
    <row r="33" spans="1:11" ht="17.100000000000001" customHeight="1">
      <c r="A33" s="377" t="s">
        <v>319</v>
      </c>
      <c r="B33" s="332"/>
      <c r="C33" s="332"/>
      <c r="D33" s="373"/>
      <c r="E33" s="373"/>
      <c r="F33" s="373"/>
      <c r="G33" s="374"/>
      <c r="H33" s="375"/>
      <c r="I33" s="373"/>
      <c r="J33" s="376"/>
      <c r="K33" s="376"/>
    </row>
    <row r="34" spans="1:11" ht="17.100000000000001" customHeight="1">
      <c r="A34" s="378" t="s">
        <v>320</v>
      </c>
      <c r="B34" s="332"/>
      <c r="C34" s="332"/>
      <c r="D34" s="373"/>
      <c r="E34" s="373"/>
      <c r="F34" s="373"/>
      <c r="G34" s="374"/>
      <c r="H34" s="375"/>
      <c r="I34" s="373"/>
      <c r="J34" s="376"/>
      <c r="K34" s="376"/>
    </row>
    <row r="35" spans="1:11" ht="17.100000000000001" customHeight="1">
      <c r="A35" s="379" t="s">
        <v>321</v>
      </c>
      <c r="B35" s="380">
        <v>0.91999700765905312</v>
      </c>
      <c r="C35" s="381">
        <v>0.93273949710614945</v>
      </c>
      <c r="D35" s="381">
        <v>0.86678967189953871</v>
      </c>
      <c r="E35" s="381">
        <v>1.0465214025168663</v>
      </c>
      <c r="F35" s="382">
        <v>1.2742489447096328E-2</v>
      </c>
      <c r="G35" s="383"/>
      <c r="H35" s="382">
        <v>1.3850577057331732</v>
      </c>
      <c r="I35" s="382">
        <v>0.17973173061732761</v>
      </c>
      <c r="J35" s="382"/>
      <c r="K35" s="382">
        <v>20.73533366213881</v>
      </c>
    </row>
    <row r="36" spans="1:11" ht="17.100000000000001" customHeight="1">
      <c r="A36" s="379" t="s">
        <v>322</v>
      </c>
      <c r="B36" s="380">
        <v>2.9877941928571294</v>
      </c>
      <c r="C36" s="381">
        <v>3.0453460841754469</v>
      </c>
      <c r="D36" s="381">
        <v>2.4709224702419132</v>
      </c>
      <c r="E36" s="381">
        <v>3.0890160188793674</v>
      </c>
      <c r="F36" s="382">
        <v>5.7551891318317505E-2</v>
      </c>
      <c r="G36" s="383"/>
      <c r="H36" s="382">
        <v>1.9262334552997615</v>
      </c>
      <c r="I36" s="382">
        <v>0.61809354863745414</v>
      </c>
      <c r="J36" s="382"/>
      <c r="K36" s="382">
        <v>25.014688080316024</v>
      </c>
    </row>
    <row r="37" spans="1:11" ht="17.100000000000001" customHeight="1">
      <c r="A37" s="379" t="s">
        <v>323</v>
      </c>
      <c r="B37" s="384">
        <v>4.1030368335557039</v>
      </c>
      <c r="C37" s="385">
        <v>4.2487067012037185</v>
      </c>
      <c r="D37" s="385">
        <v>3.94529523216046</v>
      </c>
      <c r="E37" s="385">
        <v>4.8964435409827933</v>
      </c>
      <c r="F37" s="382">
        <v>0.14566986764801459</v>
      </c>
      <c r="G37" s="383"/>
      <c r="H37" s="382">
        <v>3.5502939300151652</v>
      </c>
      <c r="I37" s="382">
        <v>0.95114830882233337</v>
      </c>
      <c r="J37" s="382"/>
      <c r="K37" s="382">
        <v>24.108419087853168</v>
      </c>
    </row>
    <row r="38" spans="1:11" ht="17.100000000000001" customHeight="1">
      <c r="A38" s="386"/>
      <c r="B38" s="332"/>
      <c r="C38" s="332"/>
      <c r="D38" s="332"/>
      <c r="E38" s="332"/>
      <c r="F38" s="332"/>
      <c r="G38" s="332"/>
      <c r="H38" s="332"/>
      <c r="I38" s="332"/>
      <c r="J38" s="332"/>
      <c r="K38" s="332"/>
    </row>
  </sheetData>
  <mergeCells count="7">
    <mergeCell ref="A1:K1"/>
    <mergeCell ref="A2:K2"/>
    <mergeCell ref="I3:K3"/>
    <mergeCell ref="F4:K4"/>
    <mergeCell ref="F5:H5"/>
    <mergeCell ref="I5:K5"/>
    <mergeCell ref="A4:A6"/>
  </mergeCells>
  <pageMargins left="1.18" right="0.7" top="0.8" bottom="0.8" header="0.28000000000000003" footer="0.3"/>
  <pageSetup paperSize="9" scale="79" orientation="landscape"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workbookViewId="0">
      <selection activeCell="N37" sqref="N37"/>
    </sheetView>
  </sheetViews>
  <sheetFormatPr defaultColWidth="11" defaultRowHeight="15.75"/>
  <cols>
    <col min="1" max="1" width="53.5703125" style="330" bestFit="1" customWidth="1"/>
    <col min="2" max="5" width="15.7109375" style="330" customWidth="1"/>
    <col min="6" max="6" width="10.7109375" style="330" customWidth="1"/>
    <col min="7" max="7" width="2.42578125" style="330" bestFit="1" customWidth="1"/>
    <col min="8" max="8" width="8.5703125" style="330" customWidth="1"/>
    <col min="9" max="9" width="12.42578125" style="330" customWidth="1"/>
    <col min="10" max="10" width="2.140625" style="330" customWidth="1"/>
    <col min="11" max="11" width="9.42578125" style="330" customWidth="1"/>
    <col min="12" max="256" width="11" style="331"/>
    <col min="257" max="257" width="46.7109375" style="331" bestFit="1" customWidth="1"/>
    <col min="258" max="258" width="11.85546875" style="331" customWidth="1"/>
    <col min="259" max="259" width="12.42578125" style="331" customWidth="1"/>
    <col min="260" max="260" width="12.5703125" style="331" customWidth="1"/>
    <col min="261" max="261" width="11.7109375" style="331" customWidth="1"/>
    <col min="262" max="262" width="10.7109375" style="331" customWidth="1"/>
    <col min="263" max="263" width="2.42578125" style="331" bestFit="1" customWidth="1"/>
    <col min="264" max="264" width="8.5703125" style="331" customWidth="1"/>
    <col min="265" max="265" width="12.42578125" style="331" customWidth="1"/>
    <col min="266" max="266" width="2.140625" style="331" customWidth="1"/>
    <col min="267" max="267" width="9.42578125" style="331" customWidth="1"/>
    <col min="268" max="512" width="11" style="331"/>
    <col min="513" max="513" width="46.7109375" style="331" bestFit="1" customWidth="1"/>
    <col min="514" max="514" width="11.85546875" style="331" customWidth="1"/>
    <col min="515" max="515" width="12.42578125" style="331" customWidth="1"/>
    <col min="516" max="516" width="12.5703125" style="331" customWidth="1"/>
    <col min="517" max="517" width="11.7109375" style="331" customWidth="1"/>
    <col min="518" max="518" width="10.7109375" style="331" customWidth="1"/>
    <col min="519" max="519" width="2.42578125" style="331" bestFit="1" customWidth="1"/>
    <col min="520" max="520" width="8.5703125" style="331" customWidth="1"/>
    <col min="521" max="521" width="12.42578125" style="331" customWidth="1"/>
    <col min="522" max="522" width="2.140625" style="331" customWidth="1"/>
    <col min="523" max="523" width="9.42578125" style="331" customWidth="1"/>
    <col min="524" max="768" width="11" style="331"/>
    <col min="769" max="769" width="46.7109375" style="331" bestFit="1" customWidth="1"/>
    <col min="770" max="770" width="11.85546875" style="331" customWidth="1"/>
    <col min="771" max="771" width="12.42578125" style="331" customWidth="1"/>
    <col min="772" max="772" width="12.5703125" style="331" customWidth="1"/>
    <col min="773" max="773" width="11.7109375" style="331" customWidth="1"/>
    <col min="774" max="774" width="10.7109375" style="331" customWidth="1"/>
    <col min="775" max="775" width="2.42578125" style="331" bestFit="1" customWidth="1"/>
    <col min="776" max="776" width="8.5703125" style="331" customWidth="1"/>
    <col min="777" max="777" width="12.42578125" style="331" customWidth="1"/>
    <col min="778" max="778" width="2.140625" style="331" customWidth="1"/>
    <col min="779" max="779" width="9.42578125" style="331" customWidth="1"/>
    <col min="780" max="1024" width="11" style="331"/>
    <col min="1025" max="1025" width="46.7109375" style="331" bestFit="1" customWidth="1"/>
    <col min="1026" max="1026" width="11.85546875" style="331" customWidth="1"/>
    <col min="1027" max="1027" width="12.42578125" style="331" customWidth="1"/>
    <col min="1028" max="1028" width="12.5703125" style="331" customWidth="1"/>
    <col min="1029" max="1029" width="11.7109375" style="331" customWidth="1"/>
    <col min="1030" max="1030" width="10.7109375" style="331" customWidth="1"/>
    <col min="1031" max="1031" width="2.42578125" style="331" bestFit="1" customWidth="1"/>
    <col min="1032" max="1032" width="8.5703125" style="331" customWidth="1"/>
    <col min="1033" max="1033" width="12.42578125" style="331" customWidth="1"/>
    <col min="1034" max="1034" width="2.140625" style="331" customWidth="1"/>
    <col min="1035" max="1035" width="9.42578125" style="331" customWidth="1"/>
    <col min="1036" max="1280" width="11" style="331"/>
    <col min="1281" max="1281" width="46.7109375" style="331" bestFit="1" customWidth="1"/>
    <col min="1282" max="1282" width="11.85546875" style="331" customWidth="1"/>
    <col min="1283" max="1283" width="12.42578125" style="331" customWidth="1"/>
    <col min="1284" max="1284" width="12.5703125" style="331" customWidth="1"/>
    <col min="1285" max="1285" width="11.7109375" style="331" customWidth="1"/>
    <col min="1286" max="1286" width="10.7109375" style="331" customWidth="1"/>
    <col min="1287" max="1287" width="2.42578125" style="331" bestFit="1" customWidth="1"/>
    <col min="1288" max="1288" width="8.5703125" style="331" customWidth="1"/>
    <col min="1289" max="1289" width="12.42578125" style="331" customWidth="1"/>
    <col min="1290" max="1290" width="2.140625" style="331" customWidth="1"/>
    <col min="1291" max="1291" width="9.42578125" style="331" customWidth="1"/>
    <col min="1292" max="1536" width="11" style="331"/>
    <col min="1537" max="1537" width="46.7109375" style="331" bestFit="1" customWidth="1"/>
    <col min="1538" max="1538" width="11.85546875" style="331" customWidth="1"/>
    <col min="1539" max="1539" width="12.42578125" style="331" customWidth="1"/>
    <col min="1540" max="1540" width="12.5703125" style="331" customWidth="1"/>
    <col min="1541" max="1541" width="11.7109375" style="331" customWidth="1"/>
    <col min="1542" max="1542" width="10.7109375" style="331" customWidth="1"/>
    <col min="1543" max="1543" width="2.42578125" style="331" bestFit="1" customWidth="1"/>
    <col min="1544" max="1544" width="8.5703125" style="331" customWidth="1"/>
    <col min="1545" max="1545" width="12.42578125" style="331" customWidth="1"/>
    <col min="1546" max="1546" width="2.140625" style="331" customWidth="1"/>
    <col min="1547" max="1547" width="9.42578125" style="331" customWidth="1"/>
    <col min="1548" max="1792" width="11" style="331"/>
    <col min="1793" max="1793" width="46.7109375" style="331" bestFit="1" customWidth="1"/>
    <col min="1794" max="1794" width="11.85546875" style="331" customWidth="1"/>
    <col min="1795" max="1795" width="12.42578125" style="331" customWidth="1"/>
    <col min="1796" max="1796" width="12.5703125" style="331" customWidth="1"/>
    <col min="1797" max="1797" width="11.7109375" style="331" customWidth="1"/>
    <col min="1798" max="1798" width="10.7109375" style="331" customWidth="1"/>
    <col min="1799" max="1799" width="2.42578125" style="331" bestFit="1" customWidth="1"/>
    <col min="1800" max="1800" width="8.5703125" style="331" customWidth="1"/>
    <col min="1801" max="1801" width="12.42578125" style="331" customWidth="1"/>
    <col min="1802" max="1802" width="2.140625" style="331" customWidth="1"/>
    <col min="1803" max="1803" width="9.42578125" style="331" customWidth="1"/>
    <col min="1804" max="2048" width="11" style="331"/>
    <col min="2049" max="2049" width="46.7109375" style="331" bestFit="1" customWidth="1"/>
    <col min="2050" max="2050" width="11.85546875" style="331" customWidth="1"/>
    <col min="2051" max="2051" width="12.42578125" style="331" customWidth="1"/>
    <col min="2052" max="2052" width="12.5703125" style="331" customWidth="1"/>
    <col min="2053" max="2053" width="11.7109375" style="331" customWidth="1"/>
    <col min="2054" max="2054" width="10.7109375" style="331" customWidth="1"/>
    <col min="2055" max="2055" width="2.42578125" style="331" bestFit="1" customWidth="1"/>
    <col min="2056" max="2056" width="8.5703125" style="331" customWidth="1"/>
    <col min="2057" max="2057" width="12.42578125" style="331" customWidth="1"/>
    <col min="2058" max="2058" width="2.140625" style="331" customWidth="1"/>
    <col min="2059" max="2059" width="9.42578125" style="331" customWidth="1"/>
    <col min="2060" max="2304" width="11" style="331"/>
    <col min="2305" max="2305" width="46.7109375" style="331" bestFit="1" customWidth="1"/>
    <col min="2306" max="2306" width="11.85546875" style="331" customWidth="1"/>
    <col min="2307" max="2307" width="12.42578125" style="331" customWidth="1"/>
    <col min="2308" max="2308" width="12.5703125" style="331" customWidth="1"/>
    <col min="2309" max="2309" width="11.7109375" style="331" customWidth="1"/>
    <col min="2310" max="2310" width="10.7109375" style="331" customWidth="1"/>
    <col min="2311" max="2311" width="2.42578125" style="331" bestFit="1" customWidth="1"/>
    <col min="2312" max="2312" width="8.5703125" style="331" customWidth="1"/>
    <col min="2313" max="2313" width="12.42578125" style="331" customWidth="1"/>
    <col min="2314" max="2314" width="2.140625" style="331" customWidth="1"/>
    <col min="2315" max="2315" width="9.42578125" style="331" customWidth="1"/>
    <col min="2316" max="2560" width="11" style="331"/>
    <col min="2561" max="2561" width="46.7109375" style="331" bestFit="1" customWidth="1"/>
    <col min="2562" max="2562" width="11.85546875" style="331" customWidth="1"/>
    <col min="2563" max="2563" width="12.42578125" style="331" customWidth="1"/>
    <col min="2564" max="2564" width="12.5703125" style="331" customWidth="1"/>
    <col min="2565" max="2565" width="11.7109375" style="331" customWidth="1"/>
    <col min="2566" max="2566" width="10.7109375" style="331" customWidth="1"/>
    <col min="2567" max="2567" width="2.42578125" style="331" bestFit="1" customWidth="1"/>
    <col min="2568" max="2568" width="8.5703125" style="331" customWidth="1"/>
    <col min="2569" max="2569" width="12.42578125" style="331" customWidth="1"/>
    <col min="2570" max="2570" width="2.140625" style="331" customWidth="1"/>
    <col min="2571" max="2571" width="9.42578125" style="331" customWidth="1"/>
    <col min="2572" max="2816" width="11" style="331"/>
    <col min="2817" max="2817" width="46.7109375" style="331" bestFit="1" customWidth="1"/>
    <col min="2818" max="2818" width="11.85546875" style="331" customWidth="1"/>
    <col min="2819" max="2819" width="12.42578125" style="331" customWidth="1"/>
    <col min="2820" max="2820" width="12.5703125" style="331" customWidth="1"/>
    <col min="2821" max="2821" width="11.7109375" style="331" customWidth="1"/>
    <col min="2822" max="2822" width="10.7109375" style="331" customWidth="1"/>
    <col min="2823" max="2823" width="2.42578125" style="331" bestFit="1" customWidth="1"/>
    <col min="2824" max="2824" width="8.5703125" style="331" customWidth="1"/>
    <col min="2825" max="2825" width="12.42578125" style="331" customWidth="1"/>
    <col min="2826" max="2826" width="2.140625" style="331" customWidth="1"/>
    <col min="2827" max="2827" width="9.42578125" style="331" customWidth="1"/>
    <col min="2828" max="3072" width="11" style="331"/>
    <col min="3073" max="3073" width="46.7109375" style="331" bestFit="1" customWidth="1"/>
    <col min="3074" max="3074" width="11.85546875" style="331" customWidth="1"/>
    <col min="3075" max="3075" width="12.42578125" style="331" customWidth="1"/>
    <col min="3076" max="3076" width="12.5703125" style="331" customWidth="1"/>
    <col min="3077" max="3077" width="11.7109375" style="331" customWidth="1"/>
    <col min="3078" max="3078" width="10.7109375" style="331" customWidth="1"/>
    <col min="3079" max="3079" width="2.42578125" style="331" bestFit="1" customWidth="1"/>
    <col min="3080" max="3080" width="8.5703125" style="331" customWidth="1"/>
    <col min="3081" max="3081" width="12.42578125" style="331" customWidth="1"/>
    <col min="3082" max="3082" width="2.140625" style="331" customWidth="1"/>
    <col min="3083" max="3083" width="9.42578125" style="331" customWidth="1"/>
    <col min="3084" max="3328" width="11" style="331"/>
    <col min="3329" max="3329" width="46.7109375" style="331" bestFit="1" customWidth="1"/>
    <col min="3330" max="3330" width="11.85546875" style="331" customWidth="1"/>
    <col min="3331" max="3331" width="12.42578125" style="331" customWidth="1"/>
    <col min="3332" max="3332" width="12.5703125" style="331" customWidth="1"/>
    <col min="3333" max="3333" width="11.7109375" style="331" customWidth="1"/>
    <col min="3334" max="3334" width="10.7109375" style="331" customWidth="1"/>
    <col min="3335" max="3335" width="2.42578125" style="331" bestFit="1" customWidth="1"/>
    <col min="3336" max="3336" width="8.5703125" style="331" customWidth="1"/>
    <col min="3337" max="3337" width="12.42578125" style="331" customWidth="1"/>
    <col min="3338" max="3338" width="2.140625" style="331" customWidth="1"/>
    <col min="3339" max="3339" width="9.42578125" style="331" customWidth="1"/>
    <col min="3340" max="3584" width="11" style="331"/>
    <col min="3585" max="3585" width="46.7109375" style="331" bestFit="1" customWidth="1"/>
    <col min="3586" max="3586" width="11.85546875" style="331" customWidth="1"/>
    <col min="3587" max="3587" width="12.42578125" style="331" customWidth="1"/>
    <col min="3588" max="3588" width="12.5703125" style="331" customWidth="1"/>
    <col min="3589" max="3589" width="11.7109375" style="331" customWidth="1"/>
    <col min="3590" max="3590" width="10.7109375" style="331" customWidth="1"/>
    <col min="3591" max="3591" width="2.42578125" style="331" bestFit="1" customWidth="1"/>
    <col min="3592" max="3592" width="8.5703125" style="331" customWidth="1"/>
    <col min="3593" max="3593" width="12.42578125" style="331" customWidth="1"/>
    <col min="3594" max="3594" width="2.140625" style="331" customWidth="1"/>
    <col min="3595" max="3595" width="9.42578125" style="331" customWidth="1"/>
    <col min="3596" max="3840" width="11" style="331"/>
    <col min="3841" max="3841" width="46.7109375" style="331" bestFit="1" customWidth="1"/>
    <col min="3842" max="3842" width="11.85546875" style="331" customWidth="1"/>
    <col min="3843" max="3843" width="12.42578125" style="331" customWidth="1"/>
    <col min="3844" max="3844" width="12.5703125" style="331" customWidth="1"/>
    <col min="3845" max="3845" width="11.7109375" style="331" customWidth="1"/>
    <col min="3846" max="3846" width="10.7109375" style="331" customWidth="1"/>
    <col min="3847" max="3847" width="2.42578125" style="331" bestFit="1" customWidth="1"/>
    <col min="3848" max="3848" width="8.5703125" style="331" customWidth="1"/>
    <col min="3849" max="3849" width="12.42578125" style="331" customWidth="1"/>
    <col min="3850" max="3850" width="2.140625" style="331" customWidth="1"/>
    <col min="3851" max="3851" width="9.42578125" style="331" customWidth="1"/>
    <col min="3852" max="4096" width="11" style="331"/>
    <col min="4097" max="4097" width="46.7109375" style="331" bestFit="1" customWidth="1"/>
    <col min="4098" max="4098" width="11.85546875" style="331" customWidth="1"/>
    <col min="4099" max="4099" width="12.42578125" style="331" customWidth="1"/>
    <col min="4100" max="4100" width="12.5703125" style="331" customWidth="1"/>
    <col min="4101" max="4101" width="11.7109375" style="331" customWidth="1"/>
    <col min="4102" max="4102" width="10.7109375" style="331" customWidth="1"/>
    <col min="4103" max="4103" width="2.42578125" style="331" bestFit="1" customWidth="1"/>
    <col min="4104" max="4104" width="8.5703125" style="331" customWidth="1"/>
    <col min="4105" max="4105" width="12.42578125" style="331" customWidth="1"/>
    <col min="4106" max="4106" width="2.140625" style="331" customWidth="1"/>
    <col min="4107" max="4107" width="9.42578125" style="331" customWidth="1"/>
    <col min="4108" max="4352" width="11" style="331"/>
    <col min="4353" max="4353" width="46.7109375" style="331" bestFit="1" customWidth="1"/>
    <col min="4354" max="4354" width="11.85546875" style="331" customWidth="1"/>
    <col min="4355" max="4355" width="12.42578125" style="331" customWidth="1"/>
    <col min="4356" max="4356" width="12.5703125" style="331" customWidth="1"/>
    <col min="4357" max="4357" width="11.7109375" style="331" customWidth="1"/>
    <col min="4358" max="4358" width="10.7109375" style="331" customWidth="1"/>
    <col min="4359" max="4359" width="2.42578125" style="331" bestFit="1" customWidth="1"/>
    <col min="4360" max="4360" width="8.5703125" style="331" customWidth="1"/>
    <col min="4361" max="4361" width="12.42578125" style="331" customWidth="1"/>
    <col min="4362" max="4362" width="2.140625" style="331" customWidth="1"/>
    <col min="4363" max="4363" width="9.42578125" style="331" customWidth="1"/>
    <col min="4364" max="4608" width="11" style="331"/>
    <col min="4609" max="4609" width="46.7109375" style="331" bestFit="1" customWidth="1"/>
    <col min="4610" max="4610" width="11.85546875" style="331" customWidth="1"/>
    <col min="4611" max="4611" width="12.42578125" style="331" customWidth="1"/>
    <col min="4612" max="4612" width="12.5703125" style="331" customWidth="1"/>
    <col min="4613" max="4613" width="11.7109375" style="331" customWidth="1"/>
    <col min="4614" max="4614" width="10.7109375" style="331" customWidth="1"/>
    <col min="4615" max="4615" width="2.42578125" style="331" bestFit="1" customWidth="1"/>
    <col min="4616" max="4616" width="8.5703125" style="331" customWidth="1"/>
    <col min="4617" max="4617" width="12.42578125" style="331" customWidth="1"/>
    <col min="4618" max="4618" width="2.140625" style="331" customWidth="1"/>
    <col min="4619" max="4619" width="9.42578125" style="331" customWidth="1"/>
    <col min="4620" max="4864" width="11" style="331"/>
    <col min="4865" max="4865" width="46.7109375" style="331" bestFit="1" customWidth="1"/>
    <col min="4866" max="4866" width="11.85546875" style="331" customWidth="1"/>
    <col min="4867" max="4867" width="12.42578125" style="331" customWidth="1"/>
    <col min="4868" max="4868" width="12.5703125" style="331" customWidth="1"/>
    <col min="4869" max="4869" width="11.7109375" style="331" customWidth="1"/>
    <col min="4870" max="4870" width="10.7109375" style="331" customWidth="1"/>
    <col min="4871" max="4871" width="2.42578125" style="331" bestFit="1" customWidth="1"/>
    <col min="4872" max="4872" width="8.5703125" style="331" customWidth="1"/>
    <col min="4873" max="4873" width="12.42578125" style="331" customWidth="1"/>
    <col min="4874" max="4874" width="2.140625" style="331" customWidth="1"/>
    <col min="4875" max="4875" width="9.42578125" style="331" customWidth="1"/>
    <col min="4876" max="5120" width="11" style="331"/>
    <col min="5121" max="5121" width="46.7109375" style="331" bestFit="1" customWidth="1"/>
    <col min="5122" max="5122" width="11.85546875" style="331" customWidth="1"/>
    <col min="5123" max="5123" width="12.42578125" style="331" customWidth="1"/>
    <col min="5124" max="5124" width="12.5703125" style="331" customWidth="1"/>
    <col min="5125" max="5125" width="11.7109375" style="331" customWidth="1"/>
    <col min="5126" max="5126" width="10.7109375" style="331" customWidth="1"/>
    <col min="5127" max="5127" width="2.42578125" style="331" bestFit="1" customWidth="1"/>
    <col min="5128" max="5128" width="8.5703125" style="331" customWidth="1"/>
    <col min="5129" max="5129" width="12.42578125" style="331" customWidth="1"/>
    <col min="5130" max="5130" width="2.140625" style="331" customWidth="1"/>
    <col min="5131" max="5131" width="9.42578125" style="331" customWidth="1"/>
    <col min="5132" max="5376" width="11" style="331"/>
    <col min="5377" max="5377" width="46.7109375" style="331" bestFit="1" customWidth="1"/>
    <col min="5378" max="5378" width="11.85546875" style="331" customWidth="1"/>
    <col min="5379" max="5379" width="12.42578125" style="331" customWidth="1"/>
    <col min="5380" max="5380" width="12.5703125" style="331" customWidth="1"/>
    <col min="5381" max="5381" width="11.7109375" style="331" customWidth="1"/>
    <col min="5382" max="5382" width="10.7109375" style="331" customWidth="1"/>
    <col min="5383" max="5383" width="2.42578125" style="331" bestFit="1" customWidth="1"/>
    <col min="5384" max="5384" width="8.5703125" style="331" customWidth="1"/>
    <col min="5385" max="5385" width="12.42578125" style="331" customWidth="1"/>
    <col min="5386" max="5386" width="2.140625" style="331" customWidth="1"/>
    <col min="5387" max="5387" width="9.42578125" style="331" customWidth="1"/>
    <col min="5388" max="5632" width="11" style="331"/>
    <col min="5633" max="5633" width="46.7109375" style="331" bestFit="1" customWidth="1"/>
    <col min="5634" max="5634" width="11.85546875" style="331" customWidth="1"/>
    <col min="5635" max="5635" width="12.42578125" style="331" customWidth="1"/>
    <col min="5636" max="5636" width="12.5703125" style="331" customWidth="1"/>
    <col min="5637" max="5637" width="11.7109375" style="331" customWidth="1"/>
    <col min="5638" max="5638" width="10.7109375" style="331" customWidth="1"/>
    <col min="5639" max="5639" width="2.42578125" style="331" bestFit="1" customWidth="1"/>
    <col min="5640" max="5640" width="8.5703125" style="331" customWidth="1"/>
    <col min="5641" max="5641" width="12.42578125" style="331" customWidth="1"/>
    <col min="5642" max="5642" width="2.140625" style="331" customWidth="1"/>
    <col min="5643" max="5643" width="9.42578125" style="331" customWidth="1"/>
    <col min="5644" max="5888" width="11" style="331"/>
    <col min="5889" max="5889" width="46.7109375" style="331" bestFit="1" customWidth="1"/>
    <col min="5890" max="5890" width="11.85546875" style="331" customWidth="1"/>
    <col min="5891" max="5891" width="12.42578125" style="331" customWidth="1"/>
    <col min="5892" max="5892" width="12.5703125" style="331" customWidth="1"/>
    <col min="5893" max="5893" width="11.7109375" style="331" customWidth="1"/>
    <col min="5894" max="5894" width="10.7109375" style="331" customWidth="1"/>
    <col min="5895" max="5895" width="2.42578125" style="331" bestFit="1" customWidth="1"/>
    <col min="5896" max="5896" width="8.5703125" style="331" customWidth="1"/>
    <col min="5897" max="5897" width="12.42578125" style="331" customWidth="1"/>
    <col min="5898" max="5898" width="2.140625" style="331" customWidth="1"/>
    <col min="5899" max="5899" width="9.42578125" style="331" customWidth="1"/>
    <col min="5900" max="6144" width="11" style="331"/>
    <col min="6145" max="6145" width="46.7109375" style="331" bestFit="1" customWidth="1"/>
    <col min="6146" max="6146" width="11.85546875" style="331" customWidth="1"/>
    <col min="6147" max="6147" width="12.42578125" style="331" customWidth="1"/>
    <col min="6148" max="6148" width="12.5703125" style="331" customWidth="1"/>
    <col min="6149" max="6149" width="11.7109375" style="331" customWidth="1"/>
    <col min="6150" max="6150" width="10.7109375" style="331" customWidth="1"/>
    <col min="6151" max="6151" width="2.42578125" style="331" bestFit="1" customWidth="1"/>
    <col min="6152" max="6152" width="8.5703125" style="331" customWidth="1"/>
    <col min="6153" max="6153" width="12.42578125" style="331" customWidth="1"/>
    <col min="6154" max="6154" width="2.140625" style="331" customWidth="1"/>
    <col min="6155" max="6155" width="9.42578125" style="331" customWidth="1"/>
    <col min="6156" max="6400" width="11" style="331"/>
    <col min="6401" max="6401" width="46.7109375" style="331" bestFit="1" customWidth="1"/>
    <col min="6402" max="6402" width="11.85546875" style="331" customWidth="1"/>
    <col min="6403" max="6403" width="12.42578125" style="331" customWidth="1"/>
    <col min="6404" max="6404" width="12.5703125" style="331" customWidth="1"/>
    <col min="6405" max="6405" width="11.7109375" style="331" customWidth="1"/>
    <col min="6406" max="6406" width="10.7109375" style="331" customWidth="1"/>
    <col min="6407" max="6407" width="2.42578125" style="331" bestFit="1" customWidth="1"/>
    <col min="6408" max="6408" width="8.5703125" style="331" customWidth="1"/>
    <col min="6409" max="6409" width="12.42578125" style="331" customWidth="1"/>
    <col min="6410" max="6410" width="2.140625" style="331" customWidth="1"/>
    <col min="6411" max="6411" width="9.42578125" style="331" customWidth="1"/>
    <col min="6412" max="6656" width="11" style="331"/>
    <col min="6657" max="6657" width="46.7109375" style="331" bestFit="1" customWidth="1"/>
    <col min="6658" max="6658" width="11.85546875" style="331" customWidth="1"/>
    <col min="6659" max="6659" width="12.42578125" style="331" customWidth="1"/>
    <col min="6660" max="6660" width="12.5703125" style="331" customWidth="1"/>
    <col min="6661" max="6661" width="11.7109375" style="331" customWidth="1"/>
    <col min="6662" max="6662" width="10.7109375" style="331" customWidth="1"/>
    <col min="6663" max="6663" width="2.42578125" style="331" bestFit="1" customWidth="1"/>
    <col min="6664" max="6664" width="8.5703125" style="331" customWidth="1"/>
    <col min="6665" max="6665" width="12.42578125" style="331" customWidth="1"/>
    <col min="6666" max="6666" width="2.140625" style="331" customWidth="1"/>
    <col min="6667" max="6667" width="9.42578125" style="331" customWidth="1"/>
    <col min="6668" max="6912" width="11" style="331"/>
    <col min="6913" max="6913" width="46.7109375" style="331" bestFit="1" customWidth="1"/>
    <col min="6914" max="6914" width="11.85546875" style="331" customWidth="1"/>
    <col min="6915" max="6915" width="12.42578125" style="331" customWidth="1"/>
    <col min="6916" max="6916" width="12.5703125" style="331" customWidth="1"/>
    <col min="6917" max="6917" width="11.7109375" style="331" customWidth="1"/>
    <col min="6918" max="6918" width="10.7109375" style="331" customWidth="1"/>
    <col min="6919" max="6919" width="2.42578125" style="331" bestFit="1" customWidth="1"/>
    <col min="6920" max="6920" width="8.5703125" style="331" customWidth="1"/>
    <col min="6921" max="6921" width="12.42578125" style="331" customWidth="1"/>
    <col min="6922" max="6922" width="2.140625" style="331" customWidth="1"/>
    <col min="6923" max="6923" width="9.42578125" style="331" customWidth="1"/>
    <col min="6924" max="7168" width="11" style="331"/>
    <col min="7169" max="7169" width="46.7109375" style="331" bestFit="1" customWidth="1"/>
    <col min="7170" max="7170" width="11.85546875" style="331" customWidth="1"/>
    <col min="7171" max="7171" width="12.42578125" style="331" customWidth="1"/>
    <col min="7172" max="7172" width="12.5703125" style="331" customWidth="1"/>
    <col min="7173" max="7173" width="11.7109375" style="331" customWidth="1"/>
    <col min="7174" max="7174" width="10.7109375" style="331" customWidth="1"/>
    <col min="7175" max="7175" width="2.42578125" style="331" bestFit="1" customWidth="1"/>
    <col min="7176" max="7176" width="8.5703125" style="331" customWidth="1"/>
    <col min="7177" max="7177" width="12.42578125" style="331" customWidth="1"/>
    <col min="7178" max="7178" width="2.140625" style="331" customWidth="1"/>
    <col min="7179" max="7179" width="9.42578125" style="331" customWidth="1"/>
    <col min="7180" max="7424" width="11" style="331"/>
    <col min="7425" max="7425" width="46.7109375" style="331" bestFit="1" customWidth="1"/>
    <col min="7426" max="7426" width="11.85546875" style="331" customWidth="1"/>
    <col min="7427" max="7427" width="12.42578125" style="331" customWidth="1"/>
    <col min="7428" max="7428" width="12.5703125" style="331" customWidth="1"/>
    <col min="7429" max="7429" width="11.7109375" style="331" customWidth="1"/>
    <col min="7430" max="7430" width="10.7109375" style="331" customWidth="1"/>
    <col min="7431" max="7431" width="2.42578125" style="331" bestFit="1" customWidth="1"/>
    <col min="7432" max="7432" width="8.5703125" style="331" customWidth="1"/>
    <col min="7433" max="7433" width="12.42578125" style="331" customWidth="1"/>
    <col min="7434" max="7434" width="2.140625" style="331" customWidth="1"/>
    <col min="7435" max="7435" width="9.42578125" style="331" customWidth="1"/>
    <col min="7436" max="7680" width="11" style="331"/>
    <col min="7681" max="7681" width="46.7109375" style="331" bestFit="1" customWidth="1"/>
    <col min="7682" max="7682" width="11.85546875" style="331" customWidth="1"/>
    <col min="7683" max="7683" width="12.42578125" style="331" customWidth="1"/>
    <col min="7684" max="7684" width="12.5703125" style="331" customWidth="1"/>
    <col min="7685" max="7685" width="11.7109375" style="331" customWidth="1"/>
    <col min="7686" max="7686" width="10.7109375" style="331" customWidth="1"/>
    <col min="7687" max="7687" width="2.42578125" style="331" bestFit="1" customWidth="1"/>
    <col min="7688" max="7688" width="8.5703125" style="331" customWidth="1"/>
    <col min="7689" max="7689" width="12.42578125" style="331" customWidth="1"/>
    <col min="7690" max="7690" width="2.140625" style="331" customWidth="1"/>
    <col min="7691" max="7691" width="9.42578125" style="331" customWidth="1"/>
    <col min="7692" max="7936" width="11" style="331"/>
    <col min="7937" max="7937" width="46.7109375" style="331" bestFit="1" customWidth="1"/>
    <col min="7938" max="7938" width="11.85546875" style="331" customWidth="1"/>
    <col min="7939" max="7939" width="12.42578125" style="331" customWidth="1"/>
    <col min="7940" max="7940" width="12.5703125" style="331" customWidth="1"/>
    <col min="7941" max="7941" width="11.7109375" style="331" customWidth="1"/>
    <col min="7942" max="7942" width="10.7109375" style="331" customWidth="1"/>
    <col min="7943" max="7943" width="2.42578125" style="331" bestFit="1" customWidth="1"/>
    <col min="7944" max="7944" width="8.5703125" style="331" customWidth="1"/>
    <col min="7945" max="7945" width="12.42578125" style="331" customWidth="1"/>
    <col min="7946" max="7946" width="2.140625" style="331" customWidth="1"/>
    <col min="7947" max="7947" width="9.42578125" style="331" customWidth="1"/>
    <col min="7948" max="8192" width="11" style="331"/>
    <col min="8193" max="8193" width="46.7109375" style="331" bestFit="1" customWidth="1"/>
    <col min="8194" max="8194" width="11.85546875" style="331" customWidth="1"/>
    <col min="8195" max="8195" width="12.42578125" style="331" customWidth="1"/>
    <col min="8196" max="8196" width="12.5703125" style="331" customWidth="1"/>
    <col min="8197" max="8197" width="11.7109375" style="331" customWidth="1"/>
    <col min="8198" max="8198" width="10.7109375" style="331" customWidth="1"/>
    <col min="8199" max="8199" width="2.42578125" style="331" bestFit="1" customWidth="1"/>
    <col min="8200" max="8200" width="8.5703125" style="331" customWidth="1"/>
    <col min="8201" max="8201" width="12.42578125" style="331" customWidth="1"/>
    <col min="8202" max="8202" width="2.140625" style="331" customWidth="1"/>
    <col min="8203" max="8203" width="9.42578125" style="331" customWidth="1"/>
    <col min="8204" max="8448" width="11" style="331"/>
    <col min="8449" max="8449" width="46.7109375" style="331" bestFit="1" customWidth="1"/>
    <col min="8450" max="8450" width="11.85546875" style="331" customWidth="1"/>
    <col min="8451" max="8451" width="12.42578125" style="331" customWidth="1"/>
    <col min="8452" max="8452" width="12.5703125" style="331" customWidth="1"/>
    <col min="8453" max="8453" width="11.7109375" style="331" customWidth="1"/>
    <col min="8454" max="8454" width="10.7109375" style="331" customWidth="1"/>
    <col min="8455" max="8455" width="2.42578125" style="331" bestFit="1" customWidth="1"/>
    <col min="8456" max="8456" width="8.5703125" style="331" customWidth="1"/>
    <col min="8457" max="8457" width="12.42578125" style="331" customWidth="1"/>
    <col min="8458" max="8458" width="2.140625" style="331" customWidth="1"/>
    <col min="8459" max="8459" width="9.42578125" style="331" customWidth="1"/>
    <col min="8460" max="8704" width="11" style="331"/>
    <col min="8705" max="8705" width="46.7109375" style="331" bestFit="1" customWidth="1"/>
    <col min="8706" max="8706" width="11.85546875" style="331" customWidth="1"/>
    <col min="8707" max="8707" width="12.42578125" style="331" customWidth="1"/>
    <col min="8708" max="8708" width="12.5703125" style="331" customWidth="1"/>
    <col min="8709" max="8709" width="11.7109375" style="331" customWidth="1"/>
    <col min="8710" max="8710" width="10.7109375" style="331" customWidth="1"/>
    <col min="8711" max="8711" width="2.42578125" style="331" bestFit="1" customWidth="1"/>
    <col min="8712" max="8712" width="8.5703125" style="331" customWidth="1"/>
    <col min="8713" max="8713" width="12.42578125" style="331" customWidth="1"/>
    <col min="8714" max="8714" width="2.140625" style="331" customWidth="1"/>
    <col min="8715" max="8715" width="9.42578125" style="331" customWidth="1"/>
    <col min="8716" max="8960" width="11" style="331"/>
    <col min="8961" max="8961" width="46.7109375" style="331" bestFit="1" customWidth="1"/>
    <col min="8962" max="8962" width="11.85546875" style="331" customWidth="1"/>
    <col min="8963" max="8963" width="12.42578125" style="331" customWidth="1"/>
    <col min="8964" max="8964" width="12.5703125" style="331" customWidth="1"/>
    <col min="8965" max="8965" width="11.7109375" style="331" customWidth="1"/>
    <col min="8966" max="8966" width="10.7109375" style="331" customWidth="1"/>
    <col min="8967" max="8967" width="2.42578125" style="331" bestFit="1" customWidth="1"/>
    <col min="8968" max="8968" width="8.5703125" style="331" customWidth="1"/>
    <col min="8969" max="8969" width="12.42578125" style="331" customWidth="1"/>
    <col min="8970" max="8970" width="2.140625" style="331" customWidth="1"/>
    <col min="8971" max="8971" width="9.42578125" style="331" customWidth="1"/>
    <col min="8972" max="9216" width="11" style="331"/>
    <col min="9217" max="9217" width="46.7109375" style="331" bestFit="1" customWidth="1"/>
    <col min="9218" max="9218" width="11.85546875" style="331" customWidth="1"/>
    <col min="9219" max="9219" width="12.42578125" style="331" customWidth="1"/>
    <col min="9220" max="9220" width="12.5703125" style="331" customWidth="1"/>
    <col min="9221" max="9221" width="11.7109375" style="331" customWidth="1"/>
    <col min="9222" max="9222" width="10.7109375" style="331" customWidth="1"/>
    <col min="9223" max="9223" width="2.42578125" style="331" bestFit="1" customWidth="1"/>
    <col min="9224" max="9224" width="8.5703125" style="331" customWidth="1"/>
    <col min="9225" max="9225" width="12.42578125" style="331" customWidth="1"/>
    <col min="9226" max="9226" width="2.140625" style="331" customWidth="1"/>
    <col min="9227" max="9227" width="9.42578125" style="331" customWidth="1"/>
    <col min="9228" max="9472" width="11" style="331"/>
    <col min="9473" max="9473" width="46.7109375" style="331" bestFit="1" customWidth="1"/>
    <col min="9474" max="9474" width="11.85546875" style="331" customWidth="1"/>
    <col min="9475" max="9475" width="12.42578125" style="331" customWidth="1"/>
    <col min="9476" max="9476" width="12.5703125" style="331" customWidth="1"/>
    <col min="9477" max="9477" width="11.7109375" style="331" customWidth="1"/>
    <col min="9478" max="9478" width="10.7109375" style="331" customWidth="1"/>
    <col min="9479" max="9479" width="2.42578125" style="331" bestFit="1" customWidth="1"/>
    <col min="9480" max="9480" width="8.5703125" style="331" customWidth="1"/>
    <col min="9481" max="9481" width="12.42578125" style="331" customWidth="1"/>
    <col min="9482" max="9482" width="2.140625" style="331" customWidth="1"/>
    <col min="9483" max="9483" width="9.42578125" style="331" customWidth="1"/>
    <col min="9484" max="9728" width="11" style="331"/>
    <col min="9729" max="9729" width="46.7109375" style="331" bestFit="1" customWidth="1"/>
    <col min="9730" max="9730" width="11.85546875" style="331" customWidth="1"/>
    <col min="9731" max="9731" width="12.42578125" style="331" customWidth="1"/>
    <col min="9732" max="9732" width="12.5703125" style="331" customWidth="1"/>
    <col min="9733" max="9733" width="11.7109375" style="331" customWidth="1"/>
    <col min="9734" max="9734" width="10.7109375" style="331" customWidth="1"/>
    <col min="9735" max="9735" width="2.42578125" style="331" bestFit="1" customWidth="1"/>
    <col min="9736" max="9736" width="8.5703125" style="331" customWidth="1"/>
    <col min="9737" max="9737" width="12.42578125" style="331" customWidth="1"/>
    <col min="9738" max="9738" width="2.140625" style="331" customWidth="1"/>
    <col min="9739" max="9739" width="9.42578125" style="331" customWidth="1"/>
    <col min="9740" max="9984" width="11" style="331"/>
    <col min="9985" max="9985" width="46.7109375" style="331" bestFit="1" customWidth="1"/>
    <col min="9986" max="9986" width="11.85546875" style="331" customWidth="1"/>
    <col min="9987" max="9987" width="12.42578125" style="331" customWidth="1"/>
    <col min="9988" max="9988" width="12.5703125" style="331" customWidth="1"/>
    <col min="9989" max="9989" width="11.7109375" style="331" customWidth="1"/>
    <col min="9990" max="9990" width="10.7109375" style="331" customWidth="1"/>
    <col min="9991" max="9991" width="2.42578125" style="331" bestFit="1" customWidth="1"/>
    <col min="9992" max="9992" width="8.5703125" style="331" customWidth="1"/>
    <col min="9993" max="9993" width="12.42578125" style="331" customWidth="1"/>
    <col min="9994" max="9994" width="2.140625" style="331" customWidth="1"/>
    <col min="9995" max="9995" width="9.42578125" style="331" customWidth="1"/>
    <col min="9996" max="10240" width="11" style="331"/>
    <col min="10241" max="10241" width="46.7109375" style="331" bestFit="1" customWidth="1"/>
    <col min="10242" max="10242" width="11.85546875" style="331" customWidth="1"/>
    <col min="10243" max="10243" width="12.42578125" style="331" customWidth="1"/>
    <col min="10244" max="10244" width="12.5703125" style="331" customWidth="1"/>
    <col min="10245" max="10245" width="11.7109375" style="331" customWidth="1"/>
    <col min="10246" max="10246" width="10.7109375" style="331" customWidth="1"/>
    <col min="10247" max="10247" width="2.42578125" style="331" bestFit="1" customWidth="1"/>
    <col min="10248" max="10248" width="8.5703125" style="331" customWidth="1"/>
    <col min="10249" max="10249" width="12.42578125" style="331" customWidth="1"/>
    <col min="10250" max="10250" width="2.140625" style="331" customWidth="1"/>
    <col min="10251" max="10251" width="9.42578125" style="331" customWidth="1"/>
    <col min="10252" max="10496" width="11" style="331"/>
    <col min="10497" max="10497" width="46.7109375" style="331" bestFit="1" customWidth="1"/>
    <col min="10498" max="10498" width="11.85546875" style="331" customWidth="1"/>
    <col min="10499" max="10499" width="12.42578125" style="331" customWidth="1"/>
    <col min="10500" max="10500" width="12.5703125" style="331" customWidth="1"/>
    <col min="10501" max="10501" width="11.7109375" style="331" customWidth="1"/>
    <col min="10502" max="10502" width="10.7109375" style="331" customWidth="1"/>
    <col min="10503" max="10503" width="2.42578125" style="331" bestFit="1" customWidth="1"/>
    <col min="10504" max="10504" width="8.5703125" style="331" customWidth="1"/>
    <col min="10505" max="10505" width="12.42578125" style="331" customWidth="1"/>
    <col min="10506" max="10506" width="2.140625" style="331" customWidth="1"/>
    <col min="10507" max="10507" width="9.42578125" style="331" customWidth="1"/>
    <col min="10508" max="10752" width="11" style="331"/>
    <col min="10753" max="10753" width="46.7109375" style="331" bestFit="1" customWidth="1"/>
    <col min="10754" max="10754" width="11.85546875" style="331" customWidth="1"/>
    <col min="10755" max="10755" width="12.42578125" style="331" customWidth="1"/>
    <col min="10756" max="10756" width="12.5703125" style="331" customWidth="1"/>
    <col min="10757" max="10757" width="11.7109375" style="331" customWidth="1"/>
    <col min="10758" max="10758" width="10.7109375" style="331" customWidth="1"/>
    <col min="10759" max="10759" width="2.42578125" style="331" bestFit="1" customWidth="1"/>
    <col min="10760" max="10760" width="8.5703125" style="331" customWidth="1"/>
    <col min="10761" max="10761" width="12.42578125" style="331" customWidth="1"/>
    <col min="10762" max="10762" width="2.140625" style="331" customWidth="1"/>
    <col min="10763" max="10763" width="9.42578125" style="331" customWidth="1"/>
    <col min="10764" max="11008" width="11" style="331"/>
    <col min="11009" max="11009" width="46.7109375" style="331" bestFit="1" customWidth="1"/>
    <col min="11010" max="11010" width="11.85546875" style="331" customWidth="1"/>
    <col min="11011" max="11011" width="12.42578125" style="331" customWidth="1"/>
    <col min="11012" max="11012" width="12.5703125" style="331" customWidth="1"/>
    <col min="11013" max="11013" width="11.7109375" style="331" customWidth="1"/>
    <col min="11014" max="11014" width="10.7109375" style="331" customWidth="1"/>
    <col min="11015" max="11015" width="2.42578125" style="331" bestFit="1" customWidth="1"/>
    <col min="11016" max="11016" width="8.5703125" style="331" customWidth="1"/>
    <col min="11017" max="11017" width="12.42578125" style="331" customWidth="1"/>
    <col min="11018" max="11018" width="2.140625" style="331" customWidth="1"/>
    <col min="11019" max="11019" width="9.42578125" style="331" customWidth="1"/>
    <col min="11020" max="11264" width="11" style="331"/>
    <col min="11265" max="11265" width="46.7109375" style="331" bestFit="1" customWidth="1"/>
    <col min="11266" max="11266" width="11.85546875" style="331" customWidth="1"/>
    <col min="11267" max="11267" width="12.42578125" style="331" customWidth="1"/>
    <col min="11268" max="11268" width="12.5703125" style="331" customWidth="1"/>
    <col min="11269" max="11269" width="11.7109375" style="331" customWidth="1"/>
    <col min="11270" max="11270" width="10.7109375" style="331" customWidth="1"/>
    <col min="11271" max="11271" width="2.42578125" style="331" bestFit="1" customWidth="1"/>
    <col min="11272" max="11272" width="8.5703125" style="331" customWidth="1"/>
    <col min="11273" max="11273" width="12.42578125" style="331" customWidth="1"/>
    <col min="11274" max="11274" width="2.140625" style="331" customWidth="1"/>
    <col min="11275" max="11275" width="9.42578125" style="331" customWidth="1"/>
    <col min="11276" max="11520" width="11" style="331"/>
    <col min="11521" max="11521" width="46.7109375" style="331" bestFit="1" customWidth="1"/>
    <col min="11522" max="11522" width="11.85546875" style="331" customWidth="1"/>
    <col min="11523" max="11523" width="12.42578125" style="331" customWidth="1"/>
    <col min="11524" max="11524" width="12.5703125" style="331" customWidth="1"/>
    <col min="11525" max="11525" width="11.7109375" style="331" customWidth="1"/>
    <col min="11526" max="11526" width="10.7109375" style="331" customWidth="1"/>
    <col min="11527" max="11527" width="2.42578125" style="331" bestFit="1" customWidth="1"/>
    <col min="11528" max="11528" width="8.5703125" style="331" customWidth="1"/>
    <col min="11529" max="11529" width="12.42578125" style="331" customWidth="1"/>
    <col min="11530" max="11530" width="2.140625" style="331" customWidth="1"/>
    <col min="11531" max="11531" width="9.42578125" style="331" customWidth="1"/>
    <col min="11532" max="11776" width="11" style="331"/>
    <col min="11777" max="11777" width="46.7109375" style="331" bestFit="1" customWidth="1"/>
    <col min="11778" max="11778" width="11.85546875" style="331" customWidth="1"/>
    <col min="11779" max="11779" width="12.42578125" style="331" customWidth="1"/>
    <col min="11780" max="11780" width="12.5703125" style="331" customWidth="1"/>
    <col min="11781" max="11781" width="11.7109375" style="331" customWidth="1"/>
    <col min="11782" max="11782" width="10.7109375" style="331" customWidth="1"/>
    <col min="11783" max="11783" width="2.42578125" style="331" bestFit="1" customWidth="1"/>
    <col min="11784" max="11784" width="8.5703125" style="331" customWidth="1"/>
    <col min="11785" max="11785" width="12.42578125" style="331" customWidth="1"/>
    <col min="11786" max="11786" width="2.140625" style="331" customWidth="1"/>
    <col min="11787" max="11787" width="9.42578125" style="331" customWidth="1"/>
    <col min="11788" max="12032" width="11" style="331"/>
    <col min="12033" max="12033" width="46.7109375" style="331" bestFit="1" customWidth="1"/>
    <col min="12034" max="12034" width="11.85546875" style="331" customWidth="1"/>
    <col min="12035" max="12035" width="12.42578125" style="331" customWidth="1"/>
    <col min="12036" max="12036" width="12.5703125" style="331" customWidth="1"/>
    <col min="12037" max="12037" width="11.7109375" style="331" customWidth="1"/>
    <col min="12038" max="12038" width="10.7109375" style="331" customWidth="1"/>
    <col min="12039" max="12039" width="2.42578125" style="331" bestFit="1" customWidth="1"/>
    <col min="12040" max="12040" width="8.5703125" style="331" customWidth="1"/>
    <col min="12041" max="12041" width="12.42578125" style="331" customWidth="1"/>
    <col min="12042" max="12042" width="2.140625" style="331" customWidth="1"/>
    <col min="12043" max="12043" width="9.42578125" style="331" customWidth="1"/>
    <col min="12044" max="12288" width="11" style="331"/>
    <col min="12289" max="12289" width="46.7109375" style="331" bestFit="1" customWidth="1"/>
    <col min="12290" max="12290" width="11.85546875" style="331" customWidth="1"/>
    <col min="12291" max="12291" width="12.42578125" style="331" customWidth="1"/>
    <col min="12292" max="12292" width="12.5703125" style="331" customWidth="1"/>
    <col min="12293" max="12293" width="11.7109375" style="331" customWidth="1"/>
    <col min="12294" max="12294" width="10.7109375" style="331" customWidth="1"/>
    <col min="12295" max="12295" width="2.42578125" style="331" bestFit="1" customWidth="1"/>
    <col min="12296" max="12296" width="8.5703125" style="331" customWidth="1"/>
    <col min="12297" max="12297" width="12.42578125" style="331" customWidth="1"/>
    <col min="12298" max="12298" width="2.140625" style="331" customWidth="1"/>
    <col min="12299" max="12299" width="9.42578125" style="331" customWidth="1"/>
    <col min="12300" max="12544" width="11" style="331"/>
    <col min="12545" max="12545" width="46.7109375" style="331" bestFit="1" customWidth="1"/>
    <col min="12546" max="12546" width="11.85546875" style="331" customWidth="1"/>
    <col min="12547" max="12547" width="12.42578125" style="331" customWidth="1"/>
    <col min="12548" max="12548" width="12.5703125" style="331" customWidth="1"/>
    <col min="12549" max="12549" width="11.7109375" style="331" customWidth="1"/>
    <col min="12550" max="12550" width="10.7109375" style="331" customWidth="1"/>
    <col min="12551" max="12551" width="2.42578125" style="331" bestFit="1" customWidth="1"/>
    <col min="12552" max="12552" width="8.5703125" style="331" customWidth="1"/>
    <col min="12553" max="12553" width="12.42578125" style="331" customWidth="1"/>
    <col min="12554" max="12554" width="2.140625" style="331" customWidth="1"/>
    <col min="12555" max="12555" width="9.42578125" style="331" customWidth="1"/>
    <col min="12556" max="12800" width="11" style="331"/>
    <col min="12801" max="12801" width="46.7109375" style="331" bestFit="1" customWidth="1"/>
    <col min="12802" max="12802" width="11.85546875" style="331" customWidth="1"/>
    <col min="12803" max="12803" width="12.42578125" style="331" customWidth="1"/>
    <col min="12804" max="12804" width="12.5703125" style="331" customWidth="1"/>
    <col min="12805" max="12805" width="11.7109375" style="331" customWidth="1"/>
    <col min="12806" max="12806" width="10.7109375" style="331" customWidth="1"/>
    <col min="12807" max="12807" width="2.42578125" style="331" bestFit="1" customWidth="1"/>
    <col min="12808" max="12808" width="8.5703125" style="331" customWidth="1"/>
    <col min="12809" max="12809" width="12.42578125" style="331" customWidth="1"/>
    <col min="12810" max="12810" width="2.140625" style="331" customWidth="1"/>
    <col min="12811" max="12811" width="9.42578125" style="331" customWidth="1"/>
    <col min="12812" max="13056" width="11" style="331"/>
    <col min="13057" max="13057" width="46.7109375" style="331" bestFit="1" customWidth="1"/>
    <col min="13058" max="13058" width="11.85546875" style="331" customWidth="1"/>
    <col min="13059" max="13059" width="12.42578125" style="331" customWidth="1"/>
    <col min="13060" max="13060" width="12.5703125" style="331" customWidth="1"/>
    <col min="13061" max="13061" width="11.7109375" style="331" customWidth="1"/>
    <col min="13062" max="13062" width="10.7109375" style="331" customWidth="1"/>
    <col min="13063" max="13063" width="2.42578125" style="331" bestFit="1" customWidth="1"/>
    <col min="13064" max="13064" width="8.5703125" style="331" customWidth="1"/>
    <col min="13065" max="13065" width="12.42578125" style="331" customWidth="1"/>
    <col min="13066" max="13066" width="2.140625" style="331" customWidth="1"/>
    <col min="13067" max="13067" width="9.42578125" style="331" customWidth="1"/>
    <col min="13068" max="13312" width="11" style="331"/>
    <col min="13313" max="13313" width="46.7109375" style="331" bestFit="1" customWidth="1"/>
    <col min="13314" max="13314" width="11.85546875" style="331" customWidth="1"/>
    <col min="13315" max="13315" width="12.42578125" style="331" customWidth="1"/>
    <col min="13316" max="13316" width="12.5703125" style="331" customWidth="1"/>
    <col min="13317" max="13317" width="11.7109375" style="331" customWidth="1"/>
    <col min="13318" max="13318" width="10.7109375" style="331" customWidth="1"/>
    <col min="13319" max="13319" width="2.42578125" style="331" bestFit="1" customWidth="1"/>
    <col min="13320" max="13320" width="8.5703125" style="331" customWidth="1"/>
    <col min="13321" max="13321" width="12.42578125" style="331" customWidth="1"/>
    <col min="13322" max="13322" width="2.140625" style="331" customWidth="1"/>
    <col min="13323" max="13323" width="9.42578125" style="331" customWidth="1"/>
    <col min="13324" max="13568" width="11" style="331"/>
    <col min="13569" max="13569" width="46.7109375" style="331" bestFit="1" customWidth="1"/>
    <col min="13570" max="13570" width="11.85546875" style="331" customWidth="1"/>
    <col min="13571" max="13571" width="12.42578125" style="331" customWidth="1"/>
    <col min="13572" max="13572" width="12.5703125" style="331" customWidth="1"/>
    <col min="13573" max="13573" width="11.7109375" style="331" customWidth="1"/>
    <col min="13574" max="13574" width="10.7109375" style="331" customWidth="1"/>
    <col min="13575" max="13575" width="2.42578125" style="331" bestFit="1" customWidth="1"/>
    <col min="13576" max="13576" width="8.5703125" style="331" customWidth="1"/>
    <col min="13577" max="13577" width="12.42578125" style="331" customWidth="1"/>
    <col min="13578" max="13578" width="2.140625" style="331" customWidth="1"/>
    <col min="13579" max="13579" width="9.42578125" style="331" customWidth="1"/>
    <col min="13580" max="13824" width="11" style="331"/>
    <col min="13825" max="13825" width="46.7109375" style="331" bestFit="1" customWidth="1"/>
    <col min="13826" max="13826" width="11.85546875" style="331" customWidth="1"/>
    <col min="13827" max="13827" width="12.42578125" style="331" customWidth="1"/>
    <col min="13828" max="13828" width="12.5703125" style="331" customWidth="1"/>
    <col min="13829" max="13829" width="11.7109375" style="331" customWidth="1"/>
    <col min="13830" max="13830" width="10.7109375" style="331" customWidth="1"/>
    <col min="13831" max="13831" width="2.42578125" style="331" bestFit="1" customWidth="1"/>
    <col min="13832" max="13832" width="8.5703125" style="331" customWidth="1"/>
    <col min="13833" max="13833" width="12.42578125" style="331" customWidth="1"/>
    <col min="13834" max="13834" width="2.140625" style="331" customWidth="1"/>
    <col min="13835" max="13835" width="9.42578125" style="331" customWidth="1"/>
    <col min="13836" max="14080" width="11" style="331"/>
    <col min="14081" max="14081" width="46.7109375" style="331" bestFit="1" customWidth="1"/>
    <col min="14082" max="14082" width="11.85546875" style="331" customWidth="1"/>
    <col min="14083" max="14083" width="12.42578125" style="331" customWidth="1"/>
    <col min="14084" max="14084" width="12.5703125" style="331" customWidth="1"/>
    <col min="14085" max="14085" width="11.7109375" style="331" customWidth="1"/>
    <col min="14086" max="14086" width="10.7109375" style="331" customWidth="1"/>
    <col min="14087" max="14087" width="2.42578125" style="331" bestFit="1" customWidth="1"/>
    <col min="14088" max="14088" width="8.5703125" style="331" customWidth="1"/>
    <col min="14089" max="14089" width="12.42578125" style="331" customWidth="1"/>
    <col min="14090" max="14090" width="2.140625" style="331" customWidth="1"/>
    <col min="14091" max="14091" width="9.42578125" style="331" customWidth="1"/>
    <col min="14092" max="14336" width="11" style="331"/>
    <col min="14337" max="14337" width="46.7109375" style="331" bestFit="1" customWidth="1"/>
    <col min="14338" max="14338" width="11.85546875" style="331" customWidth="1"/>
    <col min="14339" max="14339" width="12.42578125" style="331" customWidth="1"/>
    <col min="14340" max="14340" width="12.5703125" style="331" customWidth="1"/>
    <col min="14341" max="14341" width="11.7109375" style="331" customWidth="1"/>
    <col min="14342" max="14342" width="10.7109375" style="331" customWidth="1"/>
    <col min="14343" max="14343" width="2.42578125" style="331" bestFit="1" customWidth="1"/>
    <col min="14344" max="14344" width="8.5703125" style="331" customWidth="1"/>
    <col min="14345" max="14345" width="12.42578125" style="331" customWidth="1"/>
    <col min="14346" max="14346" width="2.140625" style="331" customWidth="1"/>
    <col min="14347" max="14347" width="9.42578125" style="331" customWidth="1"/>
    <col min="14348" max="14592" width="11" style="331"/>
    <col min="14593" max="14593" width="46.7109375" style="331" bestFit="1" customWidth="1"/>
    <col min="14594" max="14594" width="11.85546875" style="331" customWidth="1"/>
    <col min="14595" max="14595" width="12.42578125" style="331" customWidth="1"/>
    <col min="14596" max="14596" width="12.5703125" style="331" customWidth="1"/>
    <col min="14597" max="14597" width="11.7109375" style="331" customWidth="1"/>
    <col min="14598" max="14598" width="10.7109375" style="331" customWidth="1"/>
    <col min="14599" max="14599" width="2.42578125" style="331" bestFit="1" customWidth="1"/>
    <col min="14600" max="14600" width="8.5703125" style="331" customWidth="1"/>
    <col min="14601" max="14601" width="12.42578125" style="331" customWidth="1"/>
    <col min="14602" max="14602" width="2.140625" style="331" customWidth="1"/>
    <col min="14603" max="14603" width="9.42578125" style="331" customWidth="1"/>
    <col min="14604" max="14848" width="11" style="331"/>
    <col min="14849" max="14849" width="46.7109375" style="331" bestFit="1" customWidth="1"/>
    <col min="14850" max="14850" width="11.85546875" style="331" customWidth="1"/>
    <col min="14851" max="14851" width="12.42578125" style="331" customWidth="1"/>
    <col min="14852" max="14852" width="12.5703125" style="331" customWidth="1"/>
    <col min="14853" max="14853" width="11.7109375" style="331" customWidth="1"/>
    <col min="14854" max="14854" width="10.7109375" style="331" customWidth="1"/>
    <col min="14855" max="14855" width="2.42578125" style="331" bestFit="1" customWidth="1"/>
    <col min="14856" max="14856" width="8.5703125" style="331" customWidth="1"/>
    <col min="14857" max="14857" width="12.42578125" style="331" customWidth="1"/>
    <col min="14858" max="14858" width="2.140625" style="331" customWidth="1"/>
    <col min="14859" max="14859" width="9.42578125" style="331" customWidth="1"/>
    <col min="14860" max="15104" width="11" style="331"/>
    <col min="15105" max="15105" width="46.7109375" style="331" bestFit="1" customWidth="1"/>
    <col min="15106" max="15106" width="11.85546875" style="331" customWidth="1"/>
    <col min="15107" max="15107" width="12.42578125" style="331" customWidth="1"/>
    <col min="15108" max="15108" width="12.5703125" style="331" customWidth="1"/>
    <col min="15109" max="15109" width="11.7109375" style="331" customWidth="1"/>
    <col min="15110" max="15110" width="10.7109375" style="331" customWidth="1"/>
    <col min="15111" max="15111" width="2.42578125" style="331" bestFit="1" customWidth="1"/>
    <col min="15112" max="15112" width="8.5703125" style="331" customWidth="1"/>
    <col min="15113" max="15113" width="12.42578125" style="331" customWidth="1"/>
    <col min="15114" max="15114" width="2.140625" style="331" customWidth="1"/>
    <col min="15115" max="15115" width="9.42578125" style="331" customWidth="1"/>
    <col min="15116" max="15360" width="11" style="331"/>
    <col min="15361" max="15361" width="46.7109375" style="331" bestFit="1" customWidth="1"/>
    <col min="15362" max="15362" width="11.85546875" style="331" customWidth="1"/>
    <col min="15363" max="15363" width="12.42578125" style="331" customWidth="1"/>
    <col min="15364" max="15364" width="12.5703125" style="331" customWidth="1"/>
    <col min="15365" max="15365" width="11.7109375" style="331" customWidth="1"/>
    <col min="15366" max="15366" width="10.7109375" style="331" customWidth="1"/>
    <col min="15367" max="15367" width="2.42578125" style="331" bestFit="1" customWidth="1"/>
    <col min="15368" max="15368" width="8.5703125" style="331" customWidth="1"/>
    <col min="15369" max="15369" width="12.42578125" style="331" customWidth="1"/>
    <col min="15370" max="15370" width="2.140625" style="331" customWidth="1"/>
    <col min="15371" max="15371" width="9.42578125" style="331" customWidth="1"/>
    <col min="15372" max="15616" width="11" style="331"/>
    <col min="15617" max="15617" width="46.7109375" style="331" bestFit="1" customWidth="1"/>
    <col min="15618" max="15618" width="11.85546875" style="331" customWidth="1"/>
    <col min="15619" max="15619" width="12.42578125" style="331" customWidth="1"/>
    <col min="15620" max="15620" width="12.5703125" style="331" customWidth="1"/>
    <col min="15621" max="15621" width="11.7109375" style="331" customWidth="1"/>
    <col min="15622" max="15622" width="10.7109375" style="331" customWidth="1"/>
    <col min="15623" max="15623" width="2.42578125" style="331" bestFit="1" customWidth="1"/>
    <col min="15624" max="15624" width="8.5703125" style="331" customWidth="1"/>
    <col min="15625" max="15625" width="12.42578125" style="331" customWidth="1"/>
    <col min="15626" max="15626" width="2.140625" style="331" customWidth="1"/>
    <col min="15627" max="15627" width="9.42578125" style="331" customWidth="1"/>
    <col min="15628" max="15872" width="11" style="331"/>
    <col min="15873" max="15873" width="46.7109375" style="331" bestFit="1" customWidth="1"/>
    <col min="15874" max="15874" width="11.85546875" style="331" customWidth="1"/>
    <col min="15875" max="15875" width="12.42578125" style="331" customWidth="1"/>
    <col min="15876" max="15876" width="12.5703125" style="331" customWidth="1"/>
    <col min="15877" max="15877" width="11.7109375" style="331" customWidth="1"/>
    <col min="15878" max="15878" width="10.7109375" style="331" customWidth="1"/>
    <col min="15879" max="15879" width="2.42578125" style="331" bestFit="1" customWidth="1"/>
    <col min="15880" max="15880" width="8.5703125" style="331" customWidth="1"/>
    <col min="15881" max="15881" width="12.42578125" style="331" customWidth="1"/>
    <col min="15882" max="15882" width="2.140625" style="331" customWidth="1"/>
    <col min="15883" max="15883" width="9.42578125" style="331" customWidth="1"/>
    <col min="15884" max="16128" width="11" style="331"/>
    <col min="16129" max="16129" width="46.7109375" style="331" bestFit="1" customWidth="1"/>
    <col min="16130" max="16130" width="11.85546875" style="331" customWidth="1"/>
    <col min="16131" max="16131" width="12.42578125" style="331" customWidth="1"/>
    <col min="16132" max="16132" width="12.5703125" style="331" customWidth="1"/>
    <col min="16133" max="16133" width="11.7109375" style="331" customWidth="1"/>
    <col min="16134" max="16134" width="10.7109375" style="331" customWidth="1"/>
    <col min="16135" max="16135" width="2.42578125" style="331" bestFit="1" customWidth="1"/>
    <col min="16136" max="16136" width="8.5703125" style="331" customWidth="1"/>
    <col min="16137" max="16137" width="12.42578125" style="331" customWidth="1"/>
    <col min="16138" max="16138" width="2.140625" style="331" customWidth="1"/>
    <col min="16139" max="16139" width="9.42578125" style="331" customWidth="1"/>
    <col min="16140" max="16384" width="11" style="331"/>
  </cols>
  <sheetData>
    <row r="1" spans="1:11">
      <c r="A1" s="1780" t="s">
        <v>324</v>
      </c>
      <c r="B1" s="1780"/>
      <c r="C1" s="1780"/>
      <c r="D1" s="1780"/>
      <c r="E1" s="1780"/>
      <c r="F1" s="1780"/>
      <c r="G1" s="1780"/>
      <c r="H1" s="1780"/>
      <c r="I1" s="1780"/>
      <c r="J1" s="1780"/>
      <c r="K1" s="1780"/>
    </row>
    <row r="2" spans="1:11">
      <c r="A2" s="1792" t="s">
        <v>258</v>
      </c>
      <c r="B2" s="1792"/>
      <c r="C2" s="1792"/>
      <c r="D2" s="1792"/>
      <c r="E2" s="1792"/>
      <c r="F2" s="1792"/>
      <c r="G2" s="1792"/>
      <c r="H2" s="1792"/>
      <c r="I2" s="1792"/>
      <c r="J2" s="1792"/>
      <c r="K2" s="1792"/>
    </row>
    <row r="3" spans="1:11" ht="16.5" thickBot="1">
      <c r="E3" s="403"/>
      <c r="I3" s="1782" t="s">
        <v>3</v>
      </c>
      <c r="J3" s="1782"/>
      <c r="K3" s="1782"/>
    </row>
    <row r="4" spans="1:11" ht="16.5" thickTop="1">
      <c r="A4" s="1796" t="s">
        <v>325</v>
      </c>
      <c r="B4" s="404">
        <v>2016</v>
      </c>
      <c r="C4" s="404">
        <v>2016</v>
      </c>
      <c r="D4" s="404">
        <v>2017</v>
      </c>
      <c r="E4" s="404">
        <v>2017</v>
      </c>
      <c r="F4" s="1793" t="s">
        <v>285</v>
      </c>
      <c r="G4" s="1794"/>
      <c r="H4" s="1794"/>
      <c r="I4" s="1794"/>
      <c r="J4" s="1794"/>
      <c r="K4" s="1795"/>
    </row>
    <row r="5" spans="1:11">
      <c r="A5" s="1797"/>
      <c r="B5" s="405" t="s">
        <v>287</v>
      </c>
      <c r="C5" s="395" t="s">
        <v>288</v>
      </c>
      <c r="D5" s="395" t="s">
        <v>289</v>
      </c>
      <c r="E5" s="395" t="s">
        <v>290</v>
      </c>
      <c r="F5" s="1785" t="s">
        <v>8</v>
      </c>
      <c r="G5" s="1786"/>
      <c r="H5" s="1787"/>
      <c r="I5" s="1785" t="s">
        <v>52</v>
      </c>
      <c r="J5" s="1786"/>
      <c r="K5" s="1788"/>
    </row>
    <row r="6" spans="1:11">
      <c r="A6" s="1798"/>
      <c r="B6" s="406"/>
      <c r="C6" s="406"/>
      <c r="D6" s="407"/>
      <c r="E6" s="407"/>
      <c r="F6" s="408" t="s">
        <v>5</v>
      </c>
      <c r="G6" s="409" t="s">
        <v>141</v>
      </c>
      <c r="H6" s="410" t="s">
        <v>291</v>
      </c>
      <c r="I6" s="411" t="s">
        <v>5</v>
      </c>
      <c r="J6" s="409" t="s">
        <v>141</v>
      </c>
      <c r="K6" s="412" t="s">
        <v>291</v>
      </c>
    </row>
    <row r="7" spans="1:11" ht="21.75" customHeight="1">
      <c r="A7" s="334" t="s">
        <v>326</v>
      </c>
      <c r="B7" s="398">
        <v>917630.90047061001</v>
      </c>
      <c r="C7" s="398">
        <v>940305.34701890999</v>
      </c>
      <c r="D7" s="398">
        <v>955657.73971067986</v>
      </c>
      <c r="E7" s="398">
        <v>967788.98056539008</v>
      </c>
      <c r="F7" s="337">
        <v>22674.44654829998</v>
      </c>
      <c r="G7" s="413"/>
      <c r="H7" s="336">
        <v>2.4709767877990285</v>
      </c>
      <c r="I7" s="335">
        <v>12131.240854710224</v>
      </c>
      <c r="J7" s="414"/>
      <c r="K7" s="340">
        <v>1.2694127144706526</v>
      </c>
    </row>
    <row r="8" spans="1:11" ht="21.75" customHeight="1">
      <c r="A8" s="348" t="s">
        <v>327</v>
      </c>
      <c r="B8" s="399">
        <v>28206.181776740003</v>
      </c>
      <c r="C8" s="399">
        <v>24556.634519380001</v>
      </c>
      <c r="D8" s="399">
        <v>25929.438226990002</v>
      </c>
      <c r="E8" s="399">
        <v>26381.212374119998</v>
      </c>
      <c r="F8" s="345">
        <v>-3649.5472573600018</v>
      </c>
      <c r="G8" s="415"/>
      <c r="H8" s="344">
        <v>-12.938820597013848</v>
      </c>
      <c r="I8" s="343">
        <v>451.77414712999598</v>
      </c>
      <c r="J8" s="344"/>
      <c r="K8" s="347">
        <v>1.7423213845787968</v>
      </c>
    </row>
    <row r="9" spans="1:11" ht="21.75" customHeight="1">
      <c r="A9" s="348" t="s">
        <v>328</v>
      </c>
      <c r="B9" s="399">
        <v>29.838400000000004</v>
      </c>
      <c r="C9" s="399">
        <v>577.33704</v>
      </c>
      <c r="D9" s="399">
        <v>170.62933999999998</v>
      </c>
      <c r="E9" s="399">
        <v>1014.6716899999999</v>
      </c>
      <c r="F9" s="345">
        <v>547.49864000000002</v>
      </c>
      <c r="G9" s="415"/>
      <c r="H9" s="344">
        <v>1834.879350099201</v>
      </c>
      <c r="I9" s="343">
        <v>844.04234999999994</v>
      </c>
      <c r="J9" s="344"/>
      <c r="K9" s="347">
        <v>494.66425293563231</v>
      </c>
    </row>
    <row r="10" spans="1:11" ht="21.75" customHeight="1">
      <c r="A10" s="348" t="s">
        <v>329</v>
      </c>
      <c r="B10" s="399">
        <v>2384.0881600000002</v>
      </c>
      <c r="C10" s="399">
        <v>2312.24208</v>
      </c>
      <c r="D10" s="399">
        <v>2291.3082800000002</v>
      </c>
      <c r="E10" s="399">
        <v>2326.3204599999999</v>
      </c>
      <c r="F10" s="345">
        <v>-71.846080000000256</v>
      </c>
      <c r="G10" s="415"/>
      <c r="H10" s="344">
        <v>-3.0135664110676279</v>
      </c>
      <c r="I10" s="343">
        <v>35.012179999999717</v>
      </c>
      <c r="J10" s="344"/>
      <c r="K10" s="347">
        <v>1.5280431841323296</v>
      </c>
    </row>
    <row r="11" spans="1:11" ht="21.75" customHeight="1">
      <c r="A11" s="348" t="s">
        <v>330</v>
      </c>
      <c r="B11" s="399">
        <v>887010.79213386995</v>
      </c>
      <c r="C11" s="399">
        <v>912859.13337953005</v>
      </c>
      <c r="D11" s="399">
        <v>927266.36386368982</v>
      </c>
      <c r="E11" s="399">
        <v>938066.77604127012</v>
      </c>
      <c r="F11" s="345">
        <v>25848.341245660093</v>
      </c>
      <c r="G11" s="415"/>
      <c r="H11" s="344">
        <v>2.9140954625227375</v>
      </c>
      <c r="I11" s="343">
        <v>10800.412177580292</v>
      </c>
      <c r="J11" s="344"/>
      <c r="K11" s="347">
        <v>1.1647583260302514</v>
      </c>
    </row>
    <row r="12" spans="1:11" ht="21.75" customHeight="1">
      <c r="A12" s="334" t="s">
        <v>331</v>
      </c>
      <c r="B12" s="398">
        <v>16408.711874249999</v>
      </c>
      <c r="C12" s="398">
        <v>16699.669574250001</v>
      </c>
      <c r="D12" s="398">
        <v>41866.499995250007</v>
      </c>
      <c r="E12" s="398">
        <v>40794.993153249998</v>
      </c>
      <c r="F12" s="337">
        <v>290.95770000000266</v>
      </c>
      <c r="G12" s="413"/>
      <c r="H12" s="336">
        <v>1.7731903773421678</v>
      </c>
      <c r="I12" s="335">
        <v>-1071.5068420000098</v>
      </c>
      <c r="J12" s="336"/>
      <c r="K12" s="340">
        <v>-2.559341817733936</v>
      </c>
    </row>
    <row r="13" spans="1:11" ht="21.75" customHeight="1">
      <c r="A13" s="348" t="s">
        <v>332</v>
      </c>
      <c r="B13" s="399">
        <v>16099.85087425</v>
      </c>
      <c r="C13" s="399">
        <v>16369.908574250001</v>
      </c>
      <c r="D13" s="399">
        <v>30457.402599250003</v>
      </c>
      <c r="E13" s="399">
        <v>29343.595757249997</v>
      </c>
      <c r="F13" s="345">
        <v>270.0577000000012</v>
      </c>
      <c r="G13" s="415"/>
      <c r="H13" s="344">
        <v>1.6773925554299998</v>
      </c>
      <c r="I13" s="343">
        <v>-1113.8068420000054</v>
      </c>
      <c r="J13" s="344"/>
      <c r="K13" s="347">
        <v>-3.6569331162448906</v>
      </c>
    </row>
    <row r="14" spans="1:11" ht="21.75" customHeight="1">
      <c r="A14" s="348" t="s">
        <v>333</v>
      </c>
      <c r="B14" s="399">
        <v>0</v>
      </c>
      <c r="C14" s="399">
        <v>0</v>
      </c>
      <c r="D14" s="399">
        <v>8942</v>
      </c>
      <c r="E14" s="399">
        <v>8942</v>
      </c>
      <c r="F14" s="345">
        <v>0</v>
      </c>
      <c r="G14" s="415"/>
      <c r="H14" s="344"/>
      <c r="I14" s="343">
        <v>0</v>
      </c>
      <c r="J14" s="344"/>
      <c r="K14" s="347">
        <v>0</v>
      </c>
    </row>
    <row r="15" spans="1:11" ht="21.75" customHeight="1">
      <c r="A15" s="348" t="s">
        <v>334</v>
      </c>
      <c r="B15" s="399">
        <v>308.86099999999999</v>
      </c>
      <c r="C15" s="399">
        <v>329.76099999999997</v>
      </c>
      <c r="D15" s="399">
        <v>2467.097396000001</v>
      </c>
      <c r="E15" s="399">
        <v>2509.3973960000003</v>
      </c>
      <c r="F15" s="345">
        <v>20.899999999999977</v>
      </c>
      <c r="G15" s="415"/>
      <c r="H15" s="344">
        <v>6.7667980094605591</v>
      </c>
      <c r="I15" s="343">
        <v>42.299999999999272</v>
      </c>
      <c r="J15" s="344"/>
      <c r="K15" s="347">
        <v>1.7145654674429098</v>
      </c>
    </row>
    <row r="16" spans="1:11" ht="21.75" customHeight="1">
      <c r="A16" s="348" t="s">
        <v>335</v>
      </c>
      <c r="B16" s="399">
        <v>0</v>
      </c>
      <c r="C16" s="399">
        <v>0</v>
      </c>
      <c r="D16" s="399">
        <v>0</v>
      </c>
      <c r="E16" s="399">
        <v>0</v>
      </c>
      <c r="F16" s="345">
        <v>0</v>
      </c>
      <c r="G16" s="415"/>
      <c r="H16" s="344"/>
      <c r="I16" s="343">
        <v>0</v>
      </c>
      <c r="J16" s="344"/>
      <c r="K16" s="347"/>
    </row>
    <row r="17" spans="1:11" ht="21.75" customHeight="1">
      <c r="A17" s="416" t="s">
        <v>336</v>
      </c>
      <c r="B17" s="398">
        <v>31</v>
      </c>
      <c r="C17" s="398">
        <v>31</v>
      </c>
      <c r="D17" s="398">
        <v>31</v>
      </c>
      <c r="E17" s="398">
        <v>31</v>
      </c>
      <c r="F17" s="337">
        <v>0</v>
      </c>
      <c r="G17" s="413"/>
      <c r="H17" s="336">
        <v>0</v>
      </c>
      <c r="I17" s="335">
        <v>0</v>
      </c>
      <c r="J17" s="336"/>
      <c r="K17" s="340">
        <v>0</v>
      </c>
    </row>
    <row r="18" spans="1:11" ht="21.75" customHeight="1">
      <c r="A18" s="334" t="s">
        <v>337</v>
      </c>
      <c r="B18" s="398">
        <v>2423.7671835200003</v>
      </c>
      <c r="C18" s="398">
        <v>3448.5718692200003</v>
      </c>
      <c r="D18" s="398">
        <v>3448.5718692200003</v>
      </c>
      <c r="E18" s="398">
        <v>2795.6894597300002</v>
      </c>
      <c r="F18" s="337">
        <v>1024.8046856999999</v>
      </c>
      <c r="G18" s="413"/>
      <c r="H18" s="336">
        <v>42.281482011473216</v>
      </c>
      <c r="I18" s="335">
        <v>-652.8824094900001</v>
      </c>
      <c r="J18" s="336"/>
      <c r="K18" s="340">
        <v>-18.931964716097664</v>
      </c>
    </row>
    <row r="19" spans="1:11" ht="21.75" customHeight="1">
      <c r="A19" s="348" t="s">
        <v>338</v>
      </c>
      <c r="B19" s="399">
        <v>2407.7671835200003</v>
      </c>
      <c r="C19" s="399">
        <v>3432.5718692200003</v>
      </c>
      <c r="D19" s="399">
        <v>3432.5718692200003</v>
      </c>
      <c r="E19" s="399">
        <v>2779.6894597300002</v>
      </c>
      <c r="F19" s="345">
        <v>1024.8046856999999</v>
      </c>
      <c r="G19" s="415"/>
      <c r="H19" s="344">
        <v>42.562449256485074</v>
      </c>
      <c r="I19" s="343">
        <v>-652.8824094900001</v>
      </c>
      <c r="J19" s="344"/>
      <c r="K19" s="347">
        <v>-19.020210919527162</v>
      </c>
    </row>
    <row r="20" spans="1:11" ht="21.75" customHeight="1">
      <c r="A20" s="348" t="s">
        <v>339</v>
      </c>
      <c r="B20" s="399">
        <v>16</v>
      </c>
      <c r="C20" s="399">
        <v>16</v>
      </c>
      <c r="D20" s="399">
        <v>16</v>
      </c>
      <c r="E20" s="399">
        <v>16</v>
      </c>
      <c r="F20" s="345">
        <v>0</v>
      </c>
      <c r="G20" s="415"/>
      <c r="H20" s="344">
        <v>0</v>
      </c>
      <c r="I20" s="343">
        <v>0</v>
      </c>
      <c r="J20" s="344"/>
      <c r="K20" s="347">
        <v>0</v>
      </c>
    </row>
    <row r="21" spans="1:11" ht="21.75" customHeight="1">
      <c r="A21" s="334" t="s">
        <v>340</v>
      </c>
      <c r="B21" s="398">
        <v>6710.1528778900001</v>
      </c>
      <c r="C21" s="398">
        <v>6028.4836906400005</v>
      </c>
      <c r="D21" s="398">
        <v>6937.2709147099995</v>
      </c>
      <c r="E21" s="398">
        <v>32401.293036629999</v>
      </c>
      <c r="F21" s="337">
        <v>-681.6691872499996</v>
      </c>
      <c r="G21" s="413"/>
      <c r="H21" s="336">
        <v>-10.158772827607315</v>
      </c>
      <c r="I21" s="335">
        <v>25464.022121919999</v>
      </c>
      <c r="J21" s="336"/>
      <c r="K21" s="340">
        <v>367.06108835861255</v>
      </c>
    </row>
    <row r="22" spans="1:11" ht="21.75" customHeight="1">
      <c r="A22" s="348" t="s">
        <v>341</v>
      </c>
      <c r="B22" s="399">
        <v>5910.1528778900001</v>
      </c>
      <c r="C22" s="399">
        <v>6028.4836906400005</v>
      </c>
      <c r="D22" s="399">
        <v>6937.2709147099995</v>
      </c>
      <c r="E22" s="399">
        <v>9851.2930366299988</v>
      </c>
      <c r="F22" s="345">
        <v>118.3308127500004</v>
      </c>
      <c r="G22" s="415"/>
      <c r="H22" s="344">
        <v>2.0021616224629035</v>
      </c>
      <c r="I22" s="343">
        <v>2914.0221219199993</v>
      </c>
      <c r="J22" s="344"/>
      <c r="K22" s="347">
        <v>42.005309548182964</v>
      </c>
    </row>
    <row r="23" spans="1:11" ht="21.75" customHeight="1">
      <c r="A23" s="348" t="s">
        <v>342</v>
      </c>
      <c r="B23" s="399">
        <v>800</v>
      </c>
      <c r="C23" s="399">
        <v>0</v>
      </c>
      <c r="D23" s="399">
        <v>0</v>
      </c>
      <c r="E23" s="399">
        <v>22550</v>
      </c>
      <c r="F23" s="345">
        <v>-800</v>
      </c>
      <c r="G23" s="415"/>
      <c r="H23" s="344">
        <v>-100</v>
      </c>
      <c r="I23" s="343">
        <v>22550</v>
      </c>
      <c r="J23" s="344"/>
      <c r="K23" s="347"/>
    </row>
    <row r="24" spans="1:11" ht="21.75" customHeight="1">
      <c r="A24" s="334" t="s">
        <v>343</v>
      </c>
      <c r="B24" s="398">
        <v>4449.7970038699996</v>
      </c>
      <c r="C24" s="398">
        <v>4370.3054236500011</v>
      </c>
      <c r="D24" s="398">
        <v>4137.1226891200004</v>
      </c>
      <c r="E24" s="398">
        <v>4042.4316740999998</v>
      </c>
      <c r="F24" s="337">
        <v>-79.491580219998468</v>
      </c>
      <c r="G24" s="413"/>
      <c r="H24" s="336">
        <v>-1.786409136211482</v>
      </c>
      <c r="I24" s="335">
        <v>-94.691015020000577</v>
      </c>
      <c r="J24" s="336"/>
      <c r="K24" s="340">
        <v>-2.2888133162940383</v>
      </c>
    </row>
    <row r="25" spans="1:11" ht="21.75" customHeight="1">
      <c r="A25" s="334" t="s">
        <v>344</v>
      </c>
      <c r="B25" s="398">
        <v>33875.377499020004</v>
      </c>
      <c r="C25" s="398">
        <v>34881.189539680003</v>
      </c>
      <c r="D25" s="398">
        <v>36601.222259999995</v>
      </c>
      <c r="E25" s="398">
        <v>34128.489213320005</v>
      </c>
      <c r="F25" s="337">
        <v>1005.8120406599992</v>
      </c>
      <c r="G25" s="413"/>
      <c r="H25" s="336">
        <v>2.9691537479961569</v>
      </c>
      <c r="I25" s="335">
        <v>-2472.7330466799904</v>
      </c>
      <c r="J25" s="336"/>
      <c r="K25" s="340">
        <v>-6.7558756074174635</v>
      </c>
    </row>
    <row r="26" spans="1:11" ht="21.75" customHeight="1">
      <c r="A26" s="417" t="s">
        <v>345</v>
      </c>
      <c r="B26" s="418">
        <v>981529.70690916001</v>
      </c>
      <c r="C26" s="418">
        <v>1005764.5671163499</v>
      </c>
      <c r="D26" s="418">
        <v>1048679.42743898</v>
      </c>
      <c r="E26" s="418">
        <v>1081982.8771024202</v>
      </c>
      <c r="F26" s="419">
        <v>24234.860207189922</v>
      </c>
      <c r="G26" s="420"/>
      <c r="H26" s="421">
        <v>2.4690908524313104</v>
      </c>
      <c r="I26" s="422">
        <v>33303.449663440231</v>
      </c>
      <c r="J26" s="421"/>
      <c r="K26" s="423">
        <v>3.1757512154855423</v>
      </c>
    </row>
    <row r="27" spans="1:11" ht="21.75" customHeight="1">
      <c r="A27" s="334" t="s">
        <v>346</v>
      </c>
      <c r="B27" s="398">
        <v>547052.99109698995</v>
      </c>
      <c r="C27" s="398">
        <v>562405.84716159001</v>
      </c>
      <c r="D27" s="398">
        <v>656909.51932897011</v>
      </c>
      <c r="E27" s="398">
        <v>550871.8004062199</v>
      </c>
      <c r="F27" s="337">
        <v>15352.856064600055</v>
      </c>
      <c r="G27" s="413"/>
      <c r="H27" s="336">
        <v>2.8064659757756569</v>
      </c>
      <c r="I27" s="335">
        <v>-106037.71892275021</v>
      </c>
      <c r="J27" s="336"/>
      <c r="K27" s="340">
        <v>-16.14190627516971</v>
      </c>
    </row>
    <row r="28" spans="1:11" ht="21.75" customHeight="1">
      <c r="A28" s="348" t="s">
        <v>347</v>
      </c>
      <c r="B28" s="399">
        <v>327482.67803007999</v>
      </c>
      <c r="C28" s="399">
        <v>359304.28639188001</v>
      </c>
      <c r="D28" s="399">
        <v>361745.91183872998</v>
      </c>
      <c r="E28" s="399">
        <v>389448.38696761004</v>
      </c>
      <c r="F28" s="345">
        <v>31821.608361800027</v>
      </c>
      <c r="G28" s="415"/>
      <c r="H28" s="344">
        <v>9.7170355858874284</v>
      </c>
      <c r="I28" s="343">
        <v>27702.475128880062</v>
      </c>
      <c r="J28" s="344"/>
      <c r="K28" s="347">
        <v>7.6579925915597107</v>
      </c>
    </row>
    <row r="29" spans="1:11" ht="21.75" customHeight="1">
      <c r="A29" s="348" t="s">
        <v>348</v>
      </c>
      <c r="B29" s="399">
        <v>55901.051822580012</v>
      </c>
      <c r="C29" s="399">
        <v>50674.635390740012</v>
      </c>
      <c r="D29" s="399">
        <v>63082.488793020013</v>
      </c>
      <c r="E29" s="399">
        <v>55087.253894139998</v>
      </c>
      <c r="F29" s="345">
        <v>-5226.4164318399999</v>
      </c>
      <c r="G29" s="415"/>
      <c r="H29" s="344">
        <v>-9.3494062480751072</v>
      </c>
      <c r="I29" s="343">
        <v>-7995.234898880015</v>
      </c>
      <c r="J29" s="344"/>
      <c r="K29" s="347">
        <v>-12.67425406298281</v>
      </c>
    </row>
    <row r="30" spans="1:11" ht="21.75" customHeight="1">
      <c r="A30" s="348" t="s">
        <v>349</v>
      </c>
      <c r="B30" s="399">
        <v>134715.85834726001</v>
      </c>
      <c r="C30" s="399">
        <v>121068.51270423</v>
      </c>
      <c r="D30" s="399">
        <v>194425.91190588006</v>
      </c>
      <c r="E30" s="399">
        <v>79573.966203229938</v>
      </c>
      <c r="F30" s="345">
        <v>-13647.345643030014</v>
      </c>
      <c r="G30" s="415"/>
      <c r="H30" s="344">
        <v>-10.130467051511451</v>
      </c>
      <c r="I30" s="343">
        <v>-114851.94570265012</v>
      </c>
      <c r="J30" s="344"/>
      <c r="K30" s="347">
        <v>-59.07234512972169</v>
      </c>
    </row>
    <row r="31" spans="1:11" ht="21.75" customHeight="1">
      <c r="A31" s="348" t="s">
        <v>350</v>
      </c>
      <c r="B31" s="399">
        <v>13738.88305825</v>
      </c>
      <c r="C31" s="399">
        <v>13729.892428789999</v>
      </c>
      <c r="D31" s="399">
        <v>12364.73573455</v>
      </c>
      <c r="E31" s="399">
        <v>11420.198526669999</v>
      </c>
      <c r="F31" s="345">
        <v>-8.9906294600004912</v>
      </c>
      <c r="G31" s="415"/>
      <c r="H31" s="344">
        <v>-6.54393040677477E-2</v>
      </c>
      <c r="I31" s="343">
        <v>-944.53720788000101</v>
      </c>
      <c r="J31" s="344"/>
      <c r="K31" s="347">
        <v>-7.6389599273095685</v>
      </c>
    </row>
    <row r="32" spans="1:11" ht="21.75" customHeight="1">
      <c r="A32" s="348" t="s">
        <v>351</v>
      </c>
      <c r="B32" s="399">
        <v>5551.3826345699999</v>
      </c>
      <c r="C32" s="399">
        <v>3983.2167537800001</v>
      </c>
      <c r="D32" s="399">
        <v>4802.4487722700005</v>
      </c>
      <c r="E32" s="399">
        <v>3489.7689859899997</v>
      </c>
      <c r="F32" s="345">
        <v>-1568.1658807899998</v>
      </c>
      <c r="G32" s="415"/>
      <c r="H32" s="344">
        <v>-28.248203808265636</v>
      </c>
      <c r="I32" s="343">
        <v>-1312.6797862800008</v>
      </c>
      <c r="J32" s="344"/>
      <c r="K32" s="347">
        <v>-27.333551038786595</v>
      </c>
    </row>
    <row r="33" spans="1:11" ht="21.75" customHeight="1">
      <c r="A33" s="348" t="s">
        <v>352</v>
      </c>
      <c r="B33" s="399">
        <v>9663.1372042500007</v>
      </c>
      <c r="C33" s="399">
        <v>13645.303492169995</v>
      </c>
      <c r="D33" s="399">
        <v>20488.022284520001</v>
      </c>
      <c r="E33" s="399">
        <v>11852.225828580002</v>
      </c>
      <c r="F33" s="345">
        <v>3982.1662879199939</v>
      </c>
      <c r="G33" s="415"/>
      <c r="H33" s="344">
        <v>41.209870084102441</v>
      </c>
      <c r="I33" s="343">
        <v>-8635.7964559399989</v>
      </c>
      <c r="J33" s="344"/>
      <c r="K33" s="347">
        <v>-42.150463993124852</v>
      </c>
    </row>
    <row r="34" spans="1:11" ht="21.75" customHeight="1">
      <c r="A34" s="334" t="s">
        <v>353</v>
      </c>
      <c r="B34" s="398">
        <v>115018.4562489799</v>
      </c>
      <c r="C34" s="398">
        <v>186775.7484373301</v>
      </c>
      <c r="D34" s="398">
        <v>127686.39723108003</v>
      </c>
      <c r="E34" s="398">
        <v>348993.79929880059</v>
      </c>
      <c r="F34" s="337">
        <v>71757.292188350199</v>
      </c>
      <c r="G34" s="413"/>
      <c r="H34" s="336">
        <v>62.387632844782345</v>
      </c>
      <c r="I34" s="335">
        <v>221307.40206772054</v>
      </c>
      <c r="J34" s="336"/>
      <c r="K34" s="340">
        <v>173.32104818276784</v>
      </c>
    </row>
    <row r="35" spans="1:11" ht="21.75" customHeight="1">
      <c r="A35" s="334" t="s">
        <v>354</v>
      </c>
      <c r="B35" s="398">
        <v>0</v>
      </c>
      <c r="C35" s="398">
        <v>0</v>
      </c>
      <c r="D35" s="398">
        <v>14400</v>
      </c>
      <c r="E35" s="398">
        <v>0</v>
      </c>
      <c r="F35" s="337">
        <v>0</v>
      </c>
      <c r="G35" s="413"/>
      <c r="H35" s="336"/>
      <c r="I35" s="335">
        <v>-14400</v>
      </c>
      <c r="J35" s="336"/>
      <c r="K35" s="340">
        <v>-100</v>
      </c>
    </row>
    <row r="36" spans="1:11" ht="21.75" customHeight="1">
      <c r="A36" s="334" t="s">
        <v>355</v>
      </c>
      <c r="B36" s="398">
        <v>0</v>
      </c>
      <c r="C36" s="398">
        <v>500</v>
      </c>
      <c r="D36" s="398">
        <v>0</v>
      </c>
      <c r="E36" s="398">
        <v>0</v>
      </c>
      <c r="F36" s="337">
        <v>500</v>
      </c>
      <c r="G36" s="413"/>
      <c r="H36" s="336"/>
      <c r="I36" s="335">
        <v>0</v>
      </c>
      <c r="J36" s="336"/>
      <c r="K36" s="340"/>
    </row>
    <row r="37" spans="1:11" ht="21.75" customHeight="1">
      <c r="A37" s="334" t="s">
        <v>356</v>
      </c>
      <c r="B37" s="398">
        <v>49080</v>
      </c>
      <c r="C37" s="398">
        <v>49080</v>
      </c>
      <c r="D37" s="398">
        <v>0</v>
      </c>
      <c r="E37" s="398">
        <v>0</v>
      </c>
      <c r="F37" s="337">
        <v>0</v>
      </c>
      <c r="G37" s="413"/>
      <c r="H37" s="336"/>
      <c r="I37" s="335">
        <v>0</v>
      </c>
      <c r="J37" s="336"/>
      <c r="K37" s="340"/>
    </row>
    <row r="38" spans="1:11" ht="21.75" customHeight="1">
      <c r="A38" s="334" t="s">
        <v>357</v>
      </c>
      <c r="B38" s="398">
        <v>4425.2452109500009</v>
      </c>
      <c r="C38" s="398">
        <v>3991.2695791699998</v>
      </c>
      <c r="D38" s="398">
        <v>2849.0322149899994</v>
      </c>
      <c r="E38" s="398">
        <v>2588.0877851399996</v>
      </c>
      <c r="F38" s="337">
        <v>-433.97563178000109</v>
      </c>
      <c r="G38" s="413"/>
      <c r="H38" s="336">
        <v>-9.8068154665453289</v>
      </c>
      <c r="I38" s="335">
        <v>-260.94442984999978</v>
      </c>
      <c r="J38" s="336"/>
      <c r="K38" s="340">
        <v>-9.1590550811274607</v>
      </c>
    </row>
    <row r="39" spans="1:11" ht="21.75" customHeight="1">
      <c r="A39" s="348" t="s">
        <v>358</v>
      </c>
      <c r="B39" s="399">
        <v>3.1943309500007628</v>
      </c>
      <c r="C39" s="399">
        <v>62.773179170000077</v>
      </c>
      <c r="D39" s="399">
        <v>235.10543498999976</v>
      </c>
      <c r="E39" s="399">
        <v>89.986465140000348</v>
      </c>
      <c r="F39" s="345">
        <v>59.578848219999315</v>
      </c>
      <c r="G39" s="415"/>
      <c r="H39" s="344">
        <v>1865.143253863069</v>
      </c>
      <c r="I39" s="343">
        <v>-145.11896984999942</v>
      </c>
      <c r="J39" s="344"/>
      <c r="K39" s="347">
        <v>-61.725059591315734</v>
      </c>
    </row>
    <row r="40" spans="1:11" ht="21.75" customHeight="1">
      <c r="A40" s="348" t="s">
        <v>359</v>
      </c>
      <c r="B40" s="399">
        <v>0</v>
      </c>
      <c r="C40" s="399">
        <v>0</v>
      </c>
      <c r="D40" s="399">
        <v>0</v>
      </c>
      <c r="E40" s="399">
        <v>0</v>
      </c>
      <c r="F40" s="345">
        <v>0</v>
      </c>
      <c r="G40" s="415"/>
      <c r="H40" s="344"/>
      <c r="I40" s="343">
        <v>0</v>
      </c>
      <c r="J40" s="344"/>
      <c r="K40" s="347"/>
    </row>
    <row r="41" spans="1:11" ht="21.75" customHeight="1">
      <c r="A41" s="348" t="s">
        <v>360</v>
      </c>
      <c r="B41" s="399">
        <v>0</v>
      </c>
      <c r="C41" s="399">
        <v>0</v>
      </c>
      <c r="D41" s="399">
        <v>0</v>
      </c>
      <c r="E41" s="399">
        <v>0</v>
      </c>
      <c r="F41" s="345">
        <v>0</v>
      </c>
      <c r="G41" s="415"/>
      <c r="H41" s="344"/>
      <c r="I41" s="343">
        <v>0</v>
      </c>
      <c r="J41" s="344"/>
      <c r="K41" s="347"/>
    </row>
    <row r="42" spans="1:11" ht="21.75" customHeight="1">
      <c r="A42" s="348" t="s">
        <v>361</v>
      </c>
      <c r="B42" s="399">
        <v>0</v>
      </c>
      <c r="C42" s="399">
        <v>0</v>
      </c>
      <c r="D42" s="399">
        <v>0</v>
      </c>
      <c r="E42" s="399">
        <v>0</v>
      </c>
      <c r="F42" s="345">
        <v>0</v>
      </c>
      <c r="G42" s="415"/>
      <c r="H42" s="344"/>
      <c r="I42" s="343">
        <v>0</v>
      </c>
      <c r="J42" s="344"/>
      <c r="K42" s="347"/>
    </row>
    <row r="43" spans="1:11" ht="21.75" customHeight="1">
      <c r="A43" s="348" t="s">
        <v>362</v>
      </c>
      <c r="B43" s="399">
        <v>0</v>
      </c>
      <c r="C43" s="399">
        <v>0</v>
      </c>
      <c r="D43" s="399">
        <v>0</v>
      </c>
      <c r="E43" s="399">
        <v>0</v>
      </c>
      <c r="F43" s="345">
        <v>0</v>
      </c>
      <c r="G43" s="415"/>
      <c r="H43" s="344"/>
      <c r="I43" s="343">
        <v>0</v>
      </c>
      <c r="J43" s="354"/>
      <c r="K43" s="347"/>
    </row>
    <row r="44" spans="1:11" ht="21.75" customHeight="1">
      <c r="A44" s="348" t="s">
        <v>363</v>
      </c>
      <c r="B44" s="399">
        <v>1010.02984</v>
      </c>
      <c r="C44" s="399">
        <v>619.29888000000005</v>
      </c>
      <c r="D44" s="399">
        <v>153.42302000000001</v>
      </c>
      <c r="E44" s="399">
        <v>0</v>
      </c>
      <c r="F44" s="345">
        <v>-390.73095999999998</v>
      </c>
      <c r="G44" s="415"/>
      <c r="H44" s="344">
        <v>-38.685090729596659</v>
      </c>
      <c r="I44" s="343">
        <v>-153.42302000000001</v>
      </c>
      <c r="J44" s="354"/>
      <c r="K44" s="347">
        <v>-100</v>
      </c>
    </row>
    <row r="45" spans="1:11" ht="21.75" customHeight="1">
      <c r="A45" s="348" t="s">
        <v>364</v>
      </c>
      <c r="B45" s="399">
        <v>3412.0210399999996</v>
      </c>
      <c r="C45" s="399">
        <v>3309.1975199999997</v>
      </c>
      <c r="D45" s="399">
        <v>2460.5037599999996</v>
      </c>
      <c r="E45" s="399">
        <v>2498.1013199999993</v>
      </c>
      <c r="F45" s="345">
        <v>-102.82351999999992</v>
      </c>
      <c r="G45" s="415"/>
      <c r="H45" s="344">
        <v>-3.0135664110676155</v>
      </c>
      <c r="I45" s="343">
        <v>37.597559999999703</v>
      </c>
      <c r="J45" s="354"/>
      <c r="K45" s="347">
        <v>1.5280431841323303</v>
      </c>
    </row>
    <row r="46" spans="1:11" ht="21.75" customHeight="1">
      <c r="A46" s="348" t="s">
        <v>365</v>
      </c>
      <c r="B46" s="399">
        <v>0</v>
      </c>
      <c r="C46" s="399">
        <v>0</v>
      </c>
      <c r="D46" s="399">
        <v>0</v>
      </c>
      <c r="E46" s="399">
        <v>0</v>
      </c>
      <c r="F46" s="345">
        <v>0</v>
      </c>
      <c r="G46" s="415"/>
      <c r="H46" s="344"/>
      <c r="I46" s="343">
        <v>0</v>
      </c>
      <c r="J46" s="344"/>
      <c r="K46" s="347"/>
    </row>
    <row r="47" spans="1:11" ht="21.75" customHeight="1">
      <c r="A47" s="334" t="s">
        <v>366</v>
      </c>
      <c r="B47" s="398">
        <v>139195.62153613003</v>
      </c>
      <c r="C47" s="398">
        <v>146338.87864126003</v>
      </c>
      <c r="D47" s="398">
        <v>128664.14382493</v>
      </c>
      <c r="E47" s="398">
        <v>125443.67483801</v>
      </c>
      <c r="F47" s="337">
        <v>7143.2571051300038</v>
      </c>
      <c r="G47" s="413"/>
      <c r="H47" s="336">
        <v>5.1318116376784735</v>
      </c>
      <c r="I47" s="335">
        <v>-3220.4689869199938</v>
      </c>
      <c r="J47" s="424"/>
      <c r="K47" s="340">
        <v>-2.5030042490330513</v>
      </c>
    </row>
    <row r="48" spans="1:11" ht="21.75" customHeight="1" thickBot="1">
      <c r="A48" s="366" t="s">
        <v>367</v>
      </c>
      <c r="B48" s="401">
        <v>126757.38752072005</v>
      </c>
      <c r="C48" s="401">
        <v>56672.83182123999</v>
      </c>
      <c r="D48" s="401">
        <v>118170.2964036201</v>
      </c>
      <c r="E48" s="401">
        <v>54085.495802439997</v>
      </c>
      <c r="F48" s="369">
        <v>-70084.555699480057</v>
      </c>
      <c r="G48" s="425"/>
      <c r="H48" s="368">
        <v>-55.290312517701487</v>
      </c>
      <c r="I48" s="367">
        <v>-64084.800601180104</v>
      </c>
      <c r="J48" s="426"/>
      <c r="K48" s="370">
        <v>-54.23088758472209</v>
      </c>
    </row>
    <row r="49" spans="1:11" ht="16.5" thickTop="1">
      <c r="A49" s="377" t="s">
        <v>319</v>
      </c>
      <c r="B49" s="332"/>
      <c r="C49" s="332"/>
      <c r="D49" s="373"/>
      <c r="E49" s="373"/>
      <c r="F49" s="373"/>
      <c r="G49" s="373"/>
      <c r="H49" s="373"/>
      <c r="I49" s="373"/>
      <c r="J49" s="373"/>
      <c r="K49" s="373"/>
    </row>
    <row r="50" spans="1:11">
      <c r="A50" s="427" t="s">
        <v>320</v>
      </c>
      <c r="B50" s="332"/>
      <c r="C50" s="332"/>
      <c r="D50" s="373"/>
      <c r="E50" s="373"/>
      <c r="F50" s="373"/>
      <c r="G50" s="373"/>
      <c r="H50" s="373"/>
      <c r="I50" s="373"/>
      <c r="J50" s="373"/>
      <c r="K50" s="373"/>
    </row>
    <row r="51" spans="1:11" ht="18.75">
      <c r="A51" s="379" t="s">
        <v>368</v>
      </c>
      <c r="B51" s="382">
        <v>913205.65525965998</v>
      </c>
      <c r="C51" s="382">
        <v>936314.07743973995</v>
      </c>
      <c r="D51" s="382">
        <v>952808.70749568986</v>
      </c>
      <c r="E51" s="382">
        <v>965200.89278025005</v>
      </c>
      <c r="F51" s="382">
        <v>22657.705192449976</v>
      </c>
      <c r="G51" s="428" t="s">
        <v>293</v>
      </c>
      <c r="H51" s="382">
        <v>2.4811174856344387</v>
      </c>
      <c r="I51" s="382">
        <v>11134.076253040192</v>
      </c>
      <c r="J51" s="428" t="s">
        <v>294</v>
      </c>
      <c r="K51" s="382">
        <v>1.1685531592489731</v>
      </c>
    </row>
    <row r="52" spans="1:11" ht="18.75">
      <c r="A52" s="379" t="s">
        <v>369</v>
      </c>
      <c r="B52" s="382">
        <v>-366152.65886728</v>
      </c>
      <c r="C52" s="382">
        <v>-373908.23880239017</v>
      </c>
      <c r="D52" s="382">
        <v>-295899.14973133011</v>
      </c>
      <c r="E52" s="382">
        <v>-414329.07340222056</v>
      </c>
      <c r="F52" s="382">
        <v>-7304.8629474801783</v>
      </c>
      <c r="G52" s="428" t="s">
        <v>293</v>
      </c>
      <c r="H52" s="382">
        <v>1.9950320639697947</v>
      </c>
      <c r="I52" s="382">
        <v>-117171.81463937044</v>
      </c>
      <c r="J52" s="428" t="s">
        <v>294</v>
      </c>
      <c r="K52" s="382">
        <v>39.598564154631688</v>
      </c>
    </row>
    <row r="53" spans="1:11" ht="18.75">
      <c r="A53" s="379" t="s">
        <v>370</v>
      </c>
      <c r="B53" s="382">
        <v>281157.63155783009</v>
      </c>
      <c r="C53" s="382">
        <v>217710.52092282003</v>
      </c>
      <c r="D53" s="382">
        <v>224633.2179685501</v>
      </c>
      <c r="E53" s="382">
        <v>145400.68142713001</v>
      </c>
      <c r="F53" s="382">
        <v>-63897.827622640056</v>
      </c>
      <c r="G53" s="428" t="s">
        <v>293</v>
      </c>
      <c r="H53" s="382">
        <v>-22.726691524820726</v>
      </c>
      <c r="I53" s="382">
        <v>-80490.645572940106</v>
      </c>
      <c r="J53" s="428" t="s">
        <v>294</v>
      </c>
      <c r="K53" s="382">
        <v>-35.832031567214266</v>
      </c>
    </row>
    <row r="54" spans="1:11">
      <c r="A54" s="371" t="s">
        <v>633</v>
      </c>
      <c r="B54" s="429">
        <v>450.71698762999551</v>
      </c>
      <c r="C54" s="430" t="s">
        <v>318</v>
      </c>
      <c r="D54" s="382"/>
      <c r="E54" s="382"/>
      <c r="F54" s="382"/>
      <c r="G54" s="382"/>
      <c r="H54" s="382"/>
      <c r="I54" s="382"/>
      <c r="J54" s="382"/>
      <c r="K54" s="382"/>
    </row>
    <row r="55" spans="1:11">
      <c r="A55" s="371" t="s">
        <v>634</v>
      </c>
      <c r="B55" s="429">
        <v>1258.1090315200058</v>
      </c>
      <c r="C55" s="379" t="s">
        <v>318</v>
      </c>
      <c r="D55" s="382"/>
      <c r="E55" s="382"/>
      <c r="F55" s="382"/>
      <c r="G55" s="382"/>
      <c r="H55" s="382"/>
      <c r="I55" s="382"/>
      <c r="J55" s="382"/>
      <c r="K55" s="382"/>
    </row>
    <row r="56" spans="1:11">
      <c r="A56" s="431"/>
      <c r="B56" s="332"/>
      <c r="C56" s="332"/>
      <c r="D56" s="332"/>
      <c r="E56" s="332"/>
      <c r="F56" s="332"/>
      <c r="G56" s="332"/>
      <c r="H56" s="332"/>
      <c r="I56" s="332"/>
      <c r="J56" s="332"/>
      <c r="K56" s="332"/>
    </row>
  </sheetData>
  <mergeCells count="7">
    <mergeCell ref="A1:K1"/>
    <mergeCell ref="A2:K2"/>
    <mergeCell ref="I3:K3"/>
    <mergeCell ref="F4:K4"/>
    <mergeCell ref="F5:H5"/>
    <mergeCell ref="I5:K5"/>
    <mergeCell ref="A4:A6"/>
  </mergeCells>
  <pageMargins left="0.7" right="0.7" top="0.75" bottom="0.75" header="0.3" footer="0.3"/>
  <pageSetup scale="55"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workbookViewId="0">
      <selection activeCell="O11" sqref="O11"/>
    </sheetView>
  </sheetViews>
  <sheetFormatPr defaultColWidth="11" defaultRowHeight="17.100000000000001" customHeight="1"/>
  <cols>
    <col min="1" max="1" width="46.7109375" style="281" bestFit="1" customWidth="1"/>
    <col min="2" max="2" width="11.85546875" style="281" customWidth="1"/>
    <col min="3" max="3" width="12.42578125" style="281" customWidth="1"/>
    <col min="4" max="4" width="12.5703125" style="281" customWidth="1"/>
    <col min="5" max="5" width="11.7109375" style="281" customWidth="1"/>
    <col min="6" max="6" width="10.7109375" style="281" customWidth="1"/>
    <col min="7" max="7" width="2.42578125" style="281" bestFit="1" customWidth="1"/>
    <col min="8" max="8" width="8.5703125" style="281" customWidth="1"/>
    <col min="9" max="9" width="12.42578125" style="281" customWidth="1"/>
    <col min="10" max="10" width="2.140625" style="281" customWidth="1"/>
    <col min="11" max="11" width="9.42578125" style="281" customWidth="1"/>
    <col min="12" max="256" width="11" style="278"/>
    <col min="257" max="257" width="46.7109375" style="278" bestFit="1" customWidth="1"/>
    <col min="258" max="258" width="11.85546875" style="278" customWidth="1"/>
    <col min="259" max="259" width="12.42578125" style="278" customWidth="1"/>
    <col min="260" max="260" width="12.5703125" style="278" customWidth="1"/>
    <col min="261" max="261" width="11.7109375" style="278" customWidth="1"/>
    <col min="262" max="262" width="10.7109375" style="278" customWidth="1"/>
    <col min="263" max="263" width="2.42578125" style="278" bestFit="1" customWidth="1"/>
    <col min="264" max="264" width="8.5703125" style="278" customWidth="1"/>
    <col min="265" max="265" width="12.42578125" style="278" customWidth="1"/>
    <col min="266" max="266" width="2.140625" style="278" customWidth="1"/>
    <col min="267" max="267" width="9.42578125" style="278" customWidth="1"/>
    <col min="268" max="512" width="11" style="278"/>
    <col min="513" max="513" width="46.7109375" style="278" bestFit="1" customWidth="1"/>
    <col min="514" max="514" width="11.85546875" style="278" customWidth="1"/>
    <col min="515" max="515" width="12.42578125" style="278" customWidth="1"/>
    <col min="516" max="516" width="12.5703125" style="278" customWidth="1"/>
    <col min="517" max="517" width="11.7109375" style="278" customWidth="1"/>
    <col min="518" max="518" width="10.7109375" style="278" customWidth="1"/>
    <col min="519" max="519" width="2.42578125" style="278" bestFit="1" customWidth="1"/>
    <col min="520" max="520" width="8.5703125" style="278" customWidth="1"/>
    <col min="521" max="521" width="12.42578125" style="278" customWidth="1"/>
    <col min="522" max="522" width="2.140625" style="278" customWidth="1"/>
    <col min="523" max="523" width="9.42578125" style="278" customWidth="1"/>
    <col min="524" max="768" width="11" style="278"/>
    <col min="769" max="769" width="46.7109375" style="278" bestFit="1" customWidth="1"/>
    <col min="770" max="770" width="11.85546875" style="278" customWidth="1"/>
    <col min="771" max="771" width="12.42578125" style="278" customWidth="1"/>
    <col min="772" max="772" width="12.5703125" style="278" customWidth="1"/>
    <col min="773" max="773" width="11.7109375" style="278" customWidth="1"/>
    <col min="774" max="774" width="10.7109375" style="278" customWidth="1"/>
    <col min="775" max="775" width="2.42578125" style="278" bestFit="1" customWidth="1"/>
    <col min="776" max="776" width="8.5703125" style="278" customWidth="1"/>
    <col min="777" max="777" width="12.42578125" style="278" customWidth="1"/>
    <col min="778" max="778" width="2.140625" style="278" customWidth="1"/>
    <col min="779" max="779" width="9.42578125" style="278" customWidth="1"/>
    <col min="780" max="1024" width="11" style="278"/>
    <col min="1025" max="1025" width="46.7109375" style="278" bestFit="1" customWidth="1"/>
    <col min="1026" max="1026" width="11.85546875" style="278" customWidth="1"/>
    <col min="1027" max="1027" width="12.42578125" style="278" customWidth="1"/>
    <col min="1028" max="1028" width="12.5703125" style="278" customWidth="1"/>
    <col min="1029" max="1029" width="11.7109375" style="278" customWidth="1"/>
    <col min="1030" max="1030" width="10.7109375" style="278" customWidth="1"/>
    <col min="1031" max="1031" width="2.42578125" style="278" bestFit="1" customWidth="1"/>
    <col min="1032" max="1032" width="8.5703125" style="278" customWidth="1"/>
    <col min="1033" max="1033" width="12.42578125" style="278" customWidth="1"/>
    <col min="1034" max="1034" width="2.140625" style="278" customWidth="1"/>
    <col min="1035" max="1035" width="9.42578125" style="278" customWidth="1"/>
    <col min="1036" max="1280" width="11" style="278"/>
    <col min="1281" max="1281" width="46.7109375" style="278" bestFit="1" customWidth="1"/>
    <col min="1282" max="1282" width="11.85546875" style="278" customWidth="1"/>
    <col min="1283" max="1283" width="12.42578125" style="278" customWidth="1"/>
    <col min="1284" max="1284" width="12.5703125" style="278" customWidth="1"/>
    <col min="1285" max="1285" width="11.7109375" style="278" customWidth="1"/>
    <col min="1286" max="1286" width="10.7109375" style="278" customWidth="1"/>
    <col min="1287" max="1287" width="2.42578125" style="278" bestFit="1" customWidth="1"/>
    <col min="1288" max="1288" width="8.5703125" style="278" customWidth="1"/>
    <col min="1289" max="1289" width="12.42578125" style="278" customWidth="1"/>
    <col min="1290" max="1290" width="2.140625" style="278" customWidth="1"/>
    <col min="1291" max="1291" width="9.42578125" style="278" customWidth="1"/>
    <col min="1292" max="1536" width="11" style="278"/>
    <col min="1537" max="1537" width="46.7109375" style="278" bestFit="1" customWidth="1"/>
    <col min="1538" max="1538" width="11.85546875" style="278" customWidth="1"/>
    <col min="1539" max="1539" width="12.42578125" style="278" customWidth="1"/>
    <col min="1540" max="1540" width="12.5703125" style="278" customWidth="1"/>
    <col min="1541" max="1541" width="11.7109375" style="278" customWidth="1"/>
    <col min="1542" max="1542" width="10.7109375" style="278" customWidth="1"/>
    <col min="1543" max="1543" width="2.42578125" style="278" bestFit="1" customWidth="1"/>
    <col min="1544" max="1544" width="8.5703125" style="278" customWidth="1"/>
    <col min="1545" max="1545" width="12.42578125" style="278" customWidth="1"/>
    <col min="1546" max="1546" width="2.140625" style="278" customWidth="1"/>
    <col min="1547" max="1547" width="9.42578125" style="278" customWidth="1"/>
    <col min="1548" max="1792" width="11" style="278"/>
    <col min="1793" max="1793" width="46.7109375" style="278" bestFit="1" customWidth="1"/>
    <col min="1794" max="1794" width="11.85546875" style="278" customWidth="1"/>
    <col min="1795" max="1795" width="12.42578125" style="278" customWidth="1"/>
    <col min="1796" max="1796" width="12.5703125" style="278" customWidth="1"/>
    <col min="1797" max="1797" width="11.7109375" style="278" customWidth="1"/>
    <col min="1798" max="1798" width="10.7109375" style="278" customWidth="1"/>
    <col min="1799" max="1799" width="2.42578125" style="278" bestFit="1" customWidth="1"/>
    <col min="1800" max="1800" width="8.5703125" style="278" customWidth="1"/>
    <col min="1801" max="1801" width="12.42578125" style="278" customWidth="1"/>
    <col min="1802" max="1802" width="2.140625" style="278" customWidth="1"/>
    <col min="1803" max="1803" width="9.42578125" style="278" customWidth="1"/>
    <col min="1804" max="2048" width="11" style="278"/>
    <col min="2049" max="2049" width="46.7109375" style="278" bestFit="1" customWidth="1"/>
    <col min="2050" max="2050" width="11.85546875" style="278" customWidth="1"/>
    <col min="2051" max="2051" width="12.42578125" style="278" customWidth="1"/>
    <col min="2052" max="2052" width="12.5703125" style="278" customWidth="1"/>
    <col min="2053" max="2053" width="11.7109375" style="278" customWidth="1"/>
    <col min="2054" max="2054" width="10.7109375" style="278" customWidth="1"/>
    <col min="2055" max="2055" width="2.42578125" style="278" bestFit="1" customWidth="1"/>
    <col min="2056" max="2056" width="8.5703125" style="278" customWidth="1"/>
    <col min="2057" max="2057" width="12.42578125" style="278" customWidth="1"/>
    <col min="2058" max="2058" width="2.140625" style="278" customWidth="1"/>
    <col min="2059" max="2059" width="9.42578125" style="278" customWidth="1"/>
    <col min="2060" max="2304" width="11" style="278"/>
    <col min="2305" max="2305" width="46.7109375" style="278" bestFit="1" customWidth="1"/>
    <col min="2306" max="2306" width="11.85546875" style="278" customWidth="1"/>
    <col min="2307" max="2307" width="12.42578125" style="278" customWidth="1"/>
    <col min="2308" max="2308" width="12.5703125" style="278" customWidth="1"/>
    <col min="2309" max="2309" width="11.7109375" style="278" customWidth="1"/>
    <col min="2310" max="2310" width="10.7109375" style="278" customWidth="1"/>
    <col min="2311" max="2311" width="2.42578125" style="278" bestFit="1" customWidth="1"/>
    <col min="2312" max="2312" width="8.5703125" style="278" customWidth="1"/>
    <col min="2313" max="2313" width="12.42578125" style="278" customWidth="1"/>
    <col min="2314" max="2314" width="2.140625" style="278" customWidth="1"/>
    <col min="2315" max="2315" width="9.42578125" style="278" customWidth="1"/>
    <col min="2316" max="2560" width="11" style="278"/>
    <col min="2561" max="2561" width="46.7109375" style="278" bestFit="1" customWidth="1"/>
    <col min="2562" max="2562" width="11.85546875" style="278" customWidth="1"/>
    <col min="2563" max="2563" width="12.42578125" style="278" customWidth="1"/>
    <col min="2564" max="2564" width="12.5703125" style="278" customWidth="1"/>
    <col min="2565" max="2565" width="11.7109375" style="278" customWidth="1"/>
    <col min="2566" max="2566" width="10.7109375" style="278" customWidth="1"/>
    <col min="2567" max="2567" width="2.42578125" style="278" bestFit="1" customWidth="1"/>
    <col min="2568" max="2568" width="8.5703125" style="278" customWidth="1"/>
    <col min="2569" max="2569" width="12.42578125" style="278" customWidth="1"/>
    <col min="2570" max="2570" width="2.140625" style="278" customWidth="1"/>
    <col min="2571" max="2571" width="9.42578125" style="278" customWidth="1"/>
    <col min="2572" max="2816" width="11" style="278"/>
    <col min="2817" max="2817" width="46.7109375" style="278" bestFit="1" customWidth="1"/>
    <col min="2818" max="2818" width="11.85546875" style="278" customWidth="1"/>
    <col min="2819" max="2819" width="12.42578125" style="278" customWidth="1"/>
    <col min="2820" max="2820" width="12.5703125" style="278" customWidth="1"/>
    <col min="2821" max="2821" width="11.7109375" style="278" customWidth="1"/>
    <col min="2822" max="2822" width="10.7109375" style="278" customWidth="1"/>
    <col min="2823" max="2823" width="2.42578125" style="278" bestFit="1" customWidth="1"/>
    <col min="2824" max="2824" width="8.5703125" style="278" customWidth="1"/>
    <col min="2825" max="2825" width="12.42578125" style="278" customWidth="1"/>
    <col min="2826" max="2826" width="2.140625" style="278" customWidth="1"/>
    <col min="2827" max="2827" width="9.42578125" style="278" customWidth="1"/>
    <col min="2828" max="3072" width="11" style="278"/>
    <col min="3073" max="3073" width="46.7109375" style="278" bestFit="1" customWidth="1"/>
    <col min="3074" max="3074" width="11.85546875" style="278" customWidth="1"/>
    <col min="3075" max="3075" width="12.42578125" style="278" customWidth="1"/>
    <col min="3076" max="3076" width="12.5703125" style="278" customWidth="1"/>
    <col min="3077" max="3077" width="11.7109375" style="278" customWidth="1"/>
    <col min="3078" max="3078" width="10.7109375" style="278" customWidth="1"/>
    <col min="3079" max="3079" width="2.42578125" style="278" bestFit="1" customWidth="1"/>
    <col min="3080" max="3080" width="8.5703125" style="278" customWidth="1"/>
    <col min="3081" max="3081" width="12.42578125" style="278" customWidth="1"/>
    <col min="3082" max="3082" width="2.140625" style="278" customWidth="1"/>
    <col min="3083" max="3083" width="9.42578125" style="278" customWidth="1"/>
    <col min="3084" max="3328" width="11" style="278"/>
    <col min="3329" max="3329" width="46.7109375" style="278" bestFit="1" customWidth="1"/>
    <col min="3330" max="3330" width="11.85546875" style="278" customWidth="1"/>
    <col min="3331" max="3331" width="12.42578125" style="278" customWidth="1"/>
    <col min="3332" max="3332" width="12.5703125" style="278" customWidth="1"/>
    <col min="3333" max="3333" width="11.7109375" style="278" customWidth="1"/>
    <col min="3334" max="3334" width="10.7109375" style="278" customWidth="1"/>
    <col min="3335" max="3335" width="2.42578125" style="278" bestFit="1" customWidth="1"/>
    <col min="3336" max="3336" width="8.5703125" style="278" customWidth="1"/>
    <col min="3337" max="3337" width="12.42578125" style="278" customWidth="1"/>
    <col min="3338" max="3338" width="2.140625" style="278" customWidth="1"/>
    <col min="3339" max="3339" width="9.42578125" style="278" customWidth="1"/>
    <col min="3340" max="3584" width="11" style="278"/>
    <col min="3585" max="3585" width="46.7109375" style="278" bestFit="1" customWidth="1"/>
    <col min="3586" max="3586" width="11.85546875" style="278" customWidth="1"/>
    <col min="3587" max="3587" width="12.42578125" style="278" customWidth="1"/>
    <col min="3588" max="3588" width="12.5703125" style="278" customWidth="1"/>
    <col min="3589" max="3589" width="11.7109375" style="278" customWidth="1"/>
    <col min="3590" max="3590" width="10.7109375" style="278" customWidth="1"/>
    <col min="3591" max="3591" width="2.42578125" style="278" bestFit="1" customWidth="1"/>
    <col min="3592" max="3592" width="8.5703125" style="278" customWidth="1"/>
    <col min="3593" max="3593" width="12.42578125" style="278" customWidth="1"/>
    <col min="3594" max="3594" width="2.140625" style="278" customWidth="1"/>
    <col min="3595" max="3595" width="9.42578125" style="278" customWidth="1"/>
    <col min="3596" max="3840" width="11" style="278"/>
    <col min="3841" max="3841" width="46.7109375" style="278" bestFit="1" customWidth="1"/>
    <col min="3842" max="3842" width="11.85546875" style="278" customWidth="1"/>
    <col min="3843" max="3843" width="12.42578125" style="278" customWidth="1"/>
    <col min="3844" max="3844" width="12.5703125" style="278" customWidth="1"/>
    <col min="3845" max="3845" width="11.7109375" style="278" customWidth="1"/>
    <col min="3846" max="3846" width="10.7109375" style="278" customWidth="1"/>
    <col min="3847" max="3847" width="2.42578125" style="278" bestFit="1" customWidth="1"/>
    <col min="3848" max="3848" width="8.5703125" style="278" customWidth="1"/>
    <col min="3849" max="3849" width="12.42578125" style="278" customWidth="1"/>
    <col min="3850" max="3850" width="2.140625" style="278" customWidth="1"/>
    <col min="3851" max="3851" width="9.42578125" style="278" customWidth="1"/>
    <col min="3852" max="4096" width="11" style="278"/>
    <col min="4097" max="4097" width="46.7109375" style="278" bestFit="1" customWidth="1"/>
    <col min="4098" max="4098" width="11.85546875" style="278" customWidth="1"/>
    <col min="4099" max="4099" width="12.42578125" style="278" customWidth="1"/>
    <col min="4100" max="4100" width="12.5703125" style="278" customWidth="1"/>
    <col min="4101" max="4101" width="11.7109375" style="278" customWidth="1"/>
    <col min="4102" max="4102" width="10.7109375" style="278" customWidth="1"/>
    <col min="4103" max="4103" width="2.42578125" style="278" bestFit="1" customWidth="1"/>
    <col min="4104" max="4104" width="8.5703125" style="278" customWidth="1"/>
    <col min="4105" max="4105" width="12.42578125" style="278" customWidth="1"/>
    <col min="4106" max="4106" width="2.140625" style="278" customWidth="1"/>
    <col min="4107" max="4107" width="9.42578125" style="278" customWidth="1"/>
    <col min="4108" max="4352" width="11" style="278"/>
    <col min="4353" max="4353" width="46.7109375" style="278" bestFit="1" customWidth="1"/>
    <col min="4354" max="4354" width="11.85546875" style="278" customWidth="1"/>
    <col min="4355" max="4355" width="12.42578125" style="278" customWidth="1"/>
    <col min="4356" max="4356" width="12.5703125" style="278" customWidth="1"/>
    <col min="4357" max="4357" width="11.7109375" style="278" customWidth="1"/>
    <col min="4358" max="4358" width="10.7109375" style="278" customWidth="1"/>
    <col min="4359" max="4359" width="2.42578125" style="278" bestFit="1" customWidth="1"/>
    <col min="4360" max="4360" width="8.5703125" style="278" customWidth="1"/>
    <col min="4361" max="4361" width="12.42578125" style="278" customWidth="1"/>
    <col min="4362" max="4362" width="2.140625" style="278" customWidth="1"/>
    <col min="4363" max="4363" width="9.42578125" style="278" customWidth="1"/>
    <col min="4364" max="4608" width="11" style="278"/>
    <col min="4609" max="4609" width="46.7109375" style="278" bestFit="1" customWidth="1"/>
    <col min="4610" max="4610" width="11.85546875" style="278" customWidth="1"/>
    <col min="4611" max="4611" width="12.42578125" style="278" customWidth="1"/>
    <col min="4612" max="4612" width="12.5703125" style="278" customWidth="1"/>
    <col min="4613" max="4613" width="11.7109375" style="278" customWidth="1"/>
    <col min="4614" max="4614" width="10.7109375" style="278" customWidth="1"/>
    <col min="4615" max="4615" width="2.42578125" style="278" bestFit="1" customWidth="1"/>
    <col min="4616" max="4616" width="8.5703125" style="278" customWidth="1"/>
    <col min="4617" max="4617" width="12.42578125" style="278" customWidth="1"/>
    <col min="4618" max="4618" width="2.140625" style="278" customWidth="1"/>
    <col min="4619" max="4619" width="9.42578125" style="278" customWidth="1"/>
    <col min="4620" max="4864" width="11" style="278"/>
    <col min="4865" max="4865" width="46.7109375" style="278" bestFit="1" customWidth="1"/>
    <col min="4866" max="4866" width="11.85546875" style="278" customWidth="1"/>
    <col min="4867" max="4867" width="12.42578125" style="278" customWidth="1"/>
    <col min="4868" max="4868" width="12.5703125" style="278" customWidth="1"/>
    <col min="4869" max="4869" width="11.7109375" style="278" customWidth="1"/>
    <col min="4870" max="4870" width="10.7109375" style="278" customWidth="1"/>
    <col min="4871" max="4871" width="2.42578125" style="278" bestFit="1" customWidth="1"/>
    <col min="4872" max="4872" width="8.5703125" style="278" customWidth="1"/>
    <col min="4873" max="4873" width="12.42578125" style="278" customWidth="1"/>
    <col min="4874" max="4874" width="2.140625" style="278" customWidth="1"/>
    <col min="4875" max="4875" width="9.42578125" style="278" customWidth="1"/>
    <col min="4876" max="5120" width="11" style="278"/>
    <col min="5121" max="5121" width="46.7109375" style="278" bestFit="1" customWidth="1"/>
    <col min="5122" max="5122" width="11.85546875" style="278" customWidth="1"/>
    <col min="5123" max="5123" width="12.42578125" style="278" customWidth="1"/>
    <col min="5124" max="5124" width="12.5703125" style="278" customWidth="1"/>
    <col min="5125" max="5125" width="11.7109375" style="278" customWidth="1"/>
    <col min="5126" max="5126" width="10.7109375" style="278" customWidth="1"/>
    <col min="5127" max="5127" width="2.42578125" style="278" bestFit="1" customWidth="1"/>
    <col min="5128" max="5128" width="8.5703125" style="278" customWidth="1"/>
    <col min="5129" max="5129" width="12.42578125" style="278" customWidth="1"/>
    <col min="5130" max="5130" width="2.140625" style="278" customWidth="1"/>
    <col min="5131" max="5131" width="9.42578125" style="278" customWidth="1"/>
    <col min="5132" max="5376" width="11" style="278"/>
    <col min="5377" max="5377" width="46.7109375" style="278" bestFit="1" customWidth="1"/>
    <col min="5378" max="5378" width="11.85546875" style="278" customWidth="1"/>
    <col min="5379" max="5379" width="12.42578125" style="278" customWidth="1"/>
    <col min="5380" max="5380" width="12.5703125" style="278" customWidth="1"/>
    <col min="5381" max="5381" width="11.7109375" style="278" customWidth="1"/>
    <col min="5382" max="5382" width="10.7109375" style="278" customWidth="1"/>
    <col min="5383" max="5383" width="2.42578125" style="278" bestFit="1" customWidth="1"/>
    <col min="5384" max="5384" width="8.5703125" style="278" customWidth="1"/>
    <col min="5385" max="5385" width="12.42578125" style="278" customWidth="1"/>
    <col min="5386" max="5386" width="2.140625" style="278" customWidth="1"/>
    <col min="5387" max="5387" width="9.42578125" style="278" customWidth="1"/>
    <col min="5388" max="5632" width="11" style="278"/>
    <col min="5633" max="5633" width="46.7109375" style="278" bestFit="1" customWidth="1"/>
    <col min="5634" max="5634" width="11.85546875" style="278" customWidth="1"/>
    <col min="5635" max="5635" width="12.42578125" style="278" customWidth="1"/>
    <col min="5636" max="5636" width="12.5703125" style="278" customWidth="1"/>
    <col min="5637" max="5637" width="11.7109375" style="278" customWidth="1"/>
    <col min="5638" max="5638" width="10.7109375" style="278" customWidth="1"/>
    <col min="5639" max="5639" width="2.42578125" style="278" bestFit="1" customWidth="1"/>
    <col min="5640" max="5640" width="8.5703125" style="278" customWidth="1"/>
    <col min="5641" max="5641" width="12.42578125" style="278" customWidth="1"/>
    <col min="5642" max="5642" width="2.140625" style="278" customWidth="1"/>
    <col min="5643" max="5643" width="9.42578125" style="278" customWidth="1"/>
    <col min="5644" max="5888" width="11" style="278"/>
    <col min="5889" max="5889" width="46.7109375" style="278" bestFit="1" customWidth="1"/>
    <col min="5890" max="5890" width="11.85546875" style="278" customWidth="1"/>
    <col min="5891" max="5891" width="12.42578125" style="278" customWidth="1"/>
    <col min="5892" max="5892" width="12.5703125" style="278" customWidth="1"/>
    <col min="5893" max="5893" width="11.7109375" style="278" customWidth="1"/>
    <col min="5894" max="5894" width="10.7109375" style="278" customWidth="1"/>
    <col min="5895" max="5895" width="2.42578125" style="278" bestFit="1" customWidth="1"/>
    <col min="5896" max="5896" width="8.5703125" style="278" customWidth="1"/>
    <col min="5897" max="5897" width="12.42578125" style="278" customWidth="1"/>
    <col min="5898" max="5898" width="2.140625" style="278" customWidth="1"/>
    <col min="5899" max="5899" width="9.42578125" style="278" customWidth="1"/>
    <col min="5900" max="6144" width="11" style="278"/>
    <col min="6145" max="6145" width="46.7109375" style="278" bestFit="1" customWidth="1"/>
    <col min="6146" max="6146" width="11.85546875" style="278" customWidth="1"/>
    <col min="6147" max="6147" width="12.42578125" style="278" customWidth="1"/>
    <col min="6148" max="6148" width="12.5703125" style="278" customWidth="1"/>
    <col min="6149" max="6149" width="11.7109375" style="278" customWidth="1"/>
    <col min="6150" max="6150" width="10.7109375" style="278" customWidth="1"/>
    <col min="6151" max="6151" width="2.42578125" style="278" bestFit="1" customWidth="1"/>
    <col min="6152" max="6152" width="8.5703125" style="278" customWidth="1"/>
    <col min="6153" max="6153" width="12.42578125" style="278" customWidth="1"/>
    <col min="6154" max="6154" width="2.140625" style="278" customWidth="1"/>
    <col min="6155" max="6155" width="9.42578125" style="278" customWidth="1"/>
    <col min="6156" max="6400" width="11" style="278"/>
    <col min="6401" max="6401" width="46.7109375" style="278" bestFit="1" customWidth="1"/>
    <col min="6402" max="6402" width="11.85546875" style="278" customWidth="1"/>
    <col min="6403" max="6403" width="12.42578125" style="278" customWidth="1"/>
    <col min="6404" max="6404" width="12.5703125" style="278" customWidth="1"/>
    <col min="6405" max="6405" width="11.7109375" style="278" customWidth="1"/>
    <col min="6406" max="6406" width="10.7109375" style="278" customWidth="1"/>
    <col min="6407" max="6407" width="2.42578125" style="278" bestFit="1" customWidth="1"/>
    <col min="6408" max="6408" width="8.5703125" style="278" customWidth="1"/>
    <col min="6409" max="6409" width="12.42578125" style="278" customWidth="1"/>
    <col min="6410" max="6410" width="2.140625" style="278" customWidth="1"/>
    <col min="6411" max="6411" width="9.42578125" style="278" customWidth="1"/>
    <col min="6412" max="6656" width="11" style="278"/>
    <col min="6657" max="6657" width="46.7109375" style="278" bestFit="1" customWidth="1"/>
    <col min="6658" max="6658" width="11.85546875" style="278" customWidth="1"/>
    <col min="6659" max="6659" width="12.42578125" style="278" customWidth="1"/>
    <col min="6660" max="6660" width="12.5703125" style="278" customWidth="1"/>
    <col min="6661" max="6661" width="11.7109375" style="278" customWidth="1"/>
    <col min="6662" max="6662" width="10.7109375" style="278" customWidth="1"/>
    <col min="6663" max="6663" width="2.42578125" style="278" bestFit="1" customWidth="1"/>
    <col min="6664" max="6664" width="8.5703125" style="278" customWidth="1"/>
    <col min="6665" max="6665" width="12.42578125" style="278" customWidth="1"/>
    <col min="6666" max="6666" width="2.140625" style="278" customWidth="1"/>
    <col min="6667" max="6667" width="9.42578125" style="278" customWidth="1"/>
    <col min="6668" max="6912" width="11" style="278"/>
    <col min="6913" max="6913" width="46.7109375" style="278" bestFit="1" customWidth="1"/>
    <col min="6914" max="6914" width="11.85546875" style="278" customWidth="1"/>
    <col min="6915" max="6915" width="12.42578125" style="278" customWidth="1"/>
    <col min="6916" max="6916" width="12.5703125" style="278" customWidth="1"/>
    <col min="6917" max="6917" width="11.7109375" style="278" customWidth="1"/>
    <col min="6918" max="6918" width="10.7109375" style="278" customWidth="1"/>
    <col min="6919" max="6919" width="2.42578125" style="278" bestFit="1" customWidth="1"/>
    <col min="6920" max="6920" width="8.5703125" style="278" customWidth="1"/>
    <col min="6921" max="6921" width="12.42578125" style="278" customWidth="1"/>
    <col min="6922" max="6922" width="2.140625" style="278" customWidth="1"/>
    <col min="6923" max="6923" width="9.42578125" style="278" customWidth="1"/>
    <col min="6924" max="7168" width="11" style="278"/>
    <col min="7169" max="7169" width="46.7109375" style="278" bestFit="1" customWidth="1"/>
    <col min="7170" max="7170" width="11.85546875" style="278" customWidth="1"/>
    <col min="7171" max="7171" width="12.42578125" style="278" customWidth="1"/>
    <col min="7172" max="7172" width="12.5703125" style="278" customWidth="1"/>
    <col min="7173" max="7173" width="11.7109375" style="278" customWidth="1"/>
    <col min="7174" max="7174" width="10.7109375" style="278" customWidth="1"/>
    <col min="7175" max="7175" width="2.42578125" style="278" bestFit="1" customWidth="1"/>
    <col min="7176" max="7176" width="8.5703125" style="278" customWidth="1"/>
    <col min="7177" max="7177" width="12.42578125" style="278" customWidth="1"/>
    <col min="7178" max="7178" width="2.140625" style="278" customWidth="1"/>
    <col min="7179" max="7179" width="9.42578125" style="278" customWidth="1"/>
    <col min="7180" max="7424" width="11" style="278"/>
    <col min="7425" max="7425" width="46.7109375" style="278" bestFit="1" customWidth="1"/>
    <col min="7426" max="7426" width="11.85546875" style="278" customWidth="1"/>
    <col min="7427" max="7427" width="12.42578125" style="278" customWidth="1"/>
    <col min="7428" max="7428" width="12.5703125" style="278" customWidth="1"/>
    <col min="7429" max="7429" width="11.7109375" style="278" customWidth="1"/>
    <col min="7430" max="7430" width="10.7109375" style="278" customWidth="1"/>
    <col min="7431" max="7431" width="2.42578125" style="278" bestFit="1" customWidth="1"/>
    <col min="7432" max="7432" width="8.5703125" style="278" customWidth="1"/>
    <col min="7433" max="7433" width="12.42578125" style="278" customWidth="1"/>
    <col min="7434" max="7434" width="2.140625" style="278" customWidth="1"/>
    <col min="7435" max="7435" width="9.42578125" style="278" customWidth="1"/>
    <col min="7436" max="7680" width="11" style="278"/>
    <col min="7681" max="7681" width="46.7109375" style="278" bestFit="1" customWidth="1"/>
    <col min="7682" max="7682" width="11.85546875" style="278" customWidth="1"/>
    <col min="7683" max="7683" width="12.42578125" style="278" customWidth="1"/>
    <col min="7684" max="7684" width="12.5703125" style="278" customWidth="1"/>
    <col min="7685" max="7685" width="11.7109375" style="278" customWidth="1"/>
    <col min="7686" max="7686" width="10.7109375" style="278" customWidth="1"/>
    <col min="7687" max="7687" width="2.42578125" style="278" bestFit="1" customWidth="1"/>
    <col min="7688" max="7688" width="8.5703125" style="278" customWidth="1"/>
    <col min="7689" max="7689" width="12.42578125" style="278" customWidth="1"/>
    <col min="7690" max="7690" width="2.140625" style="278" customWidth="1"/>
    <col min="7691" max="7691" width="9.42578125" style="278" customWidth="1"/>
    <col min="7692" max="7936" width="11" style="278"/>
    <col min="7937" max="7937" width="46.7109375" style="278" bestFit="1" customWidth="1"/>
    <col min="7938" max="7938" width="11.85546875" style="278" customWidth="1"/>
    <col min="7939" max="7939" width="12.42578125" style="278" customWidth="1"/>
    <col min="7940" max="7940" width="12.5703125" style="278" customWidth="1"/>
    <col min="7941" max="7941" width="11.7109375" style="278" customWidth="1"/>
    <col min="7942" max="7942" width="10.7109375" style="278" customWidth="1"/>
    <col min="7943" max="7943" width="2.42578125" style="278" bestFit="1" customWidth="1"/>
    <col min="7944" max="7944" width="8.5703125" style="278" customWidth="1"/>
    <col min="7945" max="7945" width="12.42578125" style="278" customWidth="1"/>
    <col min="7946" max="7946" width="2.140625" style="278" customWidth="1"/>
    <col min="7947" max="7947" width="9.42578125" style="278" customWidth="1"/>
    <col min="7948" max="8192" width="11" style="278"/>
    <col min="8193" max="8193" width="46.7109375" style="278" bestFit="1" customWidth="1"/>
    <col min="8194" max="8194" width="11.85546875" style="278" customWidth="1"/>
    <col min="8195" max="8195" width="12.42578125" style="278" customWidth="1"/>
    <col min="8196" max="8196" width="12.5703125" style="278" customWidth="1"/>
    <col min="8197" max="8197" width="11.7109375" style="278" customWidth="1"/>
    <col min="8198" max="8198" width="10.7109375" style="278" customWidth="1"/>
    <col min="8199" max="8199" width="2.42578125" style="278" bestFit="1" customWidth="1"/>
    <col min="8200" max="8200" width="8.5703125" style="278" customWidth="1"/>
    <col min="8201" max="8201" width="12.42578125" style="278" customWidth="1"/>
    <col min="8202" max="8202" width="2.140625" style="278" customWidth="1"/>
    <col min="8203" max="8203" width="9.42578125" style="278" customWidth="1"/>
    <col min="8204" max="8448" width="11" style="278"/>
    <col min="8449" max="8449" width="46.7109375" style="278" bestFit="1" customWidth="1"/>
    <col min="8450" max="8450" width="11.85546875" style="278" customWidth="1"/>
    <col min="8451" max="8451" width="12.42578125" style="278" customWidth="1"/>
    <col min="8452" max="8452" width="12.5703125" style="278" customWidth="1"/>
    <col min="8453" max="8453" width="11.7109375" style="278" customWidth="1"/>
    <col min="8454" max="8454" width="10.7109375" style="278" customWidth="1"/>
    <col min="8455" max="8455" width="2.42578125" style="278" bestFit="1" customWidth="1"/>
    <col min="8456" max="8456" width="8.5703125" style="278" customWidth="1"/>
    <col min="8457" max="8457" width="12.42578125" style="278" customWidth="1"/>
    <col min="8458" max="8458" width="2.140625" style="278" customWidth="1"/>
    <col min="8459" max="8459" width="9.42578125" style="278" customWidth="1"/>
    <col min="8460" max="8704" width="11" style="278"/>
    <col min="8705" max="8705" width="46.7109375" style="278" bestFit="1" customWidth="1"/>
    <col min="8706" max="8706" width="11.85546875" style="278" customWidth="1"/>
    <col min="8707" max="8707" width="12.42578125" style="278" customWidth="1"/>
    <col min="8708" max="8708" width="12.5703125" style="278" customWidth="1"/>
    <col min="8709" max="8709" width="11.7109375" style="278" customWidth="1"/>
    <col min="8710" max="8710" width="10.7109375" style="278" customWidth="1"/>
    <col min="8711" max="8711" width="2.42578125" style="278" bestFit="1" customWidth="1"/>
    <col min="8712" max="8712" width="8.5703125" style="278" customWidth="1"/>
    <col min="8713" max="8713" width="12.42578125" style="278" customWidth="1"/>
    <col min="8714" max="8714" width="2.140625" style="278" customWidth="1"/>
    <col min="8715" max="8715" width="9.42578125" style="278" customWidth="1"/>
    <col min="8716" max="8960" width="11" style="278"/>
    <col min="8961" max="8961" width="46.7109375" style="278" bestFit="1" customWidth="1"/>
    <col min="8962" max="8962" width="11.85546875" style="278" customWidth="1"/>
    <col min="8963" max="8963" width="12.42578125" style="278" customWidth="1"/>
    <col min="8964" max="8964" width="12.5703125" style="278" customWidth="1"/>
    <col min="8965" max="8965" width="11.7109375" style="278" customWidth="1"/>
    <col min="8966" max="8966" width="10.7109375" style="278" customWidth="1"/>
    <col min="8967" max="8967" width="2.42578125" style="278" bestFit="1" customWidth="1"/>
    <col min="8968" max="8968" width="8.5703125" style="278" customWidth="1"/>
    <col min="8969" max="8969" width="12.42578125" style="278" customWidth="1"/>
    <col min="8970" max="8970" width="2.140625" style="278" customWidth="1"/>
    <col min="8971" max="8971" width="9.42578125" style="278" customWidth="1"/>
    <col min="8972" max="9216" width="11" style="278"/>
    <col min="9217" max="9217" width="46.7109375" style="278" bestFit="1" customWidth="1"/>
    <col min="9218" max="9218" width="11.85546875" style="278" customWidth="1"/>
    <col min="9219" max="9219" width="12.42578125" style="278" customWidth="1"/>
    <col min="9220" max="9220" width="12.5703125" style="278" customWidth="1"/>
    <col min="9221" max="9221" width="11.7109375" style="278" customWidth="1"/>
    <col min="9222" max="9222" width="10.7109375" style="278" customWidth="1"/>
    <col min="9223" max="9223" width="2.42578125" style="278" bestFit="1" customWidth="1"/>
    <col min="9224" max="9224" width="8.5703125" style="278" customWidth="1"/>
    <col min="9225" max="9225" width="12.42578125" style="278" customWidth="1"/>
    <col min="9226" max="9226" width="2.140625" style="278" customWidth="1"/>
    <col min="9227" max="9227" width="9.42578125" style="278" customWidth="1"/>
    <col min="9228" max="9472" width="11" style="278"/>
    <col min="9473" max="9473" width="46.7109375" style="278" bestFit="1" customWidth="1"/>
    <col min="9474" max="9474" width="11.85546875" style="278" customWidth="1"/>
    <col min="9475" max="9475" width="12.42578125" style="278" customWidth="1"/>
    <col min="9476" max="9476" width="12.5703125" style="278" customWidth="1"/>
    <col min="9477" max="9477" width="11.7109375" style="278" customWidth="1"/>
    <col min="9478" max="9478" width="10.7109375" style="278" customWidth="1"/>
    <col min="9479" max="9479" width="2.42578125" style="278" bestFit="1" customWidth="1"/>
    <col min="9480" max="9480" width="8.5703125" style="278" customWidth="1"/>
    <col min="9481" max="9481" width="12.42578125" style="278" customWidth="1"/>
    <col min="9482" max="9482" width="2.140625" style="278" customWidth="1"/>
    <col min="9483" max="9483" width="9.42578125" style="278" customWidth="1"/>
    <col min="9484" max="9728" width="11" style="278"/>
    <col min="9729" max="9729" width="46.7109375" style="278" bestFit="1" customWidth="1"/>
    <col min="9730" max="9730" width="11.85546875" style="278" customWidth="1"/>
    <col min="9731" max="9731" width="12.42578125" style="278" customWidth="1"/>
    <col min="9732" max="9732" width="12.5703125" style="278" customWidth="1"/>
    <col min="9733" max="9733" width="11.7109375" style="278" customWidth="1"/>
    <col min="9734" max="9734" width="10.7109375" style="278" customWidth="1"/>
    <col min="9735" max="9735" width="2.42578125" style="278" bestFit="1" customWidth="1"/>
    <col min="9736" max="9736" width="8.5703125" style="278" customWidth="1"/>
    <col min="9737" max="9737" width="12.42578125" style="278" customWidth="1"/>
    <col min="9738" max="9738" width="2.140625" style="278" customWidth="1"/>
    <col min="9739" max="9739" width="9.42578125" style="278" customWidth="1"/>
    <col min="9740" max="9984" width="11" style="278"/>
    <col min="9985" max="9985" width="46.7109375" style="278" bestFit="1" customWidth="1"/>
    <col min="9986" max="9986" width="11.85546875" style="278" customWidth="1"/>
    <col min="9987" max="9987" width="12.42578125" style="278" customWidth="1"/>
    <col min="9988" max="9988" width="12.5703125" style="278" customWidth="1"/>
    <col min="9989" max="9989" width="11.7109375" style="278" customWidth="1"/>
    <col min="9990" max="9990" width="10.7109375" style="278" customWidth="1"/>
    <col min="9991" max="9991" width="2.42578125" style="278" bestFit="1" customWidth="1"/>
    <col min="9992" max="9992" width="8.5703125" style="278" customWidth="1"/>
    <col min="9993" max="9993" width="12.42578125" style="278" customWidth="1"/>
    <col min="9994" max="9994" width="2.140625" style="278" customWidth="1"/>
    <col min="9995" max="9995" width="9.42578125" style="278" customWidth="1"/>
    <col min="9996" max="10240" width="11" style="278"/>
    <col min="10241" max="10241" width="46.7109375" style="278" bestFit="1" customWidth="1"/>
    <col min="10242" max="10242" width="11.85546875" style="278" customWidth="1"/>
    <col min="10243" max="10243" width="12.42578125" style="278" customWidth="1"/>
    <col min="10244" max="10244" width="12.5703125" style="278" customWidth="1"/>
    <col min="10245" max="10245" width="11.7109375" style="278" customWidth="1"/>
    <col min="10246" max="10246" width="10.7109375" style="278" customWidth="1"/>
    <col min="10247" max="10247" width="2.42578125" style="278" bestFit="1" customWidth="1"/>
    <col min="10248" max="10248" width="8.5703125" style="278" customWidth="1"/>
    <col min="10249" max="10249" width="12.42578125" style="278" customWidth="1"/>
    <col min="10250" max="10250" width="2.140625" style="278" customWidth="1"/>
    <col min="10251" max="10251" width="9.42578125" style="278" customWidth="1"/>
    <col min="10252" max="10496" width="11" style="278"/>
    <col min="10497" max="10497" width="46.7109375" style="278" bestFit="1" customWidth="1"/>
    <col min="10498" max="10498" width="11.85546875" style="278" customWidth="1"/>
    <col min="10499" max="10499" width="12.42578125" style="278" customWidth="1"/>
    <col min="10500" max="10500" width="12.5703125" style="278" customWidth="1"/>
    <col min="10501" max="10501" width="11.7109375" style="278" customWidth="1"/>
    <col min="10502" max="10502" width="10.7109375" style="278" customWidth="1"/>
    <col min="10503" max="10503" width="2.42578125" style="278" bestFit="1" customWidth="1"/>
    <col min="10504" max="10504" width="8.5703125" style="278" customWidth="1"/>
    <col min="10505" max="10505" width="12.42578125" style="278" customWidth="1"/>
    <col min="10506" max="10506" width="2.140625" style="278" customWidth="1"/>
    <col min="10507" max="10507" width="9.42578125" style="278" customWidth="1"/>
    <col min="10508" max="10752" width="11" style="278"/>
    <col min="10753" max="10753" width="46.7109375" style="278" bestFit="1" customWidth="1"/>
    <col min="10754" max="10754" width="11.85546875" style="278" customWidth="1"/>
    <col min="10755" max="10755" width="12.42578125" style="278" customWidth="1"/>
    <col min="10756" max="10756" width="12.5703125" style="278" customWidth="1"/>
    <col min="10757" max="10757" width="11.7109375" style="278" customWidth="1"/>
    <col min="10758" max="10758" width="10.7109375" style="278" customWidth="1"/>
    <col min="10759" max="10759" width="2.42578125" style="278" bestFit="1" customWidth="1"/>
    <col min="10760" max="10760" width="8.5703125" style="278" customWidth="1"/>
    <col min="10761" max="10761" width="12.42578125" style="278" customWidth="1"/>
    <col min="10762" max="10762" width="2.140625" style="278" customWidth="1"/>
    <col min="10763" max="10763" width="9.42578125" style="278" customWidth="1"/>
    <col min="10764" max="11008" width="11" style="278"/>
    <col min="11009" max="11009" width="46.7109375" style="278" bestFit="1" customWidth="1"/>
    <col min="11010" max="11010" width="11.85546875" style="278" customWidth="1"/>
    <col min="11011" max="11011" width="12.42578125" style="278" customWidth="1"/>
    <col min="11012" max="11012" width="12.5703125" style="278" customWidth="1"/>
    <col min="11013" max="11013" width="11.7109375" style="278" customWidth="1"/>
    <col min="11014" max="11014" width="10.7109375" style="278" customWidth="1"/>
    <col min="11015" max="11015" width="2.42578125" style="278" bestFit="1" customWidth="1"/>
    <col min="11016" max="11016" width="8.5703125" style="278" customWidth="1"/>
    <col min="11017" max="11017" width="12.42578125" style="278" customWidth="1"/>
    <col min="11018" max="11018" width="2.140625" style="278" customWidth="1"/>
    <col min="11019" max="11019" width="9.42578125" style="278" customWidth="1"/>
    <col min="11020" max="11264" width="11" style="278"/>
    <col min="11265" max="11265" width="46.7109375" style="278" bestFit="1" customWidth="1"/>
    <col min="11266" max="11266" width="11.85546875" style="278" customWidth="1"/>
    <col min="11267" max="11267" width="12.42578125" style="278" customWidth="1"/>
    <col min="11268" max="11268" width="12.5703125" style="278" customWidth="1"/>
    <col min="11269" max="11269" width="11.7109375" style="278" customWidth="1"/>
    <col min="11270" max="11270" width="10.7109375" style="278" customWidth="1"/>
    <col min="11271" max="11271" width="2.42578125" style="278" bestFit="1" customWidth="1"/>
    <col min="11272" max="11272" width="8.5703125" style="278" customWidth="1"/>
    <col min="11273" max="11273" width="12.42578125" style="278" customWidth="1"/>
    <col min="11274" max="11274" width="2.140625" style="278" customWidth="1"/>
    <col min="11275" max="11275" width="9.42578125" style="278" customWidth="1"/>
    <col min="11276" max="11520" width="11" style="278"/>
    <col min="11521" max="11521" width="46.7109375" style="278" bestFit="1" customWidth="1"/>
    <col min="11522" max="11522" width="11.85546875" style="278" customWidth="1"/>
    <col min="11523" max="11523" width="12.42578125" style="278" customWidth="1"/>
    <col min="11524" max="11524" width="12.5703125" style="278" customWidth="1"/>
    <col min="11525" max="11525" width="11.7109375" style="278" customWidth="1"/>
    <col min="11526" max="11526" width="10.7109375" style="278" customWidth="1"/>
    <col min="11527" max="11527" width="2.42578125" style="278" bestFit="1" customWidth="1"/>
    <col min="11528" max="11528" width="8.5703125" style="278" customWidth="1"/>
    <col min="11529" max="11529" width="12.42578125" style="278" customWidth="1"/>
    <col min="11530" max="11530" width="2.140625" style="278" customWidth="1"/>
    <col min="11531" max="11531" width="9.42578125" style="278" customWidth="1"/>
    <col min="11532" max="11776" width="11" style="278"/>
    <col min="11777" max="11777" width="46.7109375" style="278" bestFit="1" customWidth="1"/>
    <col min="11778" max="11778" width="11.85546875" style="278" customWidth="1"/>
    <col min="11779" max="11779" width="12.42578125" style="278" customWidth="1"/>
    <col min="11780" max="11780" width="12.5703125" style="278" customWidth="1"/>
    <col min="11781" max="11781" width="11.7109375" style="278" customWidth="1"/>
    <col min="11782" max="11782" width="10.7109375" style="278" customWidth="1"/>
    <col min="11783" max="11783" width="2.42578125" style="278" bestFit="1" customWidth="1"/>
    <col min="11784" max="11784" width="8.5703125" style="278" customWidth="1"/>
    <col min="11785" max="11785" width="12.42578125" style="278" customWidth="1"/>
    <col min="11786" max="11786" width="2.140625" style="278" customWidth="1"/>
    <col min="11787" max="11787" width="9.42578125" style="278" customWidth="1"/>
    <col min="11788" max="12032" width="11" style="278"/>
    <col min="12033" max="12033" width="46.7109375" style="278" bestFit="1" customWidth="1"/>
    <col min="12034" max="12034" width="11.85546875" style="278" customWidth="1"/>
    <col min="12035" max="12035" width="12.42578125" style="278" customWidth="1"/>
    <col min="12036" max="12036" width="12.5703125" style="278" customWidth="1"/>
    <col min="12037" max="12037" width="11.7109375" style="278" customWidth="1"/>
    <col min="12038" max="12038" width="10.7109375" style="278" customWidth="1"/>
    <col min="12039" max="12039" width="2.42578125" style="278" bestFit="1" customWidth="1"/>
    <col min="12040" max="12040" width="8.5703125" style="278" customWidth="1"/>
    <col min="12041" max="12041" width="12.42578125" style="278" customWidth="1"/>
    <col min="12042" max="12042" width="2.140625" style="278" customWidth="1"/>
    <col min="12043" max="12043" width="9.42578125" style="278" customWidth="1"/>
    <col min="12044" max="12288" width="11" style="278"/>
    <col min="12289" max="12289" width="46.7109375" style="278" bestFit="1" customWidth="1"/>
    <col min="12290" max="12290" width="11.85546875" style="278" customWidth="1"/>
    <col min="12291" max="12291" width="12.42578125" style="278" customWidth="1"/>
    <col min="12292" max="12292" width="12.5703125" style="278" customWidth="1"/>
    <col min="12293" max="12293" width="11.7109375" style="278" customWidth="1"/>
    <col min="12294" max="12294" width="10.7109375" style="278" customWidth="1"/>
    <col min="12295" max="12295" width="2.42578125" style="278" bestFit="1" customWidth="1"/>
    <col min="12296" max="12296" width="8.5703125" style="278" customWidth="1"/>
    <col min="12297" max="12297" width="12.42578125" style="278" customWidth="1"/>
    <col min="12298" max="12298" width="2.140625" style="278" customWidth="1"/>
    <col min="12299" max="12299" width="9.42578125" style="278" customWidth="1"/>
    <col min="12300" max="12544" width="11" style="278"/>
    <col min="12545" max="12545" width="46.7109375" style="278" bestFit="1" customWidth="1"/>
    <col min="12546" max="12546" width="11.85546875" style="278" customWidth="1"/>
    <col min="12547" max="12547" width="12.42578125" style="278" customWidth="1"/>
    <col min="12548" max="12548" width="12.5703125" style="278" customWidth="1"/>
    <col min="12549" max="12549" width="11.7109375" style="278" customWidth="1"/>
    <col min="12550" max="12550" width="10.7109375" style="278" customWidth="1"/>
    <col min="12551" max="12551" width="2.42578125" style="278" bestFit="1" customWidth="1"/>
    <col min="12552" max="12552" width="8.5703125" style="278" customWidth="1"/>
    <col min="12553" max="12553" width="12.42578125" style="278" customWidth="1"/>
    <col min="12554" max="12554" width="2.140625" style="278" customWidth="1"/>
    <col min="12555" max="12555" width="9.42578125" style="278" customWidth="1"/>
    <col min="12556" max="12800" width="11" style="278"/>
    <col min="12801" max="12801" width="46.7109375" style="278" bestFit="1" customWidth="1"/>
    <col min="12802" max="12802" width="11.85546875" style="278" customWidth="1"/>
    <col min="12803" max="12803" width="12.42578125" style="278" customWidth="1"/>
    <col min="12804" max="12804" width="12.5703125" style="278" customWidth="1"/>
    <col min="12805" max="12805" width="11.7109375" style="278" customWidth="1"/>
    <col min="12806" max="12806" width="10.7109375" style="278" customWidth="1"/>
    <col min="12807" max="12807" width="2.42578125" style="278" bestFit="1" customWidth="1"/>
    <col min="12808" max="12808" width="8.5703125" style="278" customWidth="1"/>
    <col min="12809" max="12809" width="12.42578125" style="278" customWidth="1"/>
    <col min="12810" max="12810" width="2.140625" style="278" customWidth="1"/>
    <col min="12811" max="12811" width="9.42578125" style="278" customWidth="1"/>
    <col min="12812" max="13056" width="11" style="278"/>
    <col min="13057" max="13057" width="46.7109375" style="278" bestFit="1" customWidth="1"/>
    <col min="13058" max="13058" width="11.85546875" style="278" customWidth="1"/>
    <col min="13059" max="13059" width="12.42578125" style="278" customWidth="1"/>
    <col min="13060" max="13060" width="12.5703125" style="278" customWidth="1"/>
    <col min="13061" max="13061" width="11.7109375" style="278" customWidth="1"/>
    <col min="13062" max="13062" width="10.7109375" style="278" customWidth="1"/>
    <col min="13063" max="13063" width="2.42578125" style="278" bestFit="1" customWidth="1"/>
    <col min="13064" max="13064" width="8.5703125" style="278" customWidth="1"/>
    <col min="13065" max="13065" width="12.42578125" style="278" customWidth="1"/>
    <col min="13066" max="13066" width="2.140625" style="278" customWidth="1"/>
    <col min="13067" max="13067" width="9.42578125" style="278" customWidth="1"/>
    <col min="13068" max="13312" width="11" style="278"/>
    <col min="13313" max="13313" width="46.7109375" style="278" bestFit="1" customWidth="1"/>
    <col min="13314" max="13314" width="11.85546875" style="278" customWidth="1"/>
    <col min="13315" max="13315" width="12.42578125" style="278" customWidth="1"/>
    <col min="13316" max="13316" width="12.5703125" style="278" customWidth="1"/>
    <col min="13317" max="13317" width="11.7109375" style="278" customWidth="1"/>
    <col min="13318" max="13318" width="10.7109375" style="278" customWidth="1"/>
    <col min="13319" max="13319" width="2.42578125" style="278" bestFit="1" customWidth="1"/>
    <col min="13320" max="13320" width="8.5703125" style="278" customWidth="1"/>
    <col min="13321" max="13321" width="12.42578125" style="278" customWidth="1"/>
    <col min="13322" max="13322" width="2.140625" style="278" customWidth="1"/>
    <col min="13323" max="13323" width="9.42578125" style="278" customWidth="1"/>
    <col min="13324" max="13568" width="11" style="278"/>
    <col min="13569" max="13569" width="46.7109375" style="278" bestFit="1" customWidth="1"/>
    <col min="13570" max="13570" width="11.85546875" style="278" customWidth="1"/>
    <col min="13571" max="13571" width="12.42578125" style="278" customWidth="1"/>
    <col min="13572" max="13572" width="12.5703125" style="278" customWidth="1"/>
    <col min="13573" max="13573" width="11.7109375" style="278" customWidth="1"/>
    <col min="13574" max="13574" width="10.7109375" style="278" customWidth="1"/>
    <col min="13575" max="13575" width="2.42578125" style="278" bestFit="1" customWidth="1"/>
    <col min="13576" max="13576" width="8.5703125" style="278" customWidth="1"/>
    <col min="13577" max="13577" width="12.42578125" style="278" customWidth="1"/>
    <col min="13578" max="13578" width="2.140625" style="278" customWidth="1"/>
    <col min="13579" max="13579" width="9.42578125" style="278" customWidth="1"/>
    <col min="13580" max="13824" width="11" style="278"/>
    <col min="13825" max="13825" width="46.7109375" style="278" bestFit="1" customWidth="1"/>
    <col min="13826" max="13826" width="11.85546875" style="278" customWidth="1"/>
    <col min="13827" max="13827" width="12.42578125" style="278" customWidth="1"/>
    <col min="13828" max="13828" width="12.5703125" style="278" customWidth="1"/>
    <col min="13829" max="13829" width="11.7109375" style="278" customWidth="1"/>
    <col min="13830" max="13830" width="10.7109375" style="278" customWidth="1"/>
    <col min="13831" max="13831" width="2.42578125" style="278" bestFit="1" customWidth="1"/>
    <col min="13832" max="13832" width="8.5703125" style="278" customWidth="1"/>
    <col min="13833" max="13833" width="12.42578125" style="278" customWidth="1"/>
    <col min="13834" max="13834" width="2.140625" style="278" customWidth="1"/>
    <col min="13835" max="13835" width="9.42578125" style="278" customWidth="1"/>
    <col min="13836" max="14080" width="11" style="278"/>
    <col min="14081" max="14081" width="46.7109375" style="278" bestFit="1" customWidth="1"/>
    <col min="14082" max="14082" width="11.85546875" style="278" customWidth="1"/>
    <col min="14083" max="14083" width="12.42578125" style="278" customWidth="1"/>
    <col min="14084" max="14084" width="12.5703125" style="278" customWidth="1"/>
    <col min="14085" max="14085" width="11.7109375" style="278" customWidth="1"/>
    <col min="14086" max="14086" width="10.7109375" style="278" customWidth="1"/>
    <col min="14087" max="14087" width="2.42578125" style="278" bestFit="1" customWidth="1"/>
    <col min="14088" max="14088" width="8.5703125" style="278" customWidth="1"/>
    <col min="14089" max="14089" width="12.42578125" style="278" customWidth="1"/>
    <col min="14090" max="14090" width="2.140625" style="278" customWidth="1"/>
    <col min="14091" max="14091" width="9.42578125" style="278" customWidth="1"/>
    <col min="14092" max="14336" width="11" style="278"/>
    <col min="14337" max="14337" width="46.7109375" style="278" bestFit="1" customWidth="1"/>
    <col min="14338" max="14338" width="11.85546875" style="278" customWidth="1"/>
    <col min="14339" max="14339" width="12.42578125" style="278" customWidth="1"/>
    <col min="14340" max="14340" width="12.5703125" style="278" customWidth="1"/>
    <col min="14341" max="14341" width="11.7109375" style="278" customWidth="1"/>
    <col min="14342" max="14342" width="10.7109375" style="278" customWidth="1"/>
    <col min="14343" max="14343" width="2.42578125" style="278" bestFit="1" customWidth="1"/>
    <col min="14344" max="14344" width="8.5703125" style="278" customWidth="1"/>
    <col min="14345" max="14345" width="12.42578125" style="278" customWidth="1"/>
    <col min="14346" max="14346" width="2.140625" style="278" customWidth="1"/>
    <col min="14347" max="14347" width="9.42578125" style="278" customWidth="1"/>
    <col min="14348" max="14592" width="11" style="278"/>
    <col min="14593" max="14593" width="46.7109375" style="278" bestFit="1" customWidth="1"/>
    <col min="14594" max="14594" width="11.85546875" style="278" customWidth="1"/>
    <col min="14595" max="14595" width="12.42578125" style="278" customWidth="1"/>
    <col min="14596" max="14596" width="12.5703125" style="278" customWidth="1"/>
    <col min="14597" max="14597" width="11.7109375" style="278" customWidth="1"/>
    <col min="14598" max="14598" width="10.7109375" style="278" customWidth="1"/>
    <col min="14599" max="14599" width="2.42578125" style="278" bestFit="1" customWidth="1"/>
    <col min="14600" max="14600" width="8.5703125" style="278" customWidth="1"/>
    <col min="14601" max="14601" width="12.42578125" style="278" customWidth="1"/>
    <col min="14602" max="14602" width="2.140625" style="278" customWidth="1"/>
    <col min="14603" max="14603" width="9.42578125" style="278" customWidth="1"/>
    <col min="14604" max="14848" width="11" style="278"/>
    <col min="14849" max="14849" width="46.7109375" style="278" bestFit="1" customWidth="1"/>
    <col min="14850" max="14850" width="11.85546875" style="278" customWidth="1"/>
    <col min="14851" max="14851" width="12.42578125" style="278" customWidth="1"/>
    <col min="14852" max="14852" width="12.5703125" style="278" customWidth="1"/>
    <col min="14853" max="14853" width="11.7109375" style="278" customWidth="1"/>
    <col min="14854" max="14854" width="10.7109375" style="278" customWidth="1"/>
    <col min="14855" max="14855" width="2.42578125" style="278" bestFit="1" customWidth="1"/>
    <col min="14856" max="14856" width="8.5703125" style="278" customWidth="1"/>
    <col min="14857" max="14857" width="12.42578125" style="278" customWidth="1"/>
    <col min="14858" max="14858" width="2.140625" style="278" customWidth="1"/>
    <col min="14859" max="14859" width="9.42578125" style="278" customWidth="1"/>
    <col min="14860" max="15104" width="11" style="278"/>
    <col min="15105" max="15105" width="46.7109375" style="278" bestFit="1" customWidth="1"/>
    <col min="15106" max="15106" width="11.85546875" style="278" customWidth="1"/>
    <col min="15107" max="15107" width="12.42578125" style="278" customWidth="1"/>
    <col min="15108" max="15108" width="12.5703125" style="278" customWidth="1"/>
    <col min="15109" max="15109" width="11.7109375" style="278" customWidth="1"/>
    <col min="15110" max="15110" width="10.7109375" style="278" customWidth="1"/>
    <col min="15111" max="15111" width="2.42578125" style="278" bestFit="1" customWidth="1"/>
    <col min="15112" max="15112" width="8.5703125" style="278" customWidth="1"/>
    <col min="15113" max="15113" width="12.42578125" style="278" customWidth="1"/>
    <col min="15114" max="15114" width="2.140625" style="278" customWidth="1"/>
    <col min="15115" max="15115" width="9.42578125" style="278" customWidth="1"/>
    <col min="15116" max="15360" width="11" style="278"/>
    <col min="15361" max="15361" width="46.7109375" style="278" bestFit="1" customWidth="1"/>
    <col min="15362" max="15362" width="11.85546875" style="278" customWidth="1"/>
    <col min="15363" max="15363" width="12.42578125" style="278" customWidth="1"/>
    <col min="15364" max="15364" width="12.5703125" style="278" customWidth="1"/>
    <col min="15365" max="15365" width="11.7109375" style="278" customWidth="1"/>
    <col min="15366" max="15366" width="10.7109375" style="278" customWidth="1"/>
    <col min="15367" max="15367" width="2.42578125" style="278" bestFit="1" customWidth="1"/>
    <col min="15368" max="15368" width="8.5703125" style="278" customWidth="1"/>
    <col min="15369" max="15369" width="12.42578125" style="278" customWidth="1"/>
    <col min="15370" max="15370" width="2.140625" style="278" customWidth="1"/>
    <col min="15371" max="15371" width="9.42578125" style="278" customWidth="1"/>
    <col min="15372" max="15616" width="11" style="278"/>
    <col min="15617" max="15617" width="46.7109375" style="278" bestFit="1" customWidth="1"/>
    <col min="15618" max="15618" width="11.85546875" style="278" customWidth="1"/>
    <col min="15619" max="15619" width="12.42578125" style="278" customWidth="1"/>
    <col min="15620" max="15620" width="12.5703125" style="278" customWidth="1"/>
    <col min="15621" max="15621" width="11.7109375" style="278" customWidth="1"/>
    <col min="15622" max="15622" width="10.7109375" style="278" customWidth="1"/>
    <col min="15623" max="15623" width="2.42578125" style="278" bestFit="1" customWidth="1"/>
    <col min="15624" max="15624" width="8.5703125" style="278" customWidth="1"/>
    <col min="15625" max="15625" width="12.42578125" style="278" customWidth="1"/>
    <col min="15626" max="15626" width="2.140625" style="278" customWidth="1"/>
    <col min="15627" max="15627" width="9.42578125" style="278" customWidth="1"/>
    <col min="15628" max="15872" width="11" style="278"/>
    <col min="15873" max="15873" width="46.7109375" style="278" bestFit="1" customWidth="1"/>
    <col min="15874" max="15874" width="11.85546875" style="278" customWidth="1"/>
    <col min="15875" max="15875" width="12.42578125" style="278" customWidth="1"/>
    <col min="15876" max="15876" width="12.5703125" style="278" customWidth="1"/>
    <col min="15877" max="15877" width="11.7109375" style="278" customWidth="1"/>
    <col min="15878" max="15878" width="10.7109375" style="278" customWidth="1"/>
    <col min="15879" max="15879" width="2.42578125" style="278" bestFit="1" customWidth="1"/>
    <col min="15880" max="15880" width="8.5703125" style="278" customWidth="1"/>
    <col min="15881" max="15881" width="12.42578125" style="278" customWidth="1"/>
    <col min="15882" max="15882" width="2.140625" style="278" customWidth="1"/>
    <col min="15883" max="15883" width="9.42578125" style="278" customWidth="1"/>
    <col min="15884" max="16128" width="11" style="278"/>
    <col min="16129" max="16129" width="46.7109375" style="278" bestFit="1" customWidth="1"/>
    <col min="16130" max="16130" width="11.85546875" style="278" customWidth="1"/>
    <col min="16131" max="16131" width="12.42578125" style="278" customWidth="1"/>
    <col min="16132" max="16132" width="12.5703125" style="278" customWidth="1"/>
    <col min="16133" max="16133" width="11.7109375" style="278" customWidth="1"/>
    <col min="16134" max="16134" width="10.7109375" style="278" customWidth="1"/>
    <col min="16135" max="16135" width="2.42578125" style="278" bestFit="1" customWidth="1"/>
    <col min="16136" max="16136" width="8.5703125" style="278" customWidth="1"/>
    <col min="16137" max="16137" width="12.42578125" style="278" customWidth="1"/>
    <col min="16138" max="16138" width="2.140625" style="278" customWidth="1"/>
    <col min="16139" max="16139" width="9.42578125" style="278" customWidth="1"/>
    <col min="16140" max="16384" width="11" style="278"/>
  </cols>
  <sheetData>
    <row r="1" spans="1:11" ht="15.75">
      <c r="A1" s="1780" t="s">
        <v>371</v>
      </c>
      <c r="B1" s="1780"/>
      <c r="C1" s="1780"/>
      <c r="D1" s="1780"/>
      <c r="E1" s="1780"/>
      <c r="F1" s="1780"/>
      <c r="G1" s="1780"/>
      <c r="H1" s="1780"/>
      <c r="I1" s="1780"/>
      <c r="J1" s="1780"/>
      <c r="K1" s="1780"/>
    </row>
    <row r="2" spans="1:11" ht="17.100000000000001" customHeight="1">
      <c r="A2" s="1792" t="s">
        <v>259</v>
      </c>
      <c r="B2" s="1792"/>
      <c r="C2" s="1792"/>
      <c r="D2" s="1792"/>
      <c r="E2" s="1792"/>
      <c r="F2" s="1792"/>
      <c r="G2" s="1792"/>
      <c r="H2" s="1792"/>
      <c r="I2" s="1792"/>
      <c r="J2" s="1792"/>
      <c r="K2" s="1792"/>
    </row>
    <row r="3" spans="1:11" ht="17.100000000000001" customHeight="1" thickBot="1">
      <c r="A3" s="330"/>
      <c r="B3" s="332"/>
      <c r="C3" s="332"/>
      <c r="D3" s="332"/>
      <c r="E3" s="332"/>
      <c r="F3" s="330"/>
      <c r="G3" s="330"/>
      <c r="H3" s="330"/>
      <c r="I3" s="1782" t="s">
        <v>3</v>
      </c>
      <c r="J3" s="1782"/>
      <c r="K3" s="1782"/>
    </row>
    <row r="4" spans="1:11" ht="16.5" thickTop="1">
      <c r="A4" s="1796" t="s">
        <v>325</v>
      </c>
      <c r="B4" s="404">
        <v>2016</v>
      </c>
      <c r="C4" s="404">
        <v>2016</v>
      </c>
      <c r="D4" s="404">
        <v>2017</v>
      </c>
      <c r="E4" s="404">
        <v>2017</v>
      </c>
      <c r="F4" s="1799" t="s">
        <v>285</v>
      </c>
      <c r="G4" s="1800"/>
      <c r="H4" s="1800"/>
      <c r="I4" s="1800"/>
      <c r="J4" s="1800"/>
      <c r="K4" s="1801"/>
    </row>
    <row r="5" spans="1:11" ht="15.75">
      <c r="A5" s="1797"/>
      <c r="B5" s="445" t="s">
        <v>287</v>
      </c>
      <c r="C5" s="445" t="s">
        <v>288</v>
      </c>
      <c r="D5" s="445" t="s">
        <v>289</v>
      </c>
      <c r="E5" s="445" t="s">
        <v>290</v>
      </c>
      <c r="F5" s="1785" t="s">
        <v>8</v>
      </c>
      <c r="G5" s="1786"/>
      <c r="H5" s="1787"/>
      <c r="I5" s="446"/>
      <c r="J5" s="447" t="s">
        <v>52</v>
      </c>
      <c r="K5" s="448"/>
    </row>
    <row r="6" spans="1:11" ht="15.75">
      <c r="A6" s="1798"/>
      <c r="B6" s="445"/>
      <c r="C6" s="445"/>
      <c r="D6" s="445"/>
      <c r="E6" s="445"/>
      <c r="F6" s="408" t="s">
        <v>5</v>
      </c>
      <c r="G6" s="409" t="s">
        <v>141</v>
      </c>
      <c r="H6" s="410" t="s">
        <v>291</v>
      </c>
      <c r="I6" s="411" t="s">
        <v>5</v>
      </c>
      <c r="J6" s="409" t="s">
        <v>141</v>
      </c>
      <c r="K6" s="412" t="s">
        <v>291</v>
      </c>
    </row>
    <row r="7" spans="1:11" ht="20.25" customHeight="1">
      <c r="A7" s="334" t="s">
        <v>372</v>
      </c>
      <c r="B7" s="398">
        <v>2016816.1615412112</v>
      </c>
      <c r="C7" s="398">
        <v>2131445.6481447392</v>
      </c>
      <c r="D7" s="398">
        <v>2299807.5981313302</v>
      </c>
      <c r="E7" s="398">
        <v>2402122.9920244589</v>
      </c>
      <c r="F7" s="337">
        <v>114629.48660352803</v>
      </c>
      <c r="G7" s="413"/>
      <c r="H7" s="336">
        <v>5.6836854438894635</v>
      </c>
      <c r="I7" s="335">
        <v>102315.39389312873</v>
      </c>
      <c r="J7" s="414"/>
      <c r="K7" s="340">
        <v>4.4488675477141379</v>
      </c>
    </row>
    <row r="8" spans="1:11" ht="20.25" customHeight="1">
      <c r="A8" s="342" t="s">
        <v>373</v>
      </c>
      <c r="B8" s="399">
        <v>183460.31188456566</v>
      </c>
      <c r="C8" s="399">
        <v>172836.69232516058</v>
      </c>
      <c r="D8" s="399">
        <v>199047.18817875491</v>
      </c>
      <c r="E8" s="399">
        <v>197531.17737181598</v>
      </c>
      <c r="F8" s="345">
        <v>-10623.619559405081</v>
      </c>
      <c r="G8" s="415"/>
      <c r="H8" s="344">
        <v>-5.7906908858246826</v>
      </c>
      <c r="I8" s="343">
        <v>-1516.0108069389244</v>
      </c>
      <c r="J8" s="344"/>
      <c r="K8" s="347">
        <v>-0.76163387225418455</v>
      </c>
    </row>
    <row r="9" spans="1:11" ht="20.25" customHeight="1">
      <c r="A9" s="342" t="s">
        <v>374</v>
      </c>
      <c r="B9" s="399">
        <v>166141.29436951483</v>
      </c>
      <c r="C9" s="399">
        <v>151628.56727669146</v>
      </c>
      <c r="D9" s="399">
        <v>187168.41522452762</v>
      </c>
      <c r="E9" s="399">
        <v>175198.4981395019</v>
      </c>
      <c r="F9" s="345">
        <v>-14512.727092823363</v>
      </c>
      <c r="G9" s="415"/>
      <c r="H9" s="344">
        <v>-8.7351715585804985</v>
      </c>
      <c r="I9" s="343">
        <v>-11969.917085025721</v>
      </c>
      <c r="J9" s="344"/>
      <c r="K9" s="347">
        <v>-6.3952654996125196</v>
      </c>
    </row>
    <row r="10" spans="1:11" ht="20.25" customHeight="1">
      <c r="A10" s="342" t="s">
        <v>375</v>
      </c>
      <c r="B10" s="399">
        <v>17319.017515050829</v>
      </c>
      <c r="C10" s="399">
        <v>21208.125048469101</v>
      </c>
      <c r="D10" s="399">
        <v>11878.772954227281</v>
      </c>
      <c r="E10" s="399">
        <v>22332.679232314087</v>
      </c>
      <c r="F10" s="345">
        <v>3889.1075334182715</v>
      </c>
      <c r="G10" s="415"/>
      <c r="H10" s="344">
        <v>22.45570529643787</v>
      </c>
      <c r="I10" s="343">
        <v>10453.906278086806</v>
      </c>
      <c r="J10" s="344"/>
      <c r="K10" s="347">
        <v>88.004933829184694</v>
      </c>
    </row>
    <row r="11" spans="1:11" ht="20.25" customHeight="1">
      <c r="A11" s="342" t="s">
        <v>376</v>
      </c>
      <c r="B11" s="399">
        <v>873679.55724204762</v>
      </c>
      <c r="C11" s="399">
        <v>913850.94091091515</v>
      </c>
      <c r="D11" s="399">
        <v>814153.01116384647</v>
      </c>
      <c r="E11" s="399">
        <v>876923.95698220911</v>
      </c>
      <c r="F11" s="345">
        <v>40171.383668867522</v>
      </c>
      <c r="G11" s="415"/>
      <c r="H11" s="344">
        <v>4.5979539449998015</v>
      </c>
      <c r="I11" s="343">
        <v>62770.945818362641</v>
      </c>
      <c r="J11" s="344"/>
      <c r="K11" s="347">
        <v>7.7099691283620553</v>
      </c>
    </row>
    <row r="12" spans="1:11" ht="20.25" customHeight="1">
      <c r="A12" s="342" t="s">
        <v>374</v>
      </c>
      <c r="B12" s="399">
        <v>858549.94956525438</v>
      </c>
      <c r="C12" s="399">
        <v>898382.16264921892</v>
      </c>
      <c r="D12" s="399">
        <v>800517.32135241595</v>
      </c>
      <c r="E12" s="399">
        <v>863029.4491178043</v>
      </c>
      <c r="F12" s="345">
        <v>39832.21308396454</v>
      </c>
      <c r="G12" s="415"/>
      <c r="H12" s="344">
        <v>4.6394753274558411</v>
      </c>
      <c r="I12" s="343">
        <v>62512.127765388344</v>
      </c>
      <c r="J12" s="344"/>
      <c r="K12" s="347">
        <v>7.8089662894212752</v>
      </c>
    </row>
    <row r="13" spans="1:11" ht="20.25" customHeight="1">
      <c r="A13" s="342" t="s">
        <v>375</v>
      </c>
      <c r="B13" s="399">
        <v>15129.60767679329</v>
      </c>
      <c r="C13" s="399">
        <v>15468.778261696263</v>
      </c>
      <c r="D13" s="399">
        <v>13635.689811430475</v>
      </c>
      <c r="E13" s="399">
        <v>13894.507864404779</v>
      </c>
      <c r="F13" s="345">
        <v>339.17058490297313</v>
      </c>
      <c r="G13" s="415"/>
      <c r="H13" s="344">
        <v>2.2417672166292424</v>
      </c>
      <c r="I13" s="343">
        <v>258.81805297430401</v>
      </c>
      <c r="J13" s="344"/>
      <c r="K13" s="347">
        <v>1.8980928471791942</v>
      </c>
    </row>
    <row r="14" spans="1:11" ht="20.25" customHeight="1">
      <c r="A14" s="342" t="s">
        <v>377</v>
      </c>
      <c r="B14" s="399">
        <v>615861.42639513535</v>
      </c>
      <c r="C14" s="399">
        <v>678581.8022363385</v>
      </c>
      <c r="D14" s="399">
        <v>993425.79717013601</v>
      </c>
      <c r="E14" s="399">
        <v>999244.88411722914</v>
      </c>
      <c r="F14" s="345">
        <v>62720.375841203146</v>
      </c>
      <c r="G14" s="415"/>
      <c r="H14" s="344">
        <v>10.184170196910806</v>
      </c>
      <c r="I14" s="343">
        <v>5819.0869470931357</v>
      </c>
      <c r="J14" s="344"/>
      <c r="K14" s="347">
        <v>0.58575959711025583</v>
      </c>
    </row>
    <row r="15" spans="1:11" ht="20.25" customHeight="1">
      <c r="A15" s="342" t="s">
        <v>374</v>
      </c>
      <c r="B15" s="399">
        <v>594160.03697258001</v>
      </c>
      <c r="C15" s="399">
        <v>659637.92485590558</v>
      </c>
      <c r="D15" s="399">
        <v>947689.90851885022</v>
      </c>
      <c r="E15" s="399">
        <v>971466.48055921041</v>
      </c>
      <c r="F15" s="345">
        <v>65477.887883325573</v>
      </c>
      <c r="G15" s="415"/>
      <c r="H15" s="344">
        <v>11.02024434644825</v>
      </c>
      <c r="I15" s="343">
        <v>23776.572040360188</v>
      </c>
      <c r="J15" s="344"/>
      <c r="K15" s="347">
        <v>2.5088978817470711</v>
      </c>
    </row>
    <row r="16" spans="1:11" ht="20.25" customHeight="1">
      <c r="A16" s="342" t="s">
        <v>375</v>
      </c>
      <c r="B16" s="399">
        <v>21701.389422555319</v>
      </c>
      <c r="C16" s="399">
        <v>18943.877380432939</v>
      </c>
      <c r="D16" s="399">
        <v>45735.888651285779</v>
      </c>
      <c r="E16" s="399">
        <v>27778.403558018734</v>
      </c>
      <c r="F16" s="345">
        <v>-2757.5120421223801</v>
      </c>
      <c r="G16" s="415"/>
      <c r="H16" s="344">
        <v>-12.706615177627118</v>
      </c>
      <c r="I16" s="343">
        <v>-17957.485093267045</v>
      </c>
      <c r="J16" s="344"/>
      <c r="K16" s="347">
        <v>-39.26344414161111</v>
      </c>
    </row>
    <row r="17" spans="1:11" ht="20.25" customHeight="1">
      <c r="A17" s="342" t="s">
        <v>378</v>
      </c>
      <c r="B17" s="399">
        <v>327878.08059898199</v>
      </c>
      <c r="C17" s="399">
        <v>349037.0902675516</v>
      </c>
      <c r="D17" s="399">
        <v>272342.00779380416</v>
      </c>
      <c r="E17" s="399">
        <v>304228.60090754787</v>
      </c>
      <c r="F17" s="345">
        <v>21159.009668569604</v>
      </c>
      <c r="G17" s="415"/>
      <c r="H17" s="344">
        <v>6.4533163149898281</v>
      </c>
      <c r="I17" s="343">
        <v>31886.5931137437</v>
      </c>
      <c r="J17" s="344"/>
      <c r="K17" s="347">
        <v>11.708290385332589</v>
      </c>
    </row>
    <row r="18" spans="1:11" ht="20.25" customHeight="1">
      <c r="A18" s="342" t="s">
        <v>374</v>
      </c>
      <c r="B18" s="399">
        <v>272644.68557928986</v>
      </c>
      <c r="C18" s="399">
        <v>289760.13467064482</v>
      </c>
      <c r="D18" s="399">
        <v>253252.78414650908</v>
      </c>
      <c r="E18" s="399">
        <v>262123.23751781788</v>
      </c>
      <c r="F18" s="345">
        <v>17115.449091354967</v>
      </c>
      <c r="G18" s="415"/>
      <c r="H18" s="344">
        <v>6.2775656363848302</v>
      </c>
      <c r="I18" s="343">
        <v>8870.4533713088022</v>
      </c>
      <c r="J18" s="344"/>
      <c r="K18" s="347">
        <v>3.5026084318098407</v>
      </c>
    </row>
    <row r="19" spans="1:11" ht="20.25" customHeight="1">
      <c r="A19" s="342" t="s">
        <v>375</v>
      </c>
      <c r="B19" s="399">
        <v>55233.395019692151</v>
      </c>
      <c r="C19" s="399">
        <v>59276.955596906759</v>
      </c>
      <c r="D19" s="399">
        <v>19089.223647295097</v>
      </c>
      <c r="E19" s="399">
        <v>42105.363389730002</v>
      </c>
      <c r="F19" s="345">
        <v>4043.5605772146082</v>
      </c>
      <c r="G19" s="415"/>
      <c r="H19" s="344">
        <v>7.320861909308622</v>
      </c>
      <c r="I19" s="343">
        <v>23016.139742434905</v>
      </c>
      <c r="J19" s="344"/>
      <c r="K19" s="347">
        <v>120.57137664525317</v>
      </c>
    </row>
    <row r="20" spans="1:11" ht="20.25" customHeight="1">
      <c r="A20" s="342" t="s">
        <v>379</v>
      </c>
      <c r="B20" s="399">
        <v>15936.785420480495</v>
      </c>
      <c r="C20" s="399">
        <v>17139.122404773199</v>
      </c>
      <c r="D20" s="399">
        <v>20839.593824788502</v>
      </c>
      <c r="E20" s="399">
        <v>24194.372645656607</v>
      </c>
      <c r="F20" s="345">
        <v>1202.3369842927041</v>
      </c>
      <c r="G20" s="415"/>
      <c r="H20" s="344">
        <v>7.5444134596150789</v>
      </c>
      <c r="I20" s="343">
        <v>3354.778820868105</v>
      </c>
      <c r="J20" s="344"/>
      <c r="K20" s="347">
        <v>16.098100803085842</v>
      </c>
    </row>
    <row r="21" spans="1:11" ht="20.25" customHeight="1">
      <c r="A21" s="334" t="s">
        <v>380</v>
      </c>
      <c r="B21" s="398">
        <v>6710.1528778900001</v>
      </c>
      <c r="C21" s="398">
        <v>6028.4836906400005</v>
      </c>
      <c r="D21" s="398">
        <v>6937.2709147099995</v>
      </c>
      <c r="E21" s="398">
        <v>32401.293036629999</v>
      </c>
      <c r="F21" s="337">
        <v>-681.6691872499996</v>
      </c>
      <c r="G21" s="413"/>
      <c r="H21" s="336">
        <v>-10.158772827607315</v>
      </c>
      <c r="I21" s="335">
        <v>25464.022121919999</v>
      </c>
      <c r="J21" s="336"/>
      <c r="K21" s="340">
        <v>367.06108835861255</v>
      </c>
    </row>
    <row r="22" spans="1:11" ht="20.25" customHeight="1">
      <c r="A22" s="334" t="s">
        <v>381</v>
      </c>
      <c r="B22" s="398">
        <v>0</v>
      </c>
      <c r="C22" s="398">
        <v>0</v>
      </c>
      <c r="D22" s="398">
        <v>0</v>
      </c>
      <c r="E22" s="398">
        <v>0</v>
      </c>
      <c r="F22" s="337">
        <v>0</v>
      </c>
      <c r="G22" s="413"/>
      <c r="H22" s="336"/>
      <c r="I22" s="335">
        <v>0</v>
      </c>
      <c r="J22" s="336"/>
      <c r="K22" s="340"/>
    </row>
    <row r="23" spans="1:11" ht="20.25" customHeight="1">
      <c r="A23" s="432" t="s">
        <v>382</v>
      </c>
      <c r="B23" s="398">
        <v>473138.97003565606</v>
      </c>
      <c r="C23" s="398">
        <v>522154.54098552041</v>
      </c>
      <c r="D23" s="398">
        <v>580781.95762471505</v>
      </c>
      <c r="E23" s="398">
        <v>635861.85178867518</v>
      </c>
      <c r="F23" s="337">
        <v>49015.570949864341</v>
      </c>
      <c r="G23" s="413"/>
      <c r="H23" s="336">
        <v>10.359656264663739</v>
      </c>
      <c r="I23" s="335">
        <v>55079.894163960125</v>
      </c>
      <c r="J23" s="336"/>
      <c r="K23" s="340">
        <v>9.4837474616508661</v>
      </c>
    </row>
    <row r="24" spans="1:11" ht="20.25" customHeight="1">
      <c r="A24" s="433" t="s">
        <v>383</v>
      </c>
      <c r="B24" s="399">
        <v>164981.37356090997</v>
      </c>
      <c r="C24" s="399">
        <v>183237.56409194999</v>
      </c>
      <c r="D24" s="399">
        <v>226966.58346701006</v>
      </c>
      <c r="E24" s="399">
        <v>246080.75734572005</v>
      </c>
      <c r="F24" s="345">
        <v>18256.190531040018</v>
      </c>
      <c r="G24" s="415"/>
      <c r="H24" s="344">
        <v>11.065607066424356</v>
      </c>
      <c r="I24" s="343">
        <v>19114.173878709989</v>
      </c>
      <c r="J24" s="344"/>
      <c r="K24" s="347">
        <v>8.4215806515359848</v>
      </c>
    </row>
    <row r="25" spans="1:11" ht="20.25" customHeight="1">
      <c r="A25" s="433" t="s">
        <v>384</v>
      </c>
      <c r="B25" s="399">
        <v>107709.11948957611</v>
      </c>
      <c r="C25" s="399">
        <v>141554.5501851587</v>
      </c>
      <c r="D25" s="399">
        <v>139321.83933900099</v>
      </c>
      <c r="E25" s="399">
        <v>174762.94293544776</v>
      </c>
      <c r="F25" s="345">
        <v>33845.430695582589</v>
      </c>
      <c r="G25" s="415"/>
      <c r="H25" s="344">
        <v>31.422994502204695</v>
      </c>
      <c r="I25" s="343">
        <v>35441.103596446774</v>
      </c>
      <c r="J25" s="344"/>
      <c r="K25" s="347">
        <v>25.438297229345856</v>
      </c>
    </row>
    <row r="26" spans="1:11" ht="20.25" customHeight="1">
      <c r="A26" s="433" t="s">
        <v>385</v>
      </c>
      <c r="B26" s="399">
        <v>200448.47698516998</v>
      </c>
      <c r="C26" s="399">
        <v>197362.42670841172</v>
      </c>
      <c r="D26" s="399">
        <v>214493.53481870407</v>
      </c>
      <c r="E26" s="399">
        <v>215018.15150750731</v>
      </c>
      <c r="F26" s="345">
        <v>-3086.0502767582657</v>
      </c>
      <c r="G26" s="415"/>
      <c r="H26" s="344">
        <v>-1.5395728234874961</v>
      </c>
      <c r="I26" s="343">
        <v>524.61668880324578</v>
      </c>
      <c r="J26" s="344"/>
      <c r="K26" s="347">
        <v>0.24458391682838668</v>
      </c>
    </row>
    <row r="27" spans="1:11" ht="20.25" customHeight="1">
      <c r="A27" s="434" t="s">
        <v>386</v>
      </c>
      <c r="B27" s="444">
        <v>2496665.2844547573</v>
      </c>
      <c r="C27" s="444">
        <v>2659628.6728208996</v>
      </c>
      <c r="D27" s="444">
        <v>2887526.8266707556</v>
      </c>
      <c r="E27" s="444">
        <v>3070386.1368497638</v>
      </c>
      <c r="F27" s="437">
        <v>162963.38836614229</v>
      </c>
      <c r="G27" s="438"/>
      <c r="H27" s="436">
        <v>6.5272421329690413</v>
      </c>
      <c r="I27" s="435">
        <v>182859.31017900817</v>
      </c>
      <c r="J27" s="436"/>
      <c r="K27" s="439">
        <v>6.3327311278988274</v>
      </c>
    </row>
    <row r="28" spans="1:11" ht="20.25" customHeight="1">
      <c r="A28" s="334" t="s">
        <v>387</v>
      </c>
      <c r="B28" s="398">
        <v>356855.54895214079</v>
      </c>
      <c r="C28" s="398">
        <v>351332.89399502886</v>
      </c>
      <c r="D28" s="398">
        <v>420686.95546611509</v>
      </c>
      <c r="E28" s="398">
        <v>296915.54861923459</v>
      </c>
      <c r="F28" s="337">
        <v>-5522.6549571119249</v>
      </c>
      <c r="G28" s="413"/>
      <c r="H28" s="336">
        <v>-1.547588365468457</v>
      </c>
      <c r="I28" s="335">
        <v>-123771.40684688051</v>
      </c>
      <c r="J28" s="336"/>
      <c r="K28" s="340">
        <v>-29.421260925417471</v>
      </c>
    </row>
    <row r="29" spans="1:11" ht="20.25" customHeight="1">
      <c r="A29" s="342" t="s">
        <v>388</v>
      </c>
      <c r="B29" s="399">
        <v>55901.051822580012</v>
      </c>
      <c r="C29" s="399">
        <v>50674.635390740012</v>
      </c>
      <c r="D29" s="399">
        <v>63082.488793020013</v>
      </c>
      <c r="E29" s="399">
        <v>55087.253894139998</v>
      </c>
      <c r="F29" s="345">
        <v>-5226.4164318399999</v>
      </c>
      <c r="G29" s="415"/>
      <c r="H29" s="344">
        <v>-9.3494062480751072</v>
      </c>
      <c r="I29" s="343">
        <v>-7995.234898880015</v>
      </c>
      <c r="J29" s="344"/>
      <c r="K29" s="347">
        <v>-12.67425406298281</v>
      </c>
    </row>
    <row r="30" spans="1:11" ht="20.25" customHeight="1">
      <c r="A30" s="342" t="s">
        <v>389</v>
      </c>
      <c r="B30" s="399">
        <v>154006.12404008</v>
      </c>
      <c r="C30" s="399">
        <v>138781.62188679999</v>
      </c>
      <c r="D30" s="399">
        <v>211593.09641270005</v>
      </c>
      <c r="E30" s="399">
        <v>94483.933715889943</v>
      </c>
      <c r="F30" s="345">
        <v>-15224.502153280017</v>
      </c>
      <c r="G30" s="415"/>
      <c r="H30" s="344">
        <v>-9.8856472417407559</v>
      </c>
      <c r="I30" s="343">
        <v>-117109.1626968101</v>
      </c>
      <c r="J30" s="344"/>
      <c r="K30" s="347">
        <v>-55.346400559494377</v>
      </c>
    </row>
    <row r="31" spans="1:11" ht="20.25" customHeight="1">
      <c r="A31" s="342" t="s">
        <v>390</v>
      </c>
      <c r="B31" s="399">
        <v>999.91803626000012</v>
      </c>
      <c r="C31" s="399">
        <v>1480.6956611540002</v>
      </c>
      <c r="D31" s="399">
        <v>1092.8111314477501</v>
      </c>
      <c r="E31" s="399">
        <v>3843.1957600990004</v>
      </c>
      <c r="F31" s="345">
        <v>480.77762489400004</v>
      </c>
      <c r="G31" s="415"/>
      <c r="H31" s="344">
        <v>48.081703445639974</v>
      </c>
      <c r="I31" s="343">
        <v>2750.3846286512503</v>
      </c>
      <c r="J31" s="344"/>
      <c r="K31" s="347">
        <v>251.67977791437357</v>
      </c>
    </row>
    <row r="32" spans="1:11" ht="20.25" customHeight="1">
      <c r="A32" s="342" t="s">
        <v>391</v>
      </c>
      <c r="B32" s="399">
        <v>145881.64549061077</v>
      </c>
      <c r="C32" s="399">
        <v>159516.66996000486</v>
      </c>
      <c r="D32" s="399">
        <v>144752.85440258734</v>
      </c>
      <c r="E32" s="399">
        <v>142700.6245853056</v>
      </c>
      <c r="F32" s="345">
        <v>13635.024469394091</v>
      </c>
      <c r="G32" s="415"/>
      <c r="H32" s="344">
        <v>9.3466346801467015</v>
      </c>
      <c r="I32" s="343">
        <v>-2052.2298172817391</v>
      </c>
      <c r="J32" s="344"/>
      <c r="K32" s="347">
        <v>-1.4177473914083016</v>
      </c>
    </row>
    <row r="33" spans="1:11" ht="20.25" customHeight="1">
      <c r="A33" s="342" t="s">
        <v>392</v>
      </c>
      <c r="B33" s="399">
        <v>66.80956261</v>
      </c>
      <c r="C33" s="399">
        <v>879.27109633000009</v>
      </c>
      <c r="D33" s="399">
        <v>165.70472636</v>
      </c>
      <c r="E33" s="399">
        <v>800.54066380000006</v>
      </c>
      <c r="F33" s="345">
        <v>812.46153372000003</v>
      </c>
      <c r="G33" s="415"/>
      <c r="H33" s="344">
        <v>1216.085694891814</v>
      </c>
      <c r="I33" s="343">
        <v>634.83593744000007</v>
      </c>
      <c r="J33" s="344"/>
      <c r="K33" s="347">
        <v>383.11275205318776</v>
      </c>
    </row>
    <row r="34" spans="1:11" ht="20.25" customHeight="1">
      <c r="A34" s="416" t="s">
        <v>393</v>
      </c>
      <c r="B34" s="398">
        <v>1902718.228816129</v>
      </c>
      <c r="C34" s="398">
        <v>2070910.3953673935</v>
      </c>
      <c r="D34" s="398">
        <v>2240901.0345368525</v>
      </c>
      <c r="E34" s="398">
        <v>2517648.3434470557</v>
      </c>
      <c r="F34" s="337">
        <v>168192.16655126447</v>
      </c>
      <c r="G34" s="413"/>
      <c r="H34" s="336">
        <v>8.8395729858494914</v>
      </c>
      <c r="I34" s="335">
        <v>276747.30891020317</v>
      </c>
      <c r="J34" s="336"/>
      <c r="K34" s="340">
        <v>12.349822890210815</v>
      </c>
    </row>
    <row r="35" spans="1:11" ht="20.25" customHeight="1">
      <c r="A35" s="342" t="s">
        <v>394</v>
      </c>
      <c r="B35" s="399">
        <v>186369.1</v>
      </c>
      <c r="C35" s="399">
        <v>180227.80000000002</v>
      </c>
      <c r="D35" s="399">
        <v>213894.59999999998</v>
      </c>
      <c r="E35" s="399">
        <v>319039</v>
      </c>
      <c r="F35" s="345">
        <v>-6141.2999999999884</v>
      </c>
      <c r="G35" s="415"/>
      <c r="H35" s="344">
        <v>-3.2952351006685059</v>
      </c>
      <c r="I35" s="343">
        <v>105144.40000000002</v>
      </c>
      <c r="J35" s="344"/>
      <c r="K35" s="347">
        <v>49.157108220590906</v>
      </c>
    </row>
    <row r="36" spans="1:11" ht="20.25" customHeight="1">
      <c r="A36" s="342" t="s">
        <v>395</v>
      </c>
      <c r="B36" s="399">
        <v>8195.9650202916546</v>
      </c>
      <c r="C36" s="399">
        <v>9141.2222213799996</v>
      </c>
      <c r="D36" s="399">
        <v>9194.8825246000015</v>
      </c>
      <c r="E36" s="399">
        <v>9201.5288144900005</v>
      </c>
      <c r="F36" s="345">
        <v>945.25720108834503</v>
      </c>
      <c r="G36" s="415"/>
      <c r="H36" s="344">
        <v>11.533201993274343</v>
      </c>
      <c r="I36" s="343">
        <v>6.646289889999025</v>
      </c>
      <c r="J36" s="344"/>
      <c r="K36" s="347">
        <v>7.2282488353902635E-2</v>
      </c>
    </row>
    <row r="37" spans="1:11" ht="20.25" customHeight="1">
      <c r="A37" s="348" t="s">
        <v>396</v>
      </c>
      <c r="B37" s="399">
        <v>15019.818723646509</v>
      </c>
      <c r="C37" s="399">
        <v>16810.146452573899</v>
      </c>
      <c r="D37" s="399">
        <v>18385.564805057082</v>
      </c>
      <c r="E37" s="399">
        <v>21669.295570831324</v>
      </c>
      <c r="F37" s="345">
        <v>1790.3277289273901</v>
      </c>
      <c r="G37" s="415"/>
      <c r="H37" s="344">
        <v>11.919769218710881</v>
      </c>
      <c r="I37" s="343">
        <v>3283.7307657742422</v>
      </c>
      <c r="J37" s="344"/>
      <c r="K37" s="347">
        <v>17.860374704784856</v>
      </c>
    </row>
    <row r="38" spans="1:11" ht="20.25" customHeight="1">
      <c r="A38" s="440" t="s">
        <v>397</v>
      </c>
      <c r="B38" s="399">
        <v>1006.56234124</v>
      </c>
      <c r="C38" s="399">
        <v>1006.0830198000001</v>
      </c>
      <c r="D38" s="399">
        <v>853.65695507000009</v>
      </c>
      <c r="E38" s="399">
        <v>1053.6769550700001</v>
      </c>
      <c r="F38" s="345">
        <v>-0.47932143999992149</v>
      </c>
      <c r="G38" s="415"/>
      <c r="H38" s="344">
        <v>-4.7619647622564328E-2</v>
      </c>
      <c r="I38" s="343">
        <v>200.01999999999998</v>
      </c>
      <c r="J38" s="344"/>
      <c r="K38" s="347">
        <v>23.43095769466299</v>
      </c>
    </row>
    <row r="39" spans="1:11" ht="20.25" customHeight="1">
      <c r="A39" s="440" t="s">
        <v>398</v>
      </c>
      <c r="B39" s="399">
        <v>14013.256382406509</v>
      </c>
      <c r="C39" s="399">
        <v>15804.063432773901</v>
      </c>
      <c r="D39" s="399">
        <v>17531.907849987081</v>
      </c>
      <c r="E39" s="399">
        <v>20615.618615761323</v>
      </c>
      <c r="F39" s="345">
        <v>1790.8070503673916</v>
      </c>
      <c r="G39" s="415"/>
      <c r="H39" s="344">
        <v>12.779378336470963</v>
      </c>
      <c r="I39" s="343">
        <v>3083.7107657742417</v>
      </c>
      <c r="J39" s="344"/>
      <c r="K39" s="347">
        <v>17.589134007320908</v>
      </c>
    </row>
    <row r="40" spans="1:11" ht="20.25" customHeight="1">
      <c r="A40" s="342" t="s">
        <v>399</v>
      </c>
      <c r="B40" s="399">
        <v>1687815.0752754379</v>
      </c>
      <c r="C40" s="399">
        <v>1861747.1405760986</v>
      </c>
      <c r="D40" s="399">
        <v>1993016.0883534446</v>
      </c>
      <c r="E40" s="399">
        <v>2166605.6986654666</v>
      </c>
      <c r="F40" s="345">
        <v>173932.06530066067</v>
      </c>
      <c r="G40" s="415"/>
      <c r="H40" s="344">
        <v>10.30516126135894</v>
      </c>
      <c r="I40" s="343">
        <v>173589.61031202204</v>
      </c>
      <c r="J40" s="344"/>
      <c r="K40" s="347">
        <v>8.709895084461424</v>
      </c>
    </row>
    <row r="41" spans="1:11" ht="20.25" customHeight="1">
      <c r="A41" s="348" t="s">
        <v>400</v>
      </c>
      <c r="B41" s="399">
        <v>1656838.759521269</v>
      </c>
      <c r="C41" s="399">
        <v>1815312.4161951537</v>
      </c>
      <c r="D41" s="399">
        <v>1959002.3911765886</v>
      </c>
      <c r="E41" s="399">
        <v>2108144.5852143848</v>
      </c>
      <c r="F41" s="345">
        <v>158473.65667388472</v>
      </c>
      <c r="G41" s="415"/>
      <c r="H41" s="344">
        <v>9.5648207022676424</v>
      </c>
      <c r="I41" s="343">
        <v>149142.19403779623</v>
      </c>
      <c r="J41" s="344"/>
      <c r="K41" s="347">
        <v>7.6131705969087946</v>
      </c>
    </row>
    <row r="42" spans="1:11" ht="20.25" customHeight="1">
      <c r="A42" s="348" t="s">
        <v>401</v>
      </c>
      <c r="B42" s="399">
        <v>30976.315754168936</v>
      </c>
      <c r="C42" s="399">
        <v>46434.724380944877</v>
      </c>
      <c r="D42" s="399">
        <v>34013.697176856032</v>
      </c>
      <c r="E42" s="399">
        <v>58461.113451081692</v>
      </c>
      <c r="F42" s="345">
        <v>15458.408626775941</v>
      </c>
      <c r="G42" s="415"/>
      <c r="H42" s="344">
        <v>49.903961302097322</v>
      </c>
      <c r="I42" s="343">
        <v>24447.416274225659</v>
      </c>
      <c r="J42" s="344"/>
      <c r="K42" s="347">
        <v>71.875209998813176</v>
      </c>
    </row>
    <row r="43" spans="1:11" ht="20.25" customHeight="1">
      <c r="A43" s="342" t="s">
        <v>402</v>
      </c>
      <c r="B43" s="399">
        <v>5318.2697967530003</v>
      </c>
      <c r="C43" s="399">
        <v>2984.0861173409994</v>
      </c>
      <c r="D43" s="399">
        <v>6409.8988537510004</v>
      </c>
      <c r="E43" s="399">
        <v>1132.8203962680002</v>
      </c>
      <c r="F43" s="345">
        <v>-2334.1836794120009</v>
      </c>
      <c r="G43" s="415"/>
      <c r="H43" s="344">
        <v>-43.889907218266849</v>
      </c>
      <c r="I43" s="343">
        <v>-5277.0784574830004</v>
      </c>
      <c r="J43" s="344"/>
      <c r="K43" s="347">
        <v>-82.327016040119162</v>
      </c>
    </row>
    <row r="44" spans="1:11" ht="20.25" customHeight="1">
      <c r="A44" s="441" t="s">
        <v>403</v>
      </c>
      <c r="B44" s="398">
        <v>49080</v>
      </c>
      <c r="C44" s="398">
        <v>49080</v>
      </c>
      <c r="D44" s="398">
        <v>0</v>
      </c>
      <c r="E44" s="398">
        <v>0</v>
      </c>
      <c r="F44" s="335">
        <v>0</v>
      </c>
      <c r="G44" s="413"/>
      <c r="H44" s="398">
        <v>0</v>
      </c>
      <c r="I44" s="335">
        <v>0</v>
      </c>
      <c r="J44" s="336"/>
      <c r="K44" s="340"/>
    </row>
    <row r="45" spans="1:11" s="283" customFormat="1" ht="20.25" customHeight="1" thickBot="1">
      <c r="A45" s="442" t="s">
        <v>404</v>
      </c>
      <c r="B45" s="401">
        <v>188011.50662741801</v>
      </c>
      <c r="C45" s="401">
        <v>188305.38187303496</v>
      </c>
      <c r="D45" s="401">
        <v>225938.83561146175</v>
      </c>
      <c r="E45" s="401">
        <v>255822.24404408043</v>
      </c>
      <c r="F45" s="369">
        <v>293.8752456169459</v>
      </c>
      <c r="G45" s="425"/>
      <c r="H45" s="368">
        <v>0.15630705316314381</v>
      </c>
      <c r="I45" s="367">
        <v>29883.408432618686</v>
      </c>
      <c r="J45" s="368"/>
      <c r="K45" s="370">
        <v>13.226326652407833</v>
      </c>
    </row>
    <row r="46" spans="1:11" ht="17.100000000000001" customHeight="1" thickTop="1">
      <c r="A46" s="377" t="s">
        <v>319</v>
      </c>
      <c r="B46" s="443"/>
      <c r="C46" s="332"/>
      <c r="D46" s="373"/>
      <c r="E46" s="373"/>
      <c r="F46" s="343"/>
      <c r="G46" s="343"/>
      <c r="H46" s="343"/>
      <c r="I46" s="343"/>
      <c r="J46" s="343"/>
      <c r="K46" s="343"/>
    </row>
  </sheetData>
  <mergeCells count="6">
    <mergeCell ref="A1:K1"/>
    <mergeCell ref="A2:K2"/>
    <mergeCell ref="I3:K3"/>
    <mergeCell ref="F4:K4"/>
    <mergeCell ref="F5:H5"/>
    <mergeCell ref="A4:A6"/>
  </mergeCells>
  <pageMargins left="0.7" right="0.7" top="0.75" bottom="0.75" header="0.3" footer="0.3"/>
  <pageSetup scale="64"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workbookViewId="0">
      <selection activeCell="N34" sqref="N34"/>
    </sheetView>
  </sheetViews>
  <sheetFormatPr defaultColWidth="11" defaultRowHeight="17.100000000000001" customHeight="1"/>
  <cols>
    <col min="1" max="1" width="46.7109375" style="330" bestFit="1" customWidth="1"/>
    <col min="2" max="2" width="11.85546875" style="330" customWidth="1"/>
    <col min="3" max="3" width="12.42578125" style="330" customWidth="1"/>
    <col min="4" max="4" width="12.5703125" style="330" customWidth="1"/>
    <col min="5" max="5" width="11.7109375" style="330" customWidth="1"/>
    <col min="6" max="6" width="10.7109375" style="330" customWidth="1"/>
    <col min="7" max="7" width="2.42578125" style="330" bestFit="1" customWidth="1"/>
    <col min="8" max="8" width="8.5703125" style="330" customWidth="1"/>
    <col min="9" max="9" width="12.42578125" style="330" customWidth="1"/>
    <col min="10" max="10" width="2.140625" style="330" customWidth="1"/>
    <col min="11" max="11" width="9.42578125" style="330" customWidth="1"/>
    <col min="12" max="256" width="11" style="331"/>
    <col min="257" max="257" width="46.7109375" style="331" bestFit="1" customWidth="1"/>
    <col min="258" max="258" width="11.85546875" style="331" customWidth="1"/>
    <col min="259" max="259" width="12.42578125" style="331" customWidth="1"/>
    <col min="260" max="260" width="12.5703125" style="331" customWidth="1"/>
    <col min="261" max="261" width="11.7109375" style="331" customWidth="1"/>
    <col min="262" max="262" width="10.7109375" style="331" customWidth="1"/>
    <col min="263" max="263" width="2.42578125" style="331" bestFit="1" customWidth="1"/>
    <col min="264" max="264" width="8.5703125" style="331" customWidth="1"/>
    <col min="265" max="265" width="12.42578125" style="331" customWidth="1"/>
    <col min="266" max="266" width="2.140625" style="331" customWidth="1"/>
    <col min="267" max="267" width="9.42578125" style="331" customWidth="1"/>
    <col min="268" max="512" width="11" style="331"/>
    <col min="513" max="513" width="46.7109375" style="331" bestFit="1" customWidth="1"/>
    <col min="514" max="514" width="11.85546875" style="331" customWidth="1"/>
    <col min="515" max="515" width="12.42578125" style="331" customWidth="1"/>
    <col min="516" max="516" width="12.5703125" style="331" customWidth="1"/>
    <col min="517" max="517" width="11.7109375" style="331" customWidth="1"/>
    <col min="518" max="518" width="10.7109375" style="331" customWidth="1"/>
    <col min="519" max="519" width="2.42578125" style="331" bestFit="1" customWidth="1"/>
    <col min="520" max="520" width="8.5703125" style="331" customWidth="1"/>
    <col min="521" max="521" width="12.42578125" style="331" customWidth="1"/>
    <col min="522" max="522" width="2.140625" style="331" customWidth="1"/>
    <col min="523" max="523" width="9.42578125" style="331" customWidth="1"/>
    <col min="524" max="768" width="11" style="331"/>
    <col min="769" max="769" width="46.7109375" style="331" bestFit="1" customWidth="1"/>
    <col min="770" max="770" width="11.85546875" style="331" customWidth="1"/>
    <col min="771" max="771" width="12.42578125" style="331" customWidth="1"/>
    <col min="772" max="772" width="12.5703125" style="331" customWidth="1"/>
    <col min="773" max="773" width="11.7109375" style="331" customWidth="1"/>
    <col min="774" max="774" width="10.7109375" style="331" customWidth="1"/>
    <col min="775" max="775" width="2.42578125" style="331" bestFit="1" customWidth="1"/>
    <col min="776" max="776" width="8.5703125" style="331" customWidth="1"/>
    <col min="777" max="777" width="12.42578125" style="331" customWidth="1"/>
    <col min="778" max="778" width="2.140625" style="331" customWidth="1"/>
    <col min="779" max="779" width="9.42578125" style="331" customWidth="1"/>
    <col min="780" max="1024" width="11" style="331"/>
    <col min="1025" max="1025" width="46.7109375" style="331" bestFit="1" customWidth="1"/>
    <col min="1026" max="1026" width="11.85546875" style="331" customWidth="1"/>
    <col min="1027" max="1027" width="12.42578125" style="331" customWidth="1"/>
    <col min="1028" max="1028" width="12.5703125" style="331" customWidth="1"/>
    <col min="1029" max="1029" width="11.7109375" style="331" customWidth="1"/>
    <col min="1030" max="1030" width="10.7109375" style="331" customWidth="1"/>
    <col min="1031" max="1031" width="2.42578125" style="331" bestFit="1" customWidth="1"/>
    <col min="1032" max="1032" width="8.5703125" style="331" customWidth="1"/>
    <col min="1033" max="1033" width="12.42578125" style="331" customWidth="1"/>
    <col min="1034" max="1034" width="2.140625" style="331" customWidth="1"/>
    <col min="1035" max="1035" width="9.42578125" style="331" customWidth="1"/>
    <col min="1036" max="1280" width="11" style="331"/>
    <col min="1281" max="1281" width="46.7109375" style="331" bestFit="1" customWidth="1"/>
    <col min="1282" max="1282" width="11.85546875" style="331" customWidth="1"/>
    <col min="1283" max="1283" width="12.42578125" style="331" customWidth="1"/>
    <col min="1284" max="1284" width="12.5703125" style="331" customWidth="1"/>
    <col min="1285" max="1285" width="11.7109375" style="331" customWidth="1"/>
    <col min="1286" max="1286" width="10.7109375" style="331" customWidth="1"/>
    <col min="1287" max="1287" width="2.42578125" style="331" bestFit="1" customWidth="1"/>
    <col min="1288" max="1288" width="8.5703125" style="331" customWidth="1"/>
    <col min="1289" max="1289" width="12.42578125" style="331" customWidth="1"/>
    <col min="1290" max="1290" width="2.140625" style="331" customWidth="1"/>
    <col min="1291" max="1291" width="9.42578125" style="331" customWidth="1"/>
    <col min="1292" max="1536" width="11" style="331"/>
    <col min="1537" max="1537" width="46.7109375" style="331" bestFit="1" customWidth="1"/>
    <col min="1538" max="1538" width="11.85546875" style="331" customWidth="1"/>
    <col min="1539" max="1539" width="12.42578125" style="331" customWidth="1"/>
    <col min="1540" max="1540" width="12.5703125" style="331" customWidth="1"/>
    <col min="1541" max="1541" width="11.7109375" style="331" customWidth="1"/>
    <col min="1542" max="1542" width="10.7109375" style="331" customWidth="1"/>
    <col min="1543" max="1543" width="2.42578125" style="331" bestFit="1" customWidth="1"/>
    <col min="1544" max="1544" width="8.5703125" style="331" customWidth="1"/>
    <col min="1545" max="1545" width="12.42578125" style="331" customWidth="1"/>
    <col min="1546" max="1546" width="2.140625" style="331" customWidth="1"/>
    <col min="1547" max="1547" width="9.42578125" style="331" customWidth="1"/>
    <col min="1548" max="1792" width="11" style="331"/>
    <col min="1793" max="1793" width="46.7109375" style="331" bestFit="1" customWidth="1"/>
    <col min="1794" max="1794" width="11.85546875" style="331" customWidth="1"/>
    <col min="1795" max="1795" width="12.42578125" style="331" customWidth="1"/>
    <col min="1796" max="1796" width="12.5703125" style="331" customWidth="1"/>
    <col min="1797" max="1797" width="11.7109375" style="331" customWidth="1"/>
    <col min="1798" max="1798" width="10.7109375" style="331" customWidth="1"/>
    <col min="1799" max="1799" width="2.42578125" style="331" bestFit="1" customWidth="1"/>
    <col min="1800" max="1800" width="8.5703125" style="331" customWidth="1"/>
    <col min="1801" max="1801" width="12.42578125" style="331" customWidth="1"/>
    <col min="1802" max="1802" width="2.140625" style="331" customWidth="1"/>
    <col min="1803" max="1803" width="9.42578125" style="331" customWidth="1"/>
    <col min="1804" max="2048" width="11" style="331"/>
    <col min="2049" max="2049" width="46.7109375" style="331" bestFit="1" customWidth="1"/>
    <col min="2050" max="2050" width="11.85546875" style="331" customWidth="1"/>
    <col min="2051" max="2051" width="12.42578125" style="331" customWidth="1"/>
    <col min="2052" max="2052" width="12.5703125" style="331" customWidth="1"/>
    <col min="2053" max="2053" width="11.7109375" style="331" customWidth="1"/>
    <col min="2054" max="2054" width="10.7109375" style="331" customWidth="1"/>
    <col min="2055" max="2055" width="2.42578125" style="331" bestFit="1" customWidth="1"/>
    <col min="2056" max="2056" width="8.5703125" style="331" customWidth="1"/>
    <col min="2057" max="2057" width="12.42578125" style="331" customWidth="1"/>
    <col min="2058" max="2058" width="2.140625" style="331" customWidth="1"/>
    <col min="2059" max="2059" width="9.42578125" style="331" customWidth="1"/>
    <col min="2060" max="2304" width="11" style="331"/>
    <col min="2305" max="2305" width="46.7109375" style="331" bestFit="1" customWidth="1"/>
    <col min="2306" max="2306" width="11.85546875" style="331" customWidth="1"/>
    <col min="2307" max="2307" width="12.42578125" style="331" customWidth="1"/>
    <col min="2308" max="2308" width="12.5703125" style="331" customWidth="1"/>
    <col min="2309" max="2309" width="11.7109375" style="331" customWidth="1"/>
    <col min="2310" max="2310" width="10.7109375" style="331" customWidth="1"/>
    <col min="2311" max="2311" width="2.42578125" style="331" bestFit="1" customWidth="1"/>
    <col min="2312" max="2312" width="8.5703125" style="331" customWidth="1"/>
    <col min="2313" max="2313" width="12.42578125" style="331" customWidth="1"/>
    <col min="2314" max="2314" width="2.140625" style="331" customWidth="1"/>
    <col min="2315" max="2315" width="9.42578125" style="331" customWidth="1"/>
    <col min="2316" max="2560" width="11" style="331"/>
    <col min="2561" max="2561" width="46.7109375" style="331" bestFit="1" customWidth="1"/>
    <col min="2562" max="2562" width="11.85546875" style="331" customWidth="1"/>
    <col min="2563" max="2563" width="12.42578125" style="331" customWidth="1"/>
    <col min="2564" max="2564" width="12.5703125" style="331" customWidth="1"/>
    <col min="2565" max="2565" width="11.7109375" style="331" customWidth="1"/>
    <col min="2566" max="2566" width="10.7109375" style="331" customWidth="1"/>
    <col min="2567" max="2567" width="2.42578125" style="331" bestFit="1" customWidth="1"/>
    <col min="2568" max="2568" width="8.5703125" style="331" customWidth="1"/>
    <col min="2569" max="2569" width="12.42578125" style="331" customWidth="1"/>
    <col min="2570" max="2570" width="2.140625" style="331" customWidth="1"/>
    <col min="2571" max="2571" width="9.42578125" style="331" customWidth="1"/>
    <col min="2572" max="2816" width="11" style="331"/>
    <col min="2817" max="2817" width="46.7109375" style="331" bestFit="1" customWidth="1"/>
    <col min="2818" max="2818" width="11.85546875" style="331" customWidth="1"/>
    <col min="2819" max="2819" width="12.42578125" style="331" customWidth="1"/>
    <col min="2820" max="2820" width="12.5703125" style="331" customWidth="1"/>
    <col min="2821" max="2821" width="11.7109375" style="331" customWidth="1"/>
    <col min="2822" max="2822" width="10.7109375" style="331" customWidth="1"/>
    <col min="2823" max="2823" width="2.42578125" style="331" bestFit="1" customWidth="1"/>
    <col min="2824" max="2824" width="8.5703125" style="331" customWidth="1"/>
    <col min="2825" max="2825" width="12.42578125" style="331" customWidth="1"/>
    <col min="2826" max="2826" width="2.140625" style="331" customWidth="1"/>
    <col min="2827" max="2827" width="9.42578125" style="331" customWidth="1"/>
    <col min="2828" max="3072" width="11" style="331"/>
    <col min="3073" max="3073" width="46.7109375" style="331" bestFit="1" customWidth="1"/>
    <col min="3074" max="3074" width="11.85546875" style="331" customWidth="1"/>
    <col min="3075" max="3075" width="12.42578125" style="331" customWidth="1"/>
    <col min="3076" max="3076" width="12.5703125" style="331" customWidth="1"/>
    <col min="3077" max="3077" width="11.7109375" style="331" customWidth="1"/>
    <col min="3078" max="3078" width="10.7109375" style="331" customWidth="1"/>
    <col min="3079" max="3079" width="2.42578125" style="331" bestFit="1" customWidth="1"/>
    <col min="3080" max="3080" width="8.5703125" style="331" customWidth="1"/>
    <col min="3081" max="3081" width="12.42578125" style="331" customWidth="1"/>
    <col min="3082" max="3082" width="2.140625" style="331" customWidth="1"/>
    <col min="3083" max="3083" width="9.42578125" style="331" customWidth="1"/>
    <col min="3084" max="3328" width="11" style="331"/>
    <col min="3329" max="3329" width="46.7109375" style="331" bestFit="1" customWidth="1"/>
    <col min="3330" max="3330" width="11.85546875" style="331" customWidth="1"/>
    <col min="3331" max="3331" width="12.42578125" style="331" customWidth="1"/>
    <col min="3332" max="3332" width="12.5703125" style="331" customWidth="1"/>
    <col min="3333" max="3333" width="11.7109375" style="331" customWidth="1"/>
    <col min="3334" max="3334" width="10.7109375" style="331" customWidth="1"/>
    <col min="3335" max="3335" width="2.42578125" style="331" bestFit="1" customWidth="1"/>
    <col min="3336" max="3336" width="8.5703125" style="331" customWidth="1"/>
    <col min="3337" max="3337" width="12.42578125" style="331" customWidth="1"/>
    <col min="3338" max="3338" width="2.140625" style="331" customWidth="1"/>
    <col min="3339" max="3339" width="9.42578125" style="331" customWidth="1"/>
    <col min="3340" max="3584" width="11" style="331"/>
    <col min="3585" max="3585" width="46.7109375" style="331" bestFit="1" customWidth="1"/>
    <col min="3586" max="3586" width="11.85546875" style="331" customWidth="1"/>
    <col min="3587" max="3587" width="12.42578125" style="331" customWidth="1"/>
    <col min="3588" max="3588" width="12.5703125" style="331" customWidth="1"/>
    <col min="3589" max="3589" width="11.7109375" style="331" customWidth="1"/>
    <col min="3590" max="3590" width="10.7109375" style="331" customWidth="1"/>
    <col min="3591" max="3591" width="2.42578125" style="331" bestFit="1" customWidth="1"/>
    <col min="3592" max="3592" width="8.5703125" style="331" customWidth="1"/>
    <col min="3593" max="3593" width="12.42578125" style="331" customWidth="1"/>
    <col min="3594" max="3594" width="2.140625" style="331" customWidth="1"/>
    <col min="3595" max="3595" width="9.42578125" style="331" customWidth="1"/>
    <col min="3596" max="3840" width="11" style="331"/>
    <col min="3841" max="3841" width="46.7109375" style="331" bestFit="1" customWidth="1"/>
    <col min="3842" max="3842" width="11.85546875" style="331" customWidth="1"/>
    <col min="3843" max="3843" width="12.42578125" style="331" customWidth="1"/>
    <col min="3844" max="3844" width="12.5703125" style="331" customWidth="1"/>
    <col min="3845" max="3845" width="11.7109375" style="331" customWidth="1"/>
    <col min="3846" max="3846" width="10.7109375" style="331" customWidth="1"/>
    <col min="3847" max="3847" width="2.42578125" style="331" bestFit="1" customWidth="1"/>
    <col min="3848" max="3848" width="8.5703125" style="331" customWidth="1"/>
    <col min="3849" max="3849" width="12.42578125" style="331" customWidth="1"/>
    <col min="3850" max="3850" width="2.140625" style="331" customWidth="1"/>
    <col min="3851" max="3851" width="9.42578125" style="331" customWidth="1"/>
    <col min="3852" max="4096" width="11" style="331"/>
    <col min="4097" max="4097" width="46.7109375" style="331" bestFit="1" customWidth="1"/>
    <col min="4098" max="4098" width="11.85546875" style="331" customWidth="1"/>
    <col min="4099" max="4099" width="12.42578125" style="331" customWidth="1"/>
    <col min="4100" max="4100" width="12.5703125" style="331" customWidth="1"/>
    <col min="4101" max="4101" width="11.7109375" style="331" customWidth="1"/>
    <col min="4102" max="4102" width="10.7109375" style="331" customWidth="1"/>
    <col min="4103" max="4103" width="2.42578125" style="331" bestFit="1" customWidth="1"/>
    <col min="4104" max="4104" width="8.5703125" style="331" customWidth="1"/>
    <col min="4105" max="4105" width="12.42578125" style="331" customWidth="1"/>
    <col min="4106" max="4106" width="2.140625" style="331" customWidth="1"/>
    <col min="4107" max="4107" width="9.42578125" style="331" customWidth="1"/>
    <col min="4108" max="4352" width="11" style="331"/>
    <col min="4353" max="4353" width="46.7109375" style="331" bestFit="1" customWidth="1"/>
    <col min="4354" max="4354" width="11.85546875" style="331" customWidth="1"/>
    <col min="4355" max="4355" width="12.42578125" style="331" customWidth="1"/>
    <col min="4356" max="4356" width="12.5703125" style="331" customWidth="1"/>
    <col min="4357" max="4357" width="11.7109375" style="331" customWidth="1"/>
    <col min="4358" max="4358" width="10.7109375" style="331" customWidth="1"/>
    <col min="4359" max="4359" width="2.42578125" style="331" bestFit="1" customWidth="1"/>
    <col min="4360" max="4360" width="8.5703125" style="331" customWidth="1"/>
    <col min="4361" max="4361" width="12.42578125" style="331" customWidth="1"/>
    <col min="4362" max="4362" width="2.140625" style="331" customWidth="1"/>
    <col min="4363" max="4363" width="9.42578125" style="331" customWidth="1"/>
    <col min="4364" max="4608" width="11" style="331"/>
    <col min="4609" max="4609" width="46.7109375" style="331" bestFit="1" customWidth="1"/>
    <col min="4610" max="4610" width="11.85546875" style="331" customWidth="1"/>
    <col min="4611" max="4611" width="12.42578125" style="331" customWidth="1"/>
    <col min="4612" max="4612" width="12.5703125" style="331" customWidth="1"/>
    <col min="4613" max="4613" width="11.7109375" style="331" customWidth="1"/>
    <col min="4614" max="4614" width="10.7109375" style="331" customWidth="1"/>
    <col min="4615" max="4615" width="2.42578125" style="331" bestFit="1" customWidth="1"/>
    <col min="4616" max="4616" width="8.5703125" style="331" customWidth="1"/>
    <col min="4617" max="4617" width="12.42578125" style="331" customWidth="1"/>
    <col min="4618" max="4618" width="2.140625" style="331" customWidth="1"/>
    <col min="4619" max="4619" width="9.42578125" style="331" customWidth="1"/>
    <col min="4620" max="4864" width="11" style="331"/>
    <col min="4865" max="4865" width="46.7109375" style="331" bestFit="1" customWidth="1"/>
    <col min="4866" max="4866" width="11.85546875" style="331" customWidth="1"/>
    <col min="4867" max="4867" width="12.42578125" style="331" customWidth="1"/>
    <col min="4868" max="4868" width="12.5703125" style="331" customWidth="1"/>
    <col min="4869" max="4869" width="11.7109375" style="331" customWidth="1"/>
    <col min="4870" max="4870" width="10.7109375" style="331" customWidth="1"/>
    <col min="4871" max="4871" width="2.42578125" style="331" bestFit="1" customWidth="1"/>
    <col min="4872" max="4872" width="8.5703125" style="331" customWidth="1"/>
    <col min="4873" max="4873" width="12.42578125" style="331" customWidth="1"/>
    <col min="4874" max="4874" width="2.140625" style="331" customWidth="1"/>
    <col min="4875" max="4875" width="9.42578125" style="331" customWidth="1"/>
    <col min="4876" max="5120" width="11" style="331"/>
    <col min="5121" max="5121" width="46.7109375" style="331" bestFit="1" customWidth="1"/>
    <col min="5122" max="5122" width="11.85546875" style="331" customWidth="1"/>
    <col min="5123" max="5123" width="12.42578125" style="331" customWidth="1"/>
    <col min="5124" max="5124" width="12.5703125" style="331" customWidth="1"/>
    <col min="5125" max="5125" width="11.7109375" style="331" customWidth="1"/>
    <col min="5126" max="5126" width="10.7109375" style="331" customWidth="1"/>
    <col min="5127" max="5127" width="2.42578125" style="331" bestFit="1" customWidth="1"/>
    <col min="5128" max="5128" width="8.5703125" style="331" customWidth="1"/>
    <col min="5129" max="5129" width="12.42578125" style="331" customWidth="1"/>
    <col min="5130" max="5130" width="2.140625" style="331" customWidth="1"/>
    <col min="5131" max="5131" width="9.42578125" style="331" customWidth="1"/>
    <col min="5132" max="5376" width="11" style="331"/>
    <col min="5377" max="5377" width="46.7109375" style="331" bestFit="1" customWidth="1"/>
    <col min="5378" max="5378" width="11.85546875" style="331" customWidth="1"/>
    <col min="5379" max="5379" width="12.42578125" style="331" customWidth="1"/>
    <col min="5380" max="5380" width="12.5703125" style="331" customWidth="1"/>
    <col min="5381" max="5381" width="11.7109375" style="331" customWidth="1"/>
    <col min="5382" max="5382" width="10.7109375" style="331" customWidth="1"/>
    <col min="5383" max="5383" width="2.42578125" style="331" bestFit="1" customWidth="1"/>
    <col min="5384" max="5384" width="8.5703125" style="331" customWidth="1"/>
    <col min="5385" max="5385" width="12.42578125" style="331" customWidth="1"/>
    <col min="5386" max="5386" width="2.140625" style="331" customWidth="1"/>
    <col min="5387" max="5387" width="9.42578125" style="331" customWidth="1"/>
    <col min="5388" max="5632" width="11" style="331"/>
    <col min="5633" max="5633" width="46.7109375" style="331" bestFit="1" customWidth="1"/>
    <col min="5634" max="5634" width="11.85546875" style="331" customWidth="1"/>
    <col min="5635" max="5635" width="12.42578125" style="331" customWidth="1"/>
    <col min="5636" max="5636" width="12.5703125" style="331" customWidth="1"/>
    <col min="5637" max="5637" width="11.7109375" style="331" customWidth="1"/>
    <col min="5638" max="5638" width="10.7109375" style="331" customWidth="1"/>
    <col min="5639" max="5639" width="2.42578125" style="331" bestFit="1" customWidth="1"/>
    <col min="5640" max="5640" width="8.5703125" style="331" customWidth="1"/>
    <col min="5641" max="5641" width="12.42578125" style="331" customWidth="1"/>
    <col min="5642" max="5642" width="2.140625" style="331" customWidth="1"/>
    <col min="5643" max="5643" width="9.42578125" style="331" customWidth="1"/>
    <col min="5644" max="5888" width="11" style="331"/>
    <col min="5889" max="5889" width="46.7109375" style="331" bestFit="1" customWidth="1"/>
    <col min="5890" max="5890" width="11.85546875" style="331" customWidth="1"/>
    <col min="5891" max="5891" width="12.42578125" style="331" customWidth="1"/>
    <col min="5892" max="5892" width="12.5703125" style="331" customWidth="1"/>
    <col min="5893" max="5893" width="11.7109375" style="331" customWidth="1"/>
    <col min="5894" max="5894" width="10.7109375" style="331" customWidth="1"/>
    <col min="5895" max="5895" width="2.42578125" style="331" bestFit="1" customWidth="1"/>
    <col min="5896" max="5896" width="8.5703125" style="331" customWidth="1"/>
    <col min="5897" max="5897" width="12.42578125" style="331" customWidth="1"/>
    <col min="5898" max="5898" width="2.140625" style="331" customWidth="1"/>
    <col min="5899" max="5899" width="9.42578125" style="331" customWidth="1"/>
    <col min="5900" max="6144" width="11" style="331"/>
    <col min="6145" max="6145" width="46.7109375" style="331" bestFit="1" customWidth="1"/>
    <col min="6146" max="6146" width="11.85546875" style="331" customWidth="1"/>
    <col min="6147" max="6147" width="12.42578125" style="331" customWidth="1"/>
    <col min="6148" max="6148" width="12.5703125" style="331" customWidth="1"/>
    <col min="6149" max="6149" width="11.7109375" style="331" customWidth="1"/>
    <col min="6150" max="6150" width="10.7109375" style="331" customWidth="1"/>
    <col min="6151" max="6151" width="2.42578125" style="331" bestFit="1" customWidth="1"/>
    <col min="6152" max="6152" width="8.5703125" style="331" customWidth="1"/>
    <col min="6153" max="6153" width="12.42578125" style="331" customWidth="1"/>
    <col min="6154" max="6154" width="2.140625" style="331" customWidth="1"/>
    <col min="6155" max="6155" width="9.42578125" style="331" customWidth="1"/>
    <col min="6156" max="6400" width="11" style="331"/>
    <col min="6401" max="6401" width="46.7109375" style="331" bestFit="1" customWidth="1"/>
    <col min="6402" max="6402" width="11.85546875" style="331" customWidth="1"/>
    <col min="6403" max="6403" width="12.42578125" style="331" customWidth="1"/>
    <col min="6404" max="6404" width="12.5703125" style="331" customWidth="1"/>
    <col min="6405" max="6405" width="11.7109375" style="331" customWidth="1"/>
    <col min="6406" max="6406" width="10.7109375" style="331" customWidth="1"/>
    <col min="6407" max="6407" width="2.42578125" style="331" bestFit="1" customWidth="1"/>
    <col min="6408" max="6408" width="8.5703125" style="331" customWidth="1"/>
    <col min="6409" max="6409" width="12.42578125" style="331" customWidth="1"/>
    <col min="6410" max="6410" width="2.140625" style="331" customWidth="1"/>
    <col min="6411" max="6411" width="9.42578125" style="331" customWidth="1"/>
    <col min="6412" max="6656" width="11" style="331"/>
    <col min="6657" max="6657" width="46.7109375" style="331" bestFit="1" customWidth="1"/>
    <col min="6658" max="6658" width="11.85546875" style="331" customWidth="1"/>
    <col min="6659" max="6659" width="12.42578125" style="331" customWidth="1"/>
    <col min="6660" max="6660" width="12.5703125" style="331" customWidth="1"/>
    <col min="6661" max="6661" width="11.7109375" style="331" customWidth="1"/>
    <col min="6662" max="6662" width="10.7109375" style="331" customWidth="1"/>
    <col min="6663" max="6663" width="2.42578125" style="331" bestFit="1" customWidth="1"/>
    <col min="6664" max="6664" width="8.5703125" style="331" customWidth="1"/>
    <col min="6665" max="6665" width="12.42578125" style="331" customWidth="1"/>
    <col min="6666" max="6666" width="2.140625" style="331" customWidth="1"/>
    <col min="6667" max="6667" width="9.42578125" style="331" customWidth="1"/>
    <col min="6668" max="6912" width="11" style="331"/>
    <col min="6913" max="6913" width="46.7109375" style="331" bestFit="1" customWidth="1"/>
    <col min="6914" max="6914" width="11.85546875" style="331" customWidth="1"/>
    <col min="6915" max="6915" width="12.42578125" style="331" customWidth="1"/>
    <col min="6916" max="6916" width="12.5703125" style="331" customWidth="1"/>
    <col min="6917" max="6917" width="11.7109375" style="331" customWidth="1"/>
    <col min="6918" max="6918" width="10.7109375" style="331" customWidth="1"/>
    <col min="6919" max="6919" width="2.42578125" style="331" bestFit="1" customWidth="1"/>
    <col min="6920" max="6920" width="8.5703125" style="331" customWidth="1"/>
    <col min="6921" max="6921" width="12.42578125" style="331" customWidth="1"/>
    <col min="6922" max="6922" width="2.140625" style="331" customWidth="1"/>
    <col min="6923" max="6923" width="9.42578125" style="331" customWidth="1"/>
    <col min="6924" max="7168" width="11" style="331"/>
    <col min="7169" max="7169" width="46.7109375" style="331" bestFit="1" customWidth="1"/>
    <col min="7170" max="7170" width="11.85546875" style="331" customWidth="1"/>
    <col min="7171" max="7171" width="12.42578125" style="331" customWidth="1"/>
    <col min="7172" max="7172" width="12.5703125" style="331" customWidth="1"/>
    <col min="7173" max="7173" width="11.7109375" style="331" customWidth="1"/>
    <col min="7174" max="7174" width="10.7109375" style="331" customWidth="1"/>
    <col min="7175" max="7175" width="2.42578125" style="331" bestFit="1" customWidth="1"/>
    <col min="7176" max="7176" width="8.5703125" style="331" customWidth="1"/>
    <col min="7177" max="7177" width="12.42578125" style="331" customWidth="1"/>
    <col min="7178" max="7178" width="2.140625" style="331" customWidth="1"/>
    <col min="7179" max="7179" width="9.42578125" style="331" customWidth="1"/>
    <col min="7180" max="7424" width="11" style="331"/>
    <col min="7425" max="7425" width="46.7109375" style="331" bestFit="1" customWidth="1"/>
    <col min="7426" max="7426" width="11.85546875" style="331" customWidth="1"/>
    <col min="7427" max="7427" width="12.42578125" style="331" customWidth="1"/>
    <col min="7428" max="7428" width="12.5703125" style="331" customWidth="1"/>
    <col min="7429" max="7429" width="11.7109375" style="331" customWidth="1"/>
    <col min="7430" max="7430" width="10.7109375" style="331" customWidth="1"/>
    <col min="7431" max="7431" width="2.42578125" style="331" bestFit="1" customWidth="1"/>
    <col min="7432" max="7432" width="8.5703125" style="331" customWidth="1"/>
    <col min="7433" max="7433" width="12.42578125" style="331" customWidth="1"/>
    <col min="7434" max="7434" width="2.140625" style="331" customWidth="1"/>
    <col min="7435" max="7435" width="9.42578125" style="331" customWidth="1"/>
    <col min="7436" max="7680" width="11" style="331"/>
    <col min="7681" max="7681" width="46.7109375" style="331" bestFit="1" customWidth="1"/>
    <col min="7682" max="7682" width="11.85546875" style="331" customWidth="1"/>
    <col min="7683" max="7683" width="12.42578125" style="331" customWidth="1"/>
    <col min="7684" max="7684" width="12.5703125" style="331" customWidth="1"/>
    <col min="7685" max="7685" width="11.7109375" style="331" customWidth="1"/>
    <col min="7686" max="7686" width="10.7109375" style="331" customWidth="1"/>
    <col min="7687" max="7687" width="2.42578125" style="331" bestFit="1" customWidth="1"/>
    <col min="7688" max="7688" width="8.5703125" style="331" customWidth="1"/>
    <col min="7689" max="7689" width="12.42578125" style="331" customWidth="1"/>
    <col min="7690" max="7690" width="2.140625" style="331" customWidth="1"/>
    <col min="7691" max="7691" width="9.42578125" style="331" customWidth="1"/>
    <col min="7692" max="7936" width="11" style="331"/>
    <col min="7937" max="7937" width="46.7109375" style="331" bestFit="1" customWidth="1"/>
    <col min="7938" max="7938" width="11.85546875" style="331" customWidth="1"/>
    <col min="7939" max="7939" width="12.42578125" style="331" customWidth="1"/>
    <col min="7940" max="7940" width="12.5703125" style="331" customWidth="1"/>
    <col min="7941" max="7941" width="11.7109375" style="331" customWidth="1"/>
    <col min="7942" max="7942" width="10.7109375" style="331" customWidth="1"/>
    <col min="7943" max="7943" width="2.42578125" style="331" bestFit="1" customWidth="1"/>
    <col min="7944" max="7944" width="8.5703125" style="331" customWidth="1"/>
    <col min="7945" max="7945" width="12.42578125" style="331" customWidth="1"/>
    <col min="7946" max="7946" width="2.140625" style="331" customWidth="1"/>
    <col min="7947" max="7947" width="9.42578125" style="331" customWidth="1"/>
    <col min="7948" max="8192" width="11" style="331"/>
    <col min="8193" max="8193" width="46.7109375" style="331" bestFit="1" customWidth="1"/>
    <col min="8194" max="8194" width="11.85546875" style="331" customWidth="1"/>
    <col min="8195" max="8195" width="12.42578125" style="331" customWidth="1"/>
    <col min="8196" max="8196" width="12.5703125" style="331" customWidth="1"/>
    <col min="8197" max="8197" width="11.7109375" style="331" customWidth="1"/>
    <col min="8198" max="8198" width="10.7109375" style="331" customWidth="1"/>
    <col min="8199" max="8199" width="2.42578125" style="331" bestFit="1" customWidth="1"/>
    <col min="8200" max="8200" width="8.5703125" style="331" customWidth="1"/>
    <col min="8201" max="8201" width="12.42578125" style="331" customWidth="1"/>
    <col min="8202" max="8202" width="2.140625" style="331" customWidth="1"/>
    <col min="8203" max="8203" width="9.42578125" style="331" customWidth="1"/>
    <col min="8204" max="8448" width="11" style="331"/>
    <col min="8449" max="8449" width="46.7109375" style="331" bestFit="1" customWidth="1"/>
    <col min="8450" max="8450" width="11.85546875" style="331" customWidth="1"/>
    <col min="8451" max="8451" width="12.42578125" style="331" customWidth="1"/>
    <col min="8452" max="8452" width="12.5703125" style="331" customWidth="1"/>
    <col min="8453" max="8453" width="11.7109375" style="331" customWidth="1"/>
    <col min="8454" max="8454" width="10.7109375" style="331" customWidth="1"/>
    <col min="8455" max="8455" width="2.42578125" style="331" bestFit="1" customWidth="1"/>
    <col min="8456" max="8456" width="8.5703125" style="331" customWidth="1"/>
    <col min="8457" max="8457" width="12.42578125" style="331" customWidth="1"/>
    <col min="8458" max="8458" width="2.140625" style="331" customWidth="1"/>
    <col min="8459" max="8459" width="9.42578125" style="331" customWidth="1"/>
    <col min="8460" max="8704" width="11" style="331"/>
    <col min="8705" max="8705" width="46.7109375" style="331" bestFit="1" customWidth="1"/>
    <col min="8706" max="8706" width="11.85546875" style="331" customWidth="1"/>
    <col min="8707" max="8707" width="12.42578125" style="331" customWidth="1"/>
    <col min="8708" max="8708" width="12.5703125" style="331" customWidth="1"/>
    <col min="8709" max="8709" width="11.7109375" style="331" customWidth="1"/>
    <col min="8710" max="8710" width="10.7109375" style="331" customWidth="1"/>
    <col min="8711" max="8711" width="2.42578125" style="331" bestFit="1" customWidth="1"/>
    <col min="8712" max="8712" width="8.5703125" style="331" customWidth="1"/>
    <col min="8713" max="8713" width="12.42578125" style="331" customWidth="1"/>
    <col min="8714" max="8714" width="2.140625" style="331" customWidth="1"/>
    <col min="8715" max="8715" width="9.42578125" style="331" customWidth="1"/>
    <col min="8716" max="8960" width="11" style="331"/>
    <col min="8961" max="8961" width="46.7109375" style="331" bestFit="1" customWidth="1"/>
    <col min="8962" max="8962" width="11.85546875" style="331" customWidth="1"/>
    <col min="8963" max="8963" width="12.42578125" style="331" customWidth="1"/>
    <col min="8964" max="8964" width="12.5703125" style="331" customWidth="1"/>
    <col min="8965" max="8965" width="11.7109375" style="331" customWidth="1"/>
    <col min="8966" max="8966" width="10.7109375" style="331" customWidth="1"/>
    <col min="8967" max="8967" width="2.42578125" style="331" bestFit="1" customWidth="1"/>
    <col min="8968" max="8968" width="8.5703125" style="331" customWidth="1"/>
    <col min="8969" max="8969" width="12.42578125" style="331" customWidth="1"/>
    <col min="8970" max="8970" width="2.140625" style="331" customWidth="1"/>
    <col min="8971" max="8971" width="9.42578125" style="331" customWidth="1"/>
    <col min="8972" max="9216" width="11" style="331"/>
    <col min="9217" max="9217" width="46.7109375" style="331" bestFit="1" customWidth="1"/>
    <col min="9218" max="9218" width="11.85546875" style="331" customWidth="1"/>
    <col min="9219" max="9219" width="12.42578125" style="331" customWidth="1"/>
    <col min="9220" max="9220" width="12.5703125" style="331" customWidth="1"/>
    <col min="9221" max="9221" width="11.7109375" style="331" customWidth="1"/>
    <col min="9222" max="9222" width="10.7109375" style="331" customWidth="1"/>
    <col min="9223" max="9223" width="2.42578125" style="331" bestFit="1" customWidth="1"/>
    <col min="9224" max="9224" width="8.5703125" style="331" customWidth="1"/>
    <col min="9225" max="9225" width="12.42578125" style="331" customWidth="1"/>
    <col min="9226" max="9226" width="2.140625" style="331" customWidth="1"/>
    <col min="9227" max="9227" width="9.42578125" style="331" customWidth="1"/>
    <col min="9228" max="9472" width="11" style="331"/>
    <col min="9473" max="9473" width="46.7109375" style="331" bestFit="1" customWidth="1"/>
    <col min="9474" max="9474" width="11.85546875" style="331" customWidth="1"/>
    <col min="9475" max="9475" width="12.42578125" style="331" customWidth="1"/>
    <col min="9476" max="9476" width="12.5703125" style="331" customWidth="1"/>
    <col min="9477" max="9477" width="11.7109375" style="331" customWidth="1"/>
    <col min="9478" max="9478" width="10.7109375" style="331" customWidth="1"/>
    <col min="9479" max="9479" width="2.42578125" style="331" bestFit="1" customWidth="1"/>
    <col min="9480" max="9480" width="8.5703125" style="331" customWidth="1"/>
    <col min="9481" max="9481" width="12.42578125" style="331" customWidth="1"/>
    <col min="9482" max="9482" width="2.140625" style="331" customWidth="1"/>
    <col min="9483" max="9483" width="9.42578125" style="331" customWidth="1"/>
    <col min="9484" max="9728" width="11" style="331"/>
    <col min="9729" max="9729" width="46.7109375" style="331" bestFit="1" customWidth="1"/>
    <col min="9730" max="9730" width="11.85546875" style="331" customWidth="1"/>
    <col min="9731" max="9731" width="12.42578125" style="331" customWidth="1"/>
    <col min="9732" max="9732" width="12.5703125" style="331" customWidth="1"/>
    <col min="9733" max="9733" width="11.7109375" style="331" customWidth="1"/>
    <col min="9734" max="9734" width="10.7109375" style="331" customWidth="1"/>
    <col min="9735" max="9735" width="2.42578125" style="331" bestFit="1" customWidth="1"/>
    <col min="9736" max="9736" width="8.5703125" style="331" customWidth="1"/>
    <col min="9737" max="9737" width="12.42578125" style="331" customWidth="1"/>
    <col min="9738" max="9738" width="2.140625" style="331" customWidth="1"/>
    <col min="9739" max="9739" width="9.42578125" style="331" customWidth="1"/>
    <col min="9740" max="9984" width="11" style="331"/>
    <col min="9985" max="9985" width="46.7109375" style="331" bestFit="1" customWidth="1"/>
    <col min="9986" max="9986" width="11.85546875" style="331" customWidth="1"/>
    <col min="9987" max="9987" width="12.42578125" style="331" customWidth="1"/>
    <col min="9988" max="9988" width="12.5703125" style="331" customWidth="1"/>
    <col min="9989" max="9989" width="11.7109375" style="331" customWidth="1"/>
    <col min="9990" max="9990" width="10.7109375" style="331" customWidth="1"/>
    <col min="9991" max="9991" width="2.42578125" style="331" bestFit="1" customWidth="1"/>
    <col min="9992" max="9992" width="8.5703125" style="331" customWidth="1"/>
    <col min="9993" max="9993" width="12.42578125" style="331" customWidth="1"/>
    <col min="9994" max="9994" width="2.140625" style="331" customWidth="1"/>
    <col min="9995" max="9995" width="9.42578125" style="331" customWidth="1"/>
    <col min="9996" max="10240" width="11" style="331"/>
    <col min="10241" max="10241" width="46.7109375" style="331" bestFit="1" customWidth="1"/>
    <col min="10242" max="10242" width="11.85546875" style="331" customWidth="1"/>
    <col min="10243" max="10243" width="12.42578125" style="331" customWidth="1"/>
    <col min="10244" max="10244" width="12.5703125" style="331" customWidth="1"/>
    <col min="10245" max="10245" width="11.7109375" style="331" customWidth="1"/>
    <col min="10246" max="10246" width="10.7109375" style="331" customWidth="1"/>
    <col min="10247" max="10247" width="2.42578125" style="331" bestFit="1" customWidth="1"/>
    <col min="10248" max="10248" width="8.5703125" style="331" customWidth="1"/>
    <col min="10249" max="10249" width="12.42578125" style="331" customWidth="1"/>
    <col min="10250" max="10250" width="2.140625" style="331" customWidth="1"/>
    <col min="10251" max="10251" width="9.42578125" style="331" customWidth="1"/>
    <col min="10252" max="10496" width="11" style="331"/>
    <col min="10497" max="10497" width="46.7109375" style="331" bestFit="1" customWidth="1"/>
    <col min="10498" max="10498" width="11.85546875" style="331" customWidth="1"/>
    <col min="10499" max="10499" width="12.42578125" style="331" customWidth="1"/>
    <col min="10500" max="10500" width="12.5703125" style="331" customWidth="1"/>
    <col min="10501" max="10501" width="11.7109375" style="331" customWidth="1"/>
    <col min="10502" max="10502" width="10.7109375" style="331" customWidth="1"/>
    <col min="10503" max="10503" width="2.42578125" style="331" bestFit="1" customWidth="1"/>
    <col min="10504" max="10504" width="8.5703125" style="331" customWidth="1"/>
    <col min="10505" max="10505" width="12.42578125" style="331" customWidth="1"/>
    <col min="10506" max="10506" width="2.140625" style="331" customWidth="1"/>
    <col min="10507" max="10507" width="9.42578125" style="331" customWidth="1"/>
    <col min="10508" max="10752" width="11" style="331"/>
    <col min="10753" max="10753" width="46.7109375" style="331" bestFit="1" customWidth="1"/>
    <col min="10754" max="10754" width="11.85546875" style="331" customWidth="1"/>
    <col min="10755" max="10755" width="12.42578125" style="331" customWidth="1"/>
    <col min="10756" max="10756" width="12.5703125" style="331" customWidth="1"/>
    <col min="10757" max="10757" width="11.7109375" style="331" customWidth="1"/>
    <col min="10758" max="10758" width="10.7109375" style="331" customWidth="1"/>
    <col min="10759" max="10759" width="2.42578125" style="331" bestFit="1" customWidth="1"/>
    <col min="10760" max="10760" width="8.5703125" style="331" customWidth="1"/>
    <col min="10761" max="10761" width="12.42578125" style="331" customWidth="1"/>
    <col min="10762" max="10762" width="2.140625" style="331" customWidth="1"/>
    <col min="10763" max="10763" width="9.42578125" style="331" customWidth="1"/>
    <col min="10764" max="11008" width="11" style="331"/>
    <col min="11009" max="11009" width="46.7109375" style="331" bestFit="1" customWidth="1"/>
    <col min="11010" max="11010" width="11.85546875" style="331" customWidth="1"/>
    <col min="11011" max="11011" width="12.42578125" style="331" customWidth="1"/>
    <col min="11012" max="11012" width="12.5703125" style="331" customWidth="1"/>
    <col min="11013" max="11013" width="11.7109375" style="331" customWidth="1"/>
    <col min="11014" max="11014" width="10.7109375" style="331" customWidth="1"/>
    <col min="11015" max="11015" width="2.42578125" style="331" bestFit="1" customWidth="1"/>
    <col min="11016" max="11016" width="8.5703125" style="331" customWidth="1"/>
    <col min="11017" max="11017" width="12.42578125" style="331" customWidth="1"/>
    <col min="11018" max="11018" width="2.140625" style="331" customWidth="1"/>
    <col min="11019" max="11019" width="9.42578125" style="331" customWidth="1"/>
    <col min="11020" max="11264" width="11" style="331"/>
    <col min="11265" max="11265" width="46.7109375" style="331" bestFit="1" customWidth="1"/>
    <col min="11266" max="11266" width="11.85546875" style="331" customWidth="1"/>
    <col min="11267" max="11267" width="12.42578125" style="331" customWidth="1"/>
    <col min="11268" max="11268" width="12.5703125" style="331" customWidth="1"/>
    <col min="11269" max="11269" width="11.7109375" style="331" customWidth="1"/>
    <col min="11270" max="11270" width="10.7109375" style="331" customWidth="1"/>
    <col min="11271" max="11271" width="2.42578125" style="331" bestFit="1" customWidth="1"/>
    <col min="11272" max="11272" width="8.5703125" style="331" customWidth="1"/>
    <col min="11273" max="11273" width="12.42578125" style="331" customWidth="1"/>
    <col min="11274" max="11274" width="2.140625" style="331" customWidth="1"/>
    <col min="11275" max="11275" width="9.42578125" style="331" customWidth="1"/>
    <col min="11276" max="11520" width="11" style="331"/>
    <col min="11521" max="11521" width="46.7109375" style="331" bestFit="1" customWidth="1"/>
    <col min="11522" max="11522" width="11.85546875" style="331" customWidth="1"/>
    <col min="11523" max="11523" width="12.42578125" style="331" customWidth="1"/>
    <col min="11524" max="11524" width="12.5703125" style="331" customWidth="1"/>
    <col min="11525" max="11525" width="11.7109375" style="331" customWidth="1"/>
    <col min="11526" max="11526" width="10.7109375" style="331" customWidth="1"/>
    <col min="11527" max="11527" width="2.42578125" style="331" bestFit="1" customWidth="1"/>
    <col min="11528" max="11528" width="8.5703125" style="331" customWidth="1"/>
    <col min="11529" max="11529" width="12.42578125" style="331" customWidth="1"/>
    <col min="11530" max="11530" width="2.140625" style="331" customWidth="1"/>
    <col min="11531" max="11531" width="9.42578125" style="331" customWidth="1"/>
    <col min="11532" max="11776" width="11" style="331"/>
    <col min="11777" max="11777" width="46.7109375" style="331" bestFit="1" customWidth="1"/>
    <col min="11778" max="11778" width="11.85546875" style="331" customWidth="1"/>
    <col min="11779" max="11779" width="12.42578125" style="331" customWidth="1"/>
    <col min="11780" max="11780" width="12.5703125" style="331" customWidth="1"/>
    <col min="11781" max="11781" width="11.7109375" style="331" customWidth="1"/>
    <col min="11782" max="11782" width="10.7109375" style="331" customWidth="1"/>
    <col min="11783" max="11783" width="2.42578125" style="331" bestFit="1" customWidth="1"/>
    <col min="11784" max="11784" width="8.5703125" style="331" customWidth="1"/>
    <col min="11785" max="11785" width="12.42578125" style="331" customWidth="1"/>
    <col min="11786" max="11786" width="2.140625" style="331" customWidth="1"/>
    <col min="11787" max="11787" width="9.42578125" style="331" customWidth="1"/>
    <col min="11788" max="12032" width="11" style="331"/>
    <col min="12033" max="12033" width="46.7109375" style="331" bestFit="1" customWidth="1"/>
    <col min="12034" max="12034" width="11.85546875" style="331" customWidth="1"/>
    <col min="12035" max="12035" width="12.42578125" style="331" customWidth="1"/>
    <col min="12036" max="12036" width="12.5703125" style="331" customWidth="1"/>
    <col min="12037" max="12037" width="11.7109375" style="331" customWidth="1"/>
    <col min="12038" max="12038" width="10.7109375" style="331" customWidth="1"/>
    <col min="12039" max="12039" width="2.42578125" style="331" bestFit="1" customWidth="1"/>
    <col min="12040" max="12040" width="8.5703125" style="331" customWidth="1"/>
    <col min="12041" max="12041" width="12.42578125" style="331" customWidth="1"/>
    <col min="12042" max="12042" width="2.140625" style="331" customWidth="1"/>
    <col min="12043" max="12043" width="9.42578125" style="331" customWidth="1"/>
    <col min="12044" max="12288" width="11" style="331"/>
    <col min="12289" max="12289" width="46.7109375" style="331" bestFit="1" customWidth="1"/>
    <col min="12290" max="12290" width="11.85546875" style="331" customWidth="1"/>
    <col min="12291" max="12291" width="12.42578125" style="331" customWidth="1"/>
    <col min="12292" max="12292" width="12.5703125" style="331" customWidth="1"/>
    <col min="12293" max="12293" width="11.7109375" style="331" customWidth="1"/>
    <col min="12294" max="12294" width="10.7109375" style="331" customWidth="1"/>
    <col min="12295" max="12295" width="2.42578125" style="331" bestFit="1" customWidth="1"/>
    <col min="12296" max="12296" width="8.5703125" style="331" customWidth="1"/>
    <col min="12297" max="12297" width="12.42578125" style="331" customWidth="1"/>
    <col min="12298" max="12298" width="2.140625" style="331" customWidth="1"/>
    <col min="12299" max="12299" width="9.42578125" style="331" customWidth="1"/>
    <col min="12300" max="12544" width="11" style="331"/>
    <col min="12545" max="12545" width="46.7109375" style="331" bestFit="1" customWidth="1"/>
    <col min="12546" max="12546" width="11.85546875" style="331" customWidth="1"/>
    <col min="12547" max="12547" width="12.42578125" style="331" customWidth="1"/>
    <col min="12548" max="12548" width="12.5703125" style="331" customWidth="1"/>
    <col min="12549" max="12549" width="11.7109375" style="331" customWidth="1"/>
    <col min="12550" max="12550" width="10.7109375" style="331" customWidth="1"/>
    <col min="12551" max="12551" width="2.42578125" style="331" bestFit="1" customWidth="1"/>
    <col min="12552" max="12552" width="8.5703125" style="331" customWidth="1"/>
    <col min="12553" max="12553" width="12.42578125" style="331" customWidth="1"/>
    <col min="12554" max="12554" width="2.140625" style="331" customWidth="1"/>
    <col min="12555" max="12555" width="9.42578125" style="331" customWidth="1"/>
    <col min="12556" max="12800" width="11" style="331"/>
    <col min="12801" max="12801" width="46.7109375" style="331" bestFit="1" customWidth="1"/>
    <col min="12802" max="12802" width="11.85546875" style="331" customWidth="1"/>
    <col min="12803" max="12803" width="12.42578125" style="331" customWidth="1"/>
    <col min="12804" max="12804" width="12.5703125" style="331" customWidth="1"/>
    <col min="12805" max="12805" width="11.7109375" style="331" customWidth="1"/>
    <col min="12806" max="12806" width="10.7109375" style="331" customWidth="1"/>
    <col min="12807" max="12807" width="2.42578125" style="331" bestFit="1" customWidth="1"/>
    <col min="12808" max="12808" width="8.5703125" style="331" customWidth="1"/>
    <col min="12809" max="12809" width="12.42578125" style="331" customWidth="1"/>
    <col min="12810" max="12810" width="2.140625" style="331" customWidth="1"/>
    <col min="12811" max="12811" width="9.42578125" style="331" customWidth="1"/>
    <col min="12812" max="13056" width="11" style="331"/>
    <col min="13057" max="13057" width="46.7109375" style="331" bestFit="1" customWidth="1"/>
    <col min="13058" max="13058" width="11.85546875" style="331" customWidth="1"/>
    <col min="13059" max="13059" width="12.42578125" style="331" customWidth="1"/>
    <col min="13060" max="13060" width="12.5703125" style="331" customWidth="1"/>
    <col min="13061" max="13061" width="11.7109375" style="331" customWidth="1"/>
    <col min="13062" max="13062" width="10.7109375" style="331" customWidth="1"/>
    <col min="13063" max="13063" width="2.42578125" style="331" bestFit="1" customWidth="1"/>
    <col min="13064" max="13064" width="8.5703125" style="331" customWidth="1"/>
    <col min="13065" max="13065" width="12.42578125" style="331" customWidth="1"/>
    <col min="13066" max="13066" width="2.140625" style="331" customWidth="1"/>
    <col min="13067" max="13067" width="9.42578125" style="331" customWidth="1"/>
    <col min="13068" max="13312" width="11" style="331"/>
    <col min="13313" max="13313" width="46.7109375" style="331" bestFit="1" customWidth="1"/>
    <col min="13314" max="13314" width="11.85546875" style="331" customWidth="1"/>
    <col min="13315" max="13315" width="12.42578125" style="331" customWidth="1"/>
    <col min="13316" max="13316" width="12.5703125" style="331" customWidth="1"/>
    <col min="13317" max="13317" width="11.7109375" style="331" customWidth="1"/>
    <col min="13318" max="13318" width="10.7109375" style="331" customWidth="1"/>
    <col min="13319" max="13319" width="2.42578125" style="331" bestFit="1" customWidth="1"/>
    <col min="13320" max="13320" width="8.5703125" style="331" customWidth="1"/>
    <col min="13321" max="13321" width="12.42578125" style="331" customWidth="1"/>
    <col min="13322" max="13322" width="2.140625" style="331" customWidth="1"/>
    <col min="13323" max="13323" width="9.42578125" style="331" customWidth="1"/>
    <col min="13324" max="13568" width="11" style="331"/>
    <col min="13569" max="13569" width="46.7109375" style="331" bestFit="1" customWidth="1"/>
    <col min="13570" max="13570" width="11.85546875" style="331" customWidth="1"/>
    <col min="13571" max="13571" width="12.42578125" style="331" customWidth="1"/>
    <col min="13572" max="13572" width="12.5703125" style="331" customWidth="1"/>
    <col min="13573" max="13573" width="11.7109375" style="331" customWidth="1"/>
    <col min="13574" max="13574" width="10.7109375" style="331" customWidth="1"/>
    <col min="13575" max="13575" width="2.42578125" style="331" bestFit="1" customWidth="1"/>
    <col min="13576" max="13576" width="8.5703125" style="331" customWidth="1"/>
    <col min="13577" max="13577" width="12.42578125" style="331" customWidth="1"/>
    <col min="13578" max="13578" width="2.140625" style="331" customWidth="1"/>
    <col min="13579" max="13579" width="9.42578125" style="331" customWidth="1"/>
    <col min="13580" max="13824" width="11" style="331"/>
    <col min="13825" max="13825" width="46.7109375" style="331" bestFit="1" customWidth="1"/>
    <col min="13826" max="13826" width="11.85546875" style="331" customWidth="1"/>
    <col min="13827" max="13827" width="12.42578125" style="331" customWidth="1"/>
    <col min="13828" max="13828" width="12.5703125" style="331" customWidth="1"/>
    <col min="13829" max="13829" width="11.7109375" style="331" customWidth="1"/>
    <col min="13830" max="13830" width="10.7109375" style="331" customWidth="1"/>
    <col min="13831" max="13831" width="2.42578125" style="331" bestFit="1" customWidth="1"/>
    <col min="13832" max="13832" width="8.5703125" style="331" customWidth="1"/>
    <col min="13833" max="13833" width="12.42578125" style="331" customWidth="1"/>
    <col min="13834" max="13834" width="2.140625" style="331" customWidth="1"/>
    <col min="13835" max="13835" width="9.42578125" style="331" customWidth="1"/>
    <col min="13836" max="14080" width="11" style="331"/>
    <col min="14081" max="14081" width="46.7109375" style="331" bestFit="1" customWidth="1"/>
    <col min="14082" max="14082" width="11.85546875" style="331" customWidth="1"/>
    <col min="14083" max="14083" width="12.42578125" style="331" customWidth="1"/>
    <col min="14084" max="14084" width="12.5703125" style="331" customWidth="1"/>
    <col min="14085" max="14085" width="11.7109375" style="331" customWidth="1"/>
    <col min="14086" max="14086" width="10.7109375" style="331" customWidth="1"/>
    <col min="14087" max="14087" width="2.42578125" style="331" bestFit="1" customWidth="1"/>
    <col min="14088" max="14088" width="8.5703125" style="331" customWidth="1"/>
    <col min="14089" max="14089" width="12.42578125" style="331" customWidth="1"/>
    <col min="14090" max="14090" width="2.140625" style="331" customWidth="1"/>
    <col min="14091" max="14091" width="9.42578125" style="331" customWidth="1"/>
    <col min="14092" max="14336" width="11" style="331"/>
    <col min="14337" max="14337" width="46.7109375" style="331" bestFit="1" customWidth="1"/>
    <col min="14338" max="14338" width="11.85546875" style="331" customWidth="1"/>
    <col min="14339" max="14339" width="12.42578125" style="331" customWidth="1"/>
    <col min="14340" max="14340" width="12.5703125" style="331" customWidth="1"/>
    <col min="14341" max="14341" width="11.7109375" style="331" customWidth="1"/>
    <col min="14342" max="14342" width="10.7109375" style="331" customWidth="1"/>
    <col min="14343" max="14343" width="2.42578125" style="331" bestFit="1" customWidth="1"/>
    <col min="14344" max="14344" width="8.5703125" style="331" customWidth="1"/>
    <col min="14345" max="14345" width="12.42578125" style="331" customWidth="1"/>
    <col min="14346" max="14346" width="2.140625" style="331" customWidth="1"/>
    <col min="14347" max="14347" width="9.42578125" style="331" customWidth="1"/>
    <col min="14348" max="14592" width="11" style="331"/>
    <col min="14593" max="14593" width="46.7109375" style="331" bestFit="1" customWidth="1"/>
    <col min="14594" max="14594" width="11.85546875" style="331" customWidth="1"/>
    <col min="14595" max="14595" width="12.42578125" style="331" customWidth="1"/>
    <col min="14596" max="14596" width="12.5703125" style="331" customWidth="1"/>
    <col min="14597" max="14597" width="11.7109375" style="331" customWidth="1"/>
    <col min="14598" max="14598" width="10.7109375" style="331" customWidth="1"/>
    <col min="14599" max="14599" width="2.42578125" style="331" bestFit="1" customWidth="1"/>
    <col min="14600" max="14600" width="8.5703125" style="331" customWidth="1"/>
    <col min="14601" max="14601" width="12.42578125" style="331" customWidth="1"/>
    <col min="14602" max="14602" width="2.140625" style="331" customWidth="1"/>
    <col min="14603" max="14603" width="9.42578125" style="331" customWidth="1"/>
    <col min="14604" max="14848" width="11" style="331"/>
    <col min="14849" max="14849" width="46.7109375" style="331" bestFit="1" customWidth="1"/>
    <col min="14850" max="14850" width="11.85546875" style="331" customWidth="1"/>
    <col min="14851" max="14851" width="12.42578125" style="331" customWidth="1"/>
    <col min="14852" max="14852" width="12.5703125" style="331" customWidth="1"/>
    <col min="14853" max="14853" width="11.7109375" style="331" customWidth="1"/>
    <col min="14854" max="14854" width="10.7109375" style="331" customWidth="1"/>
    <col min="14855" max="14855" width="2.42578125" style="331" bestFit="1" customWidth="1"/>
    <col min="14856" max="14856" width="8.5703125" style="331" customWidth="1"/>
    <col min="14857" max="14857" width="12.42578125" style="331" customWidth="1"/>
    <col min="14858" max="14858" width="2.140625" style="331" customWidth="1"/>
    <col min="14859" max="14859" width="9.42578125" style="331" customWidth="1"/>
    <col min="14860" max="15104" width="11" style="331"/>
    <col min="15105" max="15105" width="46.7109375" style="331" bestFit="1" customWidth="1"/>
    <col min="15106" max="15106" width="11.85546875" style="331" customWidth="1"/>
    <col min="15107" max="15107" width="12.42578125" style="331" customWidth="1"/>
    <col min="15108" max="15108" width="12.5703125" style="331" customWidth="1"/>
    <col min="15109" max="15109" width="11.7109375" style="331" customWidth="1"/>
    <col min="15110" max="15110" width="10.7109375" style="331" customWidth="1"/>
    <col min="15111" max="15111" width="2.42578125" style="331" bestFit="1" customWidth="1"/>
    <col min="15112" max="15112" width="8.5703125" style="331" customWidth="1"/>
    <col min="15113" max="15113" width="12.42578125" style="331" customWidth="1"/>
    <col min="15114" max="15114" width="2.140625" style="331" customWidth="1"/>
    <col min="15115" max="15115" width="9.42578125" style="331" customWidth="1"/>
    <col min="15116" max="15360" width="11" style="331"/>
    <col min="15361" max="15361" width="46.7109375" style="331" bestFit="1" customWidth="1"/>
    <col min="15362" max="15362" width="11.85546875" style="331" customWidth="1"/>
    <col min="15363" max="15363" width="12.42578125" style="331" customWidth="1"/>
    <col min="15364" max="15364" width="12.5703125" style="331" customWidth="1"/>
    <col min="15365" max="15365" width="11.7109375" style="331" customWidth="1"/>
    <col min="15366" max="15366" width="10.7109375" style="331" customWidth="1"/>
    <col min="15367" max="15367" width="2.42578125" style="331" bestFit="1" customWidth="1"/>
    <col min="15368" max="15368" width="8.5703125" style="331" customWidth="1"/>
    <col min="15369" max="15369" width="12.42578125" style="331" customWidth="1"/>
    <col min="15370" max="15370" width="2.140625" style="331" customWidth="1"/>
    <col min="15371" max="15371" width="9.42578125" style="331" customWidth="1"/>
    <col min="15372" max="15616" width="11" style="331"/>
    <col min="15617" max="15617" width="46.7109375" style="331" bestFit="1" customWidth="1"/>
    <col min="15618" max="15618" width="11.85546875" style="331" customWidth="1"/>
    <col min="15619" max="15619" width="12.42578125" style="331" customWidth="1"/>
    <col min="15620" max="15620" width="12.5703125" style="331" customWidth="1"/>
    <col min="15621" max="15621" width="11.7109375" style="331" customWidth="1"/>
    <col min="15622" max="15622" width="10.7109375" style="331" customWidth="1"/>
    <col min="15623" max="15623" width="2.42578125" style="331" bestFit="1" customWidth="1"/>
    <col min="15624" max="15624" width="8.5703125" style="331" customWidth="1"/>
    <col min="15625" max="15625" width="12.42578125" style="331" customWidth="1"/>
    <col min="15626" max="15626" width="2.140625" style="331" customWidth="1"/>
    <col min="15627" max="15627" width="9.42578125" style="331" customWidth="1"/>
    <col min="15628" max="15872" width="11" style="331"/>
    <col min="15873" max="15873" width="46.7109375" style="331" bestFit="1" customWidth="1"/>
    <col min="15874" max="15874" width="11.85546875" style="331" customWidth="1"/>
    <col min="15875" max="15875" width="12.42578125" style="331" customWidth="1"/>
    <col min="15876" max="15876" width="12.5703125" style="331" customWidth="1"/>
    <col min="15877" max="15877" width="11.7109375" style="331" customWidth="1"/>
    <col min="15878" max="15878" width="10.7109375" style="331" customWidth="1"/>
    <col min="15879" max="15879" width="2.42578125" style="331" bestFit="1" customWidth="1"/>
    <col min="15880" max="15880" width="8.5703125" style="331" customWidth="1"/>
    <col min="15881" max="15881" width="12.42578125" style="331" customWidth="1"/>
    <col min="15882" max="15882" width="2.140625" style="331" customWidth="1"/>
    <col min="15883" max="15883" width="9.42578125" style="331" customWidth="1"/>
    <col min="15884" max="16128" width="11" style="331"/>
    <col min="16129" max="16129" width="46.7109375" style="331" bestFit="1" customWidth="1"/>
    <col min="16130" max="16130" width="11.85546875" style="331" customWidth="1"/>
    <col min="16131" max="16131" width="12.42578125" style="331" customWidth="1"/>
    <col min="16132" max="16132" width="12.5703125" style="331" customWidth="1"/>
    <col min="16133" max="16133" width="11.7109375" style="331" customWidth="1"/>
    <col min="16134" max="16134" width="10.7109375" style="331" customWidth="1"/>
    <col min="16135" max="16135" width="2.42578125" style="331" bestFit="1" customWidth="1"/>
    <col min="16136" max="16136" width="8.5703125" style="331" customWidth="1"/>
    <col min="16137" max="16137" width="12.42578125" style="331" customWidth="1"/>
    <col min="16138" max="16138" width="2.140625" style="331" customWidth="1"/>
    <col min="16139" max="16139" width="9.42578125" style="331" customWidth="1"/>
    <col min="16140" max="16384" width="11" style="331"/>
  </cols>
  <sheetData>
    <row r="1" spans="1:11" s="330" customFormat="1" ht="24.95" customHeight="1">
      <c r="A1" s="1780" t="s">
        <v>405</v>
      </c>
      <c r="B1" s="1780"/>
      <c r="C1" s="1780"/>
      <c r="D1" s="1780"/>
      <c r="E1" s="1780"/>
      <c r="F1" s="1780"/>
      <c r="G1" s="1780"/>
      <c r="H1" s="1780"/>
      <c r="I1" s="1780"/>
      <c r="J1" s="1780"/>
      <c r="K1" s="1780"/>
    </row>
    <row r="2" spans="1:11" s="330" customFormat="1" ht="17.100000000000001" customHeight="1">
      <c r="A2" s="1792" t="s">
        <v>260</v>
      </c>
      <c r="B2" s="1792"/>
      <c r="C2" s="1792"/>
      <c r="D2" s="1792"/>
      <c r="E2" s="1792"/>
      <c r="F2" s="1792"/>
      <c r="G2" s="1792"/>
      <c r="H2" s="1792"/>
      <c r="I2" s="1792"/>
      <c r="J2" s="1792"/>
      <c r="K2" s="1792"/>
    </row>
    <row r="3" spans="1:11" s="330" customFormat="1" ht="17.100000000000001" customHeight="1" thickBot="1">
      <c r="B3" s="332"/>
      <c r="C3" s="332"/>
      <c r="D3" s="332"/>
      <c r="E3" s="332"/>
      <c r="I3" s="1782" t="s">
        <v>3</v>
      </c>
      <c r="J3" s="1782"/>
      <c r="K3" s="1782"/>
    </row>
    <row r="4" spans="1:11" s="330" customFormat="1" ht="16.5" thickTop="1">
      <c r="A4" s="1796" t="s">
        <v>325</v>
      </c>
      <c r="B4" s="404">
        <v>2016</v>
      </c>
      <c r="C4" s="404">
        <v>2016</v>
      </c>
      <c r="D4" s="404">
        <v>2017</v>
      </c>
      <c r="E4" s="404">
        <v>2017</v>
      </c>
      <c r="F4" s="1799" t="s">
        <v>285</v>
      </c>
      <c r="G4" s="1800"/>
      <c r="H4" s="1800"/>
      <c r="I4" s="1800"/>
      <c r="J4" s="1800"/>
      <c r="K4" s="1801"/>
    </row>
    <row r="5" spans="1:11" s="330" customFormat="1" ht="15.75">
      <c r="A5" s="1797"/>
      <c r="B5" s="445" t="s">
        <v>287</v>
      </c>
      <c r="C5" s="445" t="s">
        <v>288</v>
      </c>
      <c r="D5" s="445" t="s">
        <v>289</v>
      </c>
      <c r="E5" s="445" t="s">
        <v>290</v>
      </c>
      <c r="F5" s="1785" t="s">
        <v>8</v>
      </c>
      <c r="G5" s="1786"/>
      <c r="H5" s="1787"/>
      <c r="I5" s="1802" t="s">
        <v>52</v>
      </c>
      <c r="J5" s="1802"/>
      <c r="K5" s="1803"/>
    </row>
    <row r="6" spans="1:11" s="330" customFormat="1" ht="15.75">
      <c r="A6" s="1798"/>
      <c r="B6" s="445"/>
      <c r="C6" s="445"/>
      <c r="D6" s="445"/>
      <c r="E6" s="445"/>
      <c r="F6" s="408" t="s">
        <v>5</v>
      </c>
      <c r="G6" s="409" t="s">
        <v>141</v>
      </c>
      <c r="H6" s="410" t="s">
        <v>291</v>
      </c>
      <c r="I6" s="411" t="s">
        <v>5</v>
      </c>
      <c r="J6" s="409" t="s">
        <v>141</v>
      </c>
      <c r="K6" s="412" t="s">
        <v>291</v>
      </c>
    </row>
    <row r="7" spans="1:11" s="330" customFormat="1" ht="21" customHeight="1">
      <c r="A7" s="334" t="s">
        <v>372</v>
      </c>
      <c r="B7" s="398">
        <v>1753430.639797833</v>
      </c>
      <c r="C7" s="398">
        <v>1853297.9007742763</v>
      </c>
      <c r="D7" s="398">
        <v>2080385.6646142392</v>
      </c>
      <c r="E7" s="398">
        <v>2156985.0447844542</v>
      </c>
      <c r="F7" s="337">
        <v>99867.2609764433</v>
      </c>
      <c r="G7" s="413"/>
      <c r="H7" s="336">
        <v>5.695535295764981</v>
      </c>
      <c r="I7" s="335">
        <v>76599.380170214921</v>
      </c>
      <c r="J7" s="414"/>
      <c r="K7" s="340">
        <v>3.6819798113932185</v>
      </c>
    </row>
    <row r="8" spans="1:11" s="330" customFormat="1" ht="21" customHeight="1">
      <c r="A8" s="342" t="s">
        <v>373</v>
      </c>
      <c r="B8" s="399">
        <v>175087.20586657317</v>
      </c>
      <c r="C8" s="399">
        <v>165404.71596381121</v>
      </c>
      <c r="D8" s="399">
        <v>191702.31867643047</v>
      </c>
      <c r="E8" s="399">
        <v>191860.85675406561</v>
      </c>
      <c r="F8" s="345">
        <v>-9682.4899027619686</v>
      </c>
      <c r="G8" s="415"/>
      <c r="H8" s="344">
        <v>-5.5300956199738547</v>
      </c>
      <c r="I8" s="343">
        <v>158.5380776351376</v>
      </c>
      <c r="J8" s="344"/>
      <c r="K8" s="347">
        <v>8.2700135673752617E-2</v>
      </c>
    </row>
    <row r="9" spans="1:11" s="330" customFormat="1" ht="21" customHeight="1">
      <c r="A9" s="342" t="s">
        <v>374</v>
      </c>
      <c r="B9" s="399">
        <v>157821.02541387235</v>
      </c>
      <c r="C9" s="399">
        <v>144243.80303796209</v>
      </c>
      <c r="D9" s="399">
        <v>179874.84184021319</v>
      </c>
      <c r="E9" s="399">
        <v>169565.15535938152</v>
      </c>
      <c r="F9" s="345">
        <v>-13577.222375910264</v>
      </c>
      <c r="G9" s="415"/>
      <c r="H9" s="344">
        <v>-8.6029236854247646</v>
      </c>
      <c r="I9" s="343">
        <v>-10309.686480831675</v>
      </c>
      <c r="J9" s="344"/>
      <c r="K9" s="347">
        <v>-5.7315889066854595</v>
      </c>
    </row>
    <row r="10" spans="1:11" s="330" customFormat="1" ht="21" customHeight="1">
      <c r="A10" s="342" t="s">
        <v>375</v>
      </c>
      <c r="B10" s="399">
        <v>17266.180452700828</v>
      </c>
      <c r="C10" s="399">
        <v>21160.912925849101</v>
      </c>
      <c r="D10" s="399">
        <v>11827.476836217282</v>
      </c>
      <c r="E10" s="399">
        <v>22295.701394684085</v>
      </c>
      <c r="F10" s="345">
        <v>3894.7324731482731</v>
      </c>
      <c r="G10" s="415"/>
      <c r="H10" s="344">
        <v>22.557000859672165</v>
      </c>
      <c r="I10" s="343">
        <v>10468.224558466804</v>
      </c>
      <c r="J10" s="344"/>
      <c r="K10" s="347">
        <v>88.507673305364094</v>
      </c>
    </row>
    <row r="11" spans="1:11" s="330" customFormat="1" ht="21" customHeight="1">
      <c r="A11" s="342" t="s">
        <v>376</v>
      </c>
      <c r="B11" s="399">
        <v>698691.20718652371</v>
      </c>
      <c r="C11" s="399">
        <v>734489.74033773411</v>
      </c>
      <c r="D11" s="399">
        <v>703028.07165185921</v>
      </c>
      <c r="E11" s="399">
        <v>753392.60012136807</v>
      </c>
      <c r="F11" s="345">
        <v>35798.533151210402</v>
      </c>
      <c r="G11" s="415"/>
      <c r="H11" s="344">
        <v>5.1236558844590654</v>
      </c>
      <c r="I11" s="343">
        <v>50364.528469508863</v>
      </c>
      <c r="J11" s="344"/>
      <c r="K11" s="347">
        <v>7.1639427357673799</v>
      </c>
    </row>
    <row r="12" spans="1:11" s="330" customFormat="1" ht="21" customHeight="1">
      <c r="A12" s="342" t="s">
        <v>374</v>
      </c>
      <c r="B12" s="399">
        <v>683588.6654231404</v>
      </c>
      <c r="C12" s="399">
        <v>719050.6803881278</v>
      </c>
      <c r="D12" s="399">
        <v>689422.49125566869</v>
      </c>
      <c r="E12" s="399">
        <v>739515.99283325335</v>
      </c>
      <c r="F12" s="345">
        <v>35462.014964987407</v>
      </c>
      <c r="G12" s="415"/>
      <c r="H12" s="344">
        <v>5.1876247747666309</v>
      </c>
      <c r="I12" s="343">
        <v>50093.501577584655</v>
      </c>
      <c r="J12" s="344"/>
      <c r="K12" s="347">
        <v>7.2660091907282647</v>
      </c>
    </row>
    <row r="13" spans="1:11" s="330" customFormat="1" ht="21" customHeight="1">
      <c r="A13" s="342" t="s">
        <v>375</v>
      </c>
      <c r="B13" s="399">
        <v>15102.541763383291</v>
      </c>
      <c r="C13" s="399">
        <v>15439.059949606264</v>
      </c>
      <c r="D13" s="399">
        <v>13605.580396190475</v>
      </c>
      <c r="E13" s="399">
        <v>13876.607288114777</v>
      </c>
      <c r="F13" s="345">
        <v>336.51818622297287</v>
      </c>
      <c r="G13" s="415"/>
      <c r="H13" s="344">
        <v>2.228222186008944</v>
      </c>
      <c r="I13" s="343">
        <v>271.02689192430262</v>
      </c>
      <c r="J13" s="344"/>
      <c r="K13" s="347">
        <v>1.9920274183980378</v>
      </c>
    </row>
    <row r="14" spans="1:11" s="330" customFormat="1" ht="21" customHeight="1">
      <c r="A14" s="342" t="s">
        <v>377</v>
      </c>
      <c r="B14" s="399">
        <v>523230.70966334542</v>
      </c>
      <c r="C14" s="399">
        <v>583354.42049202858</v>
      </c>
      <c r="D14" s="399">
        <v>879821.76348567591</v>
      </c>
      <c r="E14" s="399">
        <v>868361.05429050885</v>
      </c>
      <c r="F14" s="345">
        <v>60123.710828683164</v>
      </c>
      <c r="G14" s="415"/>
      <c r="H14" s="344">
        <v>11.490860478615193</v>
      </c>
      <c r="I14" s="343">
        <v>-11460.709195167059</v>
      </c>
      <c r="J14" s="344"/>
      <c r="K14" s="347">
        <v>-1.3026171516560408</v>
      </c>
    </row>
    <row r="15" spans="1:11" s="330" customFormat="1" ht="21" customHeight="1">
      <c r="A15" s="342" t="s">
        <v>374</v>
      </c>
      <c r="B15" s="399">
        <v>501530.38724079012</v>
      </c>
      <c r="C15" s="399">
        <v>564411.6236115956</v>
      </c>
      <c r="D15" s="399">
        <v>834086.90333439014</v>
      </c>
      <c r="E15" s="399">
        <v>840583.67423249013</v>
      </c>
      <c r="F15" s="345">
        <v>62881.236370805476</v>
      </c>
      <c r="G15" s="415"/>
      <c r="H15" s="344">
        <v>12.537871676480398</v>
      </c>
      <c r="I15" s="343">
        <v>6496.7708980999887</v>
      </c>
      <c r="J15" s="344"/>
      <c r="K15" s="347">
        <v>0.77890815359024967</v>
      </c>
    </row>
    <row r="16" spans="1:11" s="330" customFormat="1" ht="21" customHeight="1">
      <c r="A16" s="342" t="s">
        <v>375</v>
      </c>
      <c r="B16" s="399">
        <v>21700.32242255532</v>
      </c>
      <c r="C16" s="399">
        <v>18942.796880432939</v>
      </c>
      <c r="D16" s="399">
        <v>45734.860151285779</v>
      </c>
      <c r="E16" s="399">
        <v>27777.380058018734</v>
      </c>
      <c r="F16" s="345">
        <v>-2757.525542122381</v>
      </c>
      <c r="G16" s="415"/>
      <c r="H16" s="344">
        <v>-12.707302170110655</v>
      </c>
      <c r="I16" s="343">
        <v>-17957.480093267044</v>
      </c>
      <c r="J16" s="344"/>
      <c r="K16" s="347">
        <v>-39.264316177781495</v>
      </c>
    </row>
    <row r="17" spans="1:11" s="330" customFormat="1" ht="21" customHeight="1">
      <c r="A17" s="342" t="s">
        <v>378</v>
      </c>
      <c r="B17" s="399">
        <v>340707.80008729029</v>
      </c>
      <c r="C17" s="399">
        <v>353183.29661254928</v>
      </c>
      <c r="D17" s="399">
        <v>285228.66263810528</v>
      </c>
      <c r="E17" s="399">
        <v>319458.90220424504</v>
      </c>
      <c r="F17" s="345">
        <v>12475.49652525899</v>
      </c>
      <c r="G17" s="415"/>
      <c r="H17" s="344">
        <v>3.6616410079436785</v>
      </c>
      <c r="I17" s="343">
        <v>34230.23956613976</v>
      </c>
      <c r="J17" s="344"/>
      <c r="K17" s="347">
        <v>12.00098168590114</v>
      </c>
    </row>
    <row r="18" spans="1:11" s="330" customFormat="1" ht="21" customHeight="1">
      <c r="A18" s="342" t="s">
        <v>374</v>
      </c>
      <c r="B18" s="399">
        <v>285473.85906074889</v>
      </c>
      <c r="C18" s="399">
        <v>293905.80572348292</v>
      </c>
      <c r="D18" s="399">
        <v>266139.35568892118</v>
      </c>
      <c r="E18" s="399">
        <v>277353.80290027655</v>
      </c>
      <c r="F18" s="345">
        <v>8431.9466627340298</v>
      </c>
      <c r="G18" s="415"/>
      <c r="H18" s="344">
        <v>2.9536668227614178</v>
      </c>
      <c r="I18" s="343">
        <v>11214.447211355378</v>
      </c>
      <c r="J18" s="344"/>
      <c r="K18" s="347">
        <v>4.2137500417125313</v>
      </c>
    </row>
    <row r="19" spans="1:11" s="330" customFormat="1" ht="21" customHeight="1">
      <c r="A19" s="342" t="s">
        <v>375</v>
      </c>
      <c r="B19" s="399">
        <v>55233.941026541404</v>
      </c>
      <c r="C19" s="399">
        <v>59277.49088906635</v>
      </c>
      <c r="D19" s="399">
        <v>19089.306949184098</v>
      </c>
      <c r="E19" s="399">
        <v>42105.099303968505</v>
      </c>
      <c r="F19" s="345">
        <v>4043.5498625249456</v>
      </c>
      <c r="G19" s="415"/>
      <c r="H19" s="344">
        <v>7.3207701412830755</v>
      </c>
      <c r="I19" s="343">
        <v>23015.792354784408</v>
      </c>
      <c r="J19" s="344"/>
      <c r="K19" s="347">
        <v>120.56903069374205</v>
      </c>
    </row>
    <row r="20" spans="1:11" s="330" customFormat="1" ht="21" customHeight="1">
      <c r="A20" s="342" t="s">
        <v>379</v>
      </c>
      <c r="B20" s="399">
        <v>15713.716994100498</v>
      </c>
      <c r="C20" s="399">
        <v>16865.727368153202</v>
      </c>
      <c r="D20" s="399">
        <v>20604.848162168502</v>
      </c>
      <c r="E20" s="399">
        <v>23911.631414266605</v>
      </c>
      <c r="F20" s="345">
        <v>1152.0103740527047</v>
      </c>
      <c r="G20" s="415"/>
      <c r="H20" s="344">
        <v>7.3312404346165287</v>
      </c>
      <c r="I20" s="343">
        <v>3306.7832520981028</v>
      </c>
      <c r="J20" s="344"/>
      <c r="K20" s="347">
        <v>16.048568890546434</v>
      </c>
    </row>
    <row r="21" spans="1:11" s="330" customFormat="1" ht="21" customHeight="1">
      <c r="A21" s="334" t="s">
        <v>380</v>
      </c>
      <c r="B21" s="398">
        <v>6516.2528778900005</v>
      </c>
      <c r="C21" s="398">
        <v>6025.9836906400005</v>
      </c>
      <c r="D21" s="398">
        <v>6243.6105196099998</v>
      </c>
      <c r="E21" s="398">
        <v>32171.01424022</v>
      </c>
      <c r="F21" s="337">
        <v>-490.26918724999996</v>
      </c>
      <c r="G21" s="413"/>
      <c r="H21" s="336">
        <v>-7.5237900744077919</v>
      </c>
      <c r="I21" s="335">
        <v>25927.40372061</v>
      </c>
      <c r="J21" s="336"/>
      <c r="K21" s="340">
        <v>415.26298988665184</v>
      </c>
    </row>
    <row r="22" spans="1:11" s="330" customFormat="1" ht="21" customHeight="1">
      <c r="A22" s="334" t="s">
        <v>381</v>
      </c>
      <c r="B22" s="398">
        <v>0</v>
      </c>
      <c r="C22" s="398">
        <v>0</v>
      </c>
      <c r="D22" s="398">
        <v>0</v>
      </c>
      <c r="E22" s="398">
        <v>0</v>
      </c>
      <c r="F22" s="337">
        <v>0</v>
      </c>
      <c r="G22" s="413"/>
      <c r="H22" s="336"/>
      <c r="I22" s="335">
        <v>0</v>
      </c>
      <c r="J22" s="336"/>
      <c r="K22" s="340"/>
    </row>
    <row r="23" spans="1:11" s="330" customFormat="1" ht="21" customHeight="1">
      <c r="A23" s="432" t="s">
        <v>382</v>
      </c>
      <c r="B23" s="398">
        <v>381269.36728289392</v>
      </c>
      <c r="C23" s="398">
        <v>425552.03610589745</v>
      </c>
      <c r="D23" s="398">
        <v>496399.10076305363</v>
      </c>
      <c r="E23" s="398">
        <v>536973.50307900109</v>
      </c>
      <c r="F23" s="337">
        <v>44282.668823003536</v>
      </c>
      <c r="G23" s="413"/>
      <c r="H23" s="336">
        <v>11.614536236829831</v>
      </c>
      <c r="I23" s="335">
        <v>40574.40231594746</v>
      </c>
      <c r="J23" s="336"/>
      <c r="K23" s="340">
        <v>8.1737461356350956</v>
      </c>
    </row>
    <row r="24" spans="1:11" s="330" customFormat="1" ht="21" customHeight="1">
      <c r="A24" s="433" t="s">
        <v>383</v>
      </c>
      <c r="B24" s="399">
        <v>122538.92297315999</v>
      </c>
      <c r="C24" s="399">
        <v>140354.50230959998</v>
      </c>
      <c r="D24" s="399">
        <v>186759.51443042001</v>
      </c>
      <c r="E24" s="399">
        <v>201973.22351225006</v>
      </c>
      <c r="F24" s="345">
        <v>17815.579336439987</v>
      </c>
      <c r="G24" s="415"/>
      <c r="H24" s="344">
        <v>14.538710561657359</v>
      </c>
      <c r="I24" s="343">
        <v>15213.709081830049</v>
      </c>
      <c r="J24" s="344"/>
      <c r="K24" s="347">
        <v>8.1461494094311</v>
      </c>
    </row>
    <row r="25" spans="1:11" s="330" customFormat="1" ht="21" customHeight="1">
      <c r="A25" s="433" t="s">
        <v>384</v>
      </c>
      <c r="B25" s="399">
        <v>88058.106449622312</v>
      </c>
      <c r="C25" s="399">
        <v>111766.20315561601</v>
      </c>
      <c r="D25" s="399">
        <v>121570.39214395515</v>
      </c>
      <c r="E25" s="399">
        <v>145183.13829892501</v>
      </c>
      <c r="F25" s="345">
        <v>23708.096705993696</v>
      </c>
      <c r="G25" s="415"/>
      <c r="H25" s="344">
        <v>26.923241552504884</v>
      </c>
      <c r="I25" s="343">
        <v>23612.746154969864</v>
      </c>
      <c r="J25" s="344"/>
      <c r="K25" s="347">
        <v>19.42310601993395</v>
      </c>
    </row>
    <row r="26" spans="1:11" s="330" customFormat="1" ht="21" customHeight="1">
      <c r="A26" s="433" t="s">
        <v>385</v>
      </c>
      <c r="B26" s="399">
        <v>170672.33786011161</v>
      </c>
      <c r="C26" s="399">
        <v>173431.33064068147</v>
      </c>
      <c r="D26" s="399">
        <v>188069.19418867846</v>
      </c>
      <c r="E26" s="399">
        <v>189817.14126782608</v>
      </c>
      <c r="F26" s="345">
        <v>2758.9927805698535</v>
      </c>
      <c r="G26" s="415"/>
      <c r="H26" s="344">
        <v>1.6165436151880745</v>
      </c>
      <c r="I26" s="343">
        <v>1747.9470791476197</v>
      </c>
      <c r="J26" s="344"/>
      <c r="K26" s="347">
        <v>0.92941700882389588</v>
      </c>
    </row>
    <row r="27" spans="1:11" s="330" customFormat="1" ht="21" customHeight="1">
      <c r="A27" s="434" t="s">
        <v>386</v>
      </c>
      <c r="B27" s="444">
        <v>2141216.2599586169</v>
      </c>
      <c r="C27" s="444">
        <v>2284875.9205708136</v>
      </c>
      <c r="D27" s="444">
        <v>2583028.3758969028</v>
      </c>
      <c r="E27" s="444">
        <v>2726129.5621036757</v>
      </c>
      <c r="F27" s="437">
        <v>143659.66061219666</v>
      </c>
      <c r="G27" s="438"/>
      <c r="H27" s="436">
        <v>6.7092550761301037</v>
      </c>
      <c r="I27" s="435">
        <v>143101.18620677292</v>
      </c>
      <c r="J27" s="436"/>
      <c r="K27" s="439">
        <v>5.5400547489953151</v>
      </c>
    </row>
    <row r="28" spans="1:11" s="330" customFormat="1" ht="21" customHeight="1">
      <c r="A28" s="334" t="s">
        <v>387</v>
      </c>
      <c r="B28" s="398">
        <v>328336.9859457548</v>
      </c>
      <c r="C28" s="398">
        <v>324029.85606257088</v>
      </c>
      <c r="D28" s="398">
        <v>395624.47801085119</v>
      </c>
      <c r="E28" s="398">
        <v>274077.19428210054</v>
      </c>
      <c r="F28" s="337">
        <v>-4307.1298831839231</v>
      </c>
      <c r="G28" s="413"/>
      <c r="H28" s="336">
        <v>-1.3118016146665585</v>
      </c>
      <c r="I28" s="335">
        <v>-121547.28372875066</v>
      </c>
      <c r="J28" s="336"/>
      <c r="K28" s="340">
        <v>-30.722892663233253</v>
      </c>
    </row>
    <row r="29" spans="1:11" s="330" customFormat="1" ht="21" customHeight="1">
      <c r="A29" s="342" t="s">
        <v>388</v>
      </c>
      <c r="B29" s="399">
        <v>47060.550543040008</v>
      </c>
      <c r="C29" s="399">
        <v>41344.738432209997</v>
      </c>
      <c r="D29" s="399">
        <v>55471.976032439998</v>
      </c>
      <c r="E29" s="399">
        <v>47500.514521789999</v>
      </c>
      <c r="F29" s="345">
        <v>-5715.8121108300111</v>
      </c>
      <c r="G29" s="415"/>
      <c r="H29" s="344">
        <v>-12.145655001639899</v>
      </c>
      <c r="I29" s="343">
        <v>-7971.4615106499987</v>
      </c>
      <c r="J29" s="344"/>
      <c r="K29" s="347">
        <v>-14.370249774387503</v>
      </c>
    </row>
    <row r="30" spans="1:11" s="330" customFormat="1" ht="21" customHeight="1">
      <c r="A30" s="342" t="s">
        <v>406</v>
      </c>
      <c r="B30" s="399">
        <v>134715.85834726001</v>
      </c>
      <c r="C30" s="399">
        <v>121068.51270423</v>
      </c>
      <c r="D30" s="399">
        <v>194425.91190588006</v>
      </c>
      <c r="E30" s="399">
        <v>79573.966203229938</v>
      </c>
      <c r="F30" s="345">
        <v>-13647.345643030014</v>
      </c>
      <c r="G30" s="415"/>
      <c r="H30" s="344">
        <v>-10.130467051511451</v>
      </c>
      <c r="I30" s="343">
        <v>-114851.94570265012</v>
      </c>
      <c r="J30" s="344"/>
      <c r="K30" s="347">
        <v>-59.07234512972169</v>
      </c>
    </row>
    <row r="31" spans="1:11" s="330" customFormat="1" ht="21" customHeight="1">
      <c r="A31" s="342" t="s">
        <v>390</v>
      </c>
      <c r="B31" s="399">
        <v>928.10821719000012</v>
      </c>
      <c r="C31" s="399">
        <v>1418.1470748440001</v>
      </c>
      <c r="D31" s="399">
        <v>996.72497615775001</v>
      </c>
      <c r="E31" s="399">
        <v>3691.5549176590002</v>
      </c>
      <c r="F31" s="345">
        <v>490.03885765400003</v>
      </c>
      <c r="G31" s="415"/>
      <c r="H31" s="344">
        <v>52.79975422884123</v>
      </c>
      <c r="I31" s="343">
        <v>2694.8299415012502</v>
      </c>
      <c r="J31" s="344"/>
      <c r="K31" s="347">
        <v>270.36845729395509</v>
      </c>
    </row>
    <row r="32" spans="1:11" s="330" customFormat="1" ht="21" customHeight="1">
      <c r="A32" s="342" t="s">
        <v>391</v>
      </c>
      <c r="B32" s="399">
        <v>145568.34853165474</v>
      </c>
      <c r="C32" s="399">
        <v>159319.44934320688</v>
      </c>
      <c r="D32" s="399">
        <v>144564.82237001334</v>
      </c>
      <c r="E32" s="399">
        <v>142513.2986800916</v>
      </c>
      <c r="F32" s="345">
        <v>13751.10081155214</v>
      </c>
      <c r="G32" s="415"/>
      <c r="H32" s="344">
        <v>9.4464909097748517</v>
      </c>
      <c r="I32" s="343">
        <v>-2051.5236899217416</v>
      </c>
      <c r="J32" s="344"/>
      <c r="K32" s="347">
        <v>-1.4191029714482486</v>
      </c>
    </row>
    <row r="33" spans="1:11" s="330" customFormat="1" ht="21" customHeight="1">
      <c r="A33" s="342" t="s">
        <v>392</v>
      </c>
      <c r="B33" s="399">
        <v>64.12030661</v>
      </c>
      <c r="C33" s="399">
        <v>879.00850808000007</v>
      </c>
      <c r="D33" s="399">
        <v>165.04272635999999</v>
      </c>
      <c r="E33" s="399">
        <v>797.85995933000004</v>
      </c>
      <c r="F33" s="345">
        <v>814.88820147000001</v>
      </c>
      <c r="G33" s="415"/>
      <c r="H33" s="344">
        <v>1270.8738378723108</v>
      </c>
      <c r="I33" s="343">
        <v>632.81723297000008</v>
      </c>
      <c r="J33" s="344"/>
      <c r="K33" s="347">
        <v>383.42630840311341</v>
      </c>
    </row>
    <row r="34" spans="1:11" s="330" customFormat="1" ht="21" customHeight="1">
      <c r="A34" s="416" t="s">
        <v>393</v>
      </c>
      <c r="B34" s="398">
        <v>1594927.4625929503</v>
      </c>
      <c r="C34" s="398">
        <v>1741017.251236507</v>
      </c>
      <c r="D34" s="398">
        <v>1970122.3306548186</v>
      </c>
      <c r="E34" s="398">
        <v>2208400.7232287815</v>
      </c>
      <c r="F34" s="337">
        <v>146089.78864355665</v>
      </c>
      <c r="G34" s="413"/>
      <c r="H34" s="336">
        <v>9.1596509603045799</v>
      </c>
      <c r="I34" s="335">
        <v>238278.39257396292</v>
      </c>
      <c r="J34" s="336"/>
      <c r="K34" s="340">
        <v>12.094598841218415</v>
      </c>
    </row>
    <row r="35" spans="1:11" s="330" customFormat="1" ht="21" customHeight="1">
      <c r="A35" s="342" t="s">
        <v>394</v>
      </c>
      <c r="B35" s="399">
        <v>176963</v>
      </c>
      <c r="C35" s="399">
        <v>170890.1</v>
      </c>
      <c r="D35" s="399">
        <v>203061.8</v>
      </c>
      <c r="E35" s="399">
        <v>301862</v>
      </c>
      <c r="F35" s="345">
        <v>-6072.8999999999942</v>
      </c>
      <c r="G35" s="415"/>
      <c r="H35" s="344">
        <v>-3.43173431734317</v>
      </c>
      <c r="I35" s="343">
        <v>98800.200000000012</v>
      </c>
      <c r="J35" s="344"/>
      <c r="K35" s="347">
        <v>48.655236977117319</v>
      </c>
    </row>
    <row r="36" spans="1:11" s="330" customFormat="1" ht="21" customHeight="1">
      <c r="A36" s="342" t="s">
        <v>395</v>
      </c>
      <c r="B36" s="399">
        <v>7875.8269747999993</v>
      </c>
      <c r="C36" s="399">
        <v>8729.2202563399987</v>
      </c>
      <c r="D36" s="399">
        <v>8874.3822978200005</v>
      </c>
      <c r="E36" s="399">
        <v>9063.7643750000007</v>
      </c>
      <c r="F36" s="345">
        <v>853.39328153999941</v>
      </c>
      <c r="G36" s="415"/>
      <c r="H36" s="344">
        <v>10.835602207496066</v>
      </c>
      <c r="I36" s="343">
        <v>189.38207718000012</v>
      </c>
      <c r="J36" s="344"/>
      <c r="K36" s="347">
        <v>2.1340310888626242</v>
      </c>
    </row>
    <row r="37" spans="1:11" s="330" customFormat="1" ht="21" customHeight="1">
      <c r="A37" s="348" t="s">
        <v>396</v>
      </c>
      <c r="B37" s="399">
        <v>15311.150437202248</v>
      </c>
      <c r="C37" s="399">
        <v>21042.371150716601</v>
      </c>
      <c r="D37" s="399">
        <v>16701.310774274891</v>
      </c>
      <c r="E37" s="399">
        <v>16332.39568318714</v>
      </c>
      <c r="F37" s="345">
        <v>5731.2207135143526</v>
      </c>
      <c r="G37" s="415"/>
      <c r="H37" s="344">
        <v>37.431679200205146</v>
      </c>
      <c r="I37" s="343">
        <v>-368.91509108775062</v>
      </c>
      <c r="J37" s="344"/>
      <c r="K37" s="347">
        <v>-2.2088990263925412</v>
      </c>
    </row>
    <row r="38" spans="1:11" s="330" customFormat="1" ht="21" customHeight="1">
      <c r="A38" s="440" t="s">
        <v>397</v>
      </c>
      <c r="B38" s="399">
        <v>1006.56234124</v>
      </c>
      <c r="C38" s="399">
        <v>1006.0830198000001</v>
      </c>
      <c r="D38" s="399">
        <v>853.65695507000009</v>
      </c>
      <c r="E38" s="399">
        <v>1053.6769550700001</v>
      </c>
      <c r="F38" s="345">
        <v>-0.47932143999992149</v>
      </c>
      <c r="G38" s="415"/>
      <c r="H38" s="344">
        <v>-4.7619647622564328E-2</v>
      </c>
      <c r="I38" s="343">
        <v>200.01999999999998</v>
      </c>
      <c r="J38" s="344"/>
      <c r="K38" s="347">
        <v>23.43095769466299</v>
      </c>
    </row>
    <row r="39" spans="1:11" s="330" customFormat="1" ht="21" customHeight="1">
      <c r="A39" s="440" t="s">
        <v>398</v>
      </c>
      <c r="B39" s="399">
        <v>14304.588095962248</v>
      </c>
      <c r="C39" s="399">
        <v>20036.2881309166</v>
      </c>
      <c r="D39" s="399">
        <v>15847.65381920489</v>
      </c>
      <c r="E39" s="399">
        <v>15278.718728117139</v>
      </c>
      <c r="F39" s="345">
        <v>5731.7000349543523</v>
      </c>
      <c r="G39" s="415"/>
      <c r="H39" s="344">
        <v>40.068962465072573</v>
      </c>
      <c r="I39" s="343">
        <v>-568.93509108775106</v>
      </c>
      <c r="J39" s="344"/>
      <c r="K39" s="347">
        <v>-3.5900272531085347</v>
      </c>
    </row>
    <row r="40" spans="1:11" s="330" customFormat="1" ht="21" customHeight="1">
      <c r="A40" s="342" t="s">
        <v>399</v>
      </c>
      <c r="B40" s="399">
        <v>1389459.2153841951</v>
      </c>
      <c r="C40" s="399">
        <v>1537371.4737121095</v>
      </c>
      <c r="D40" s="399">
        <v>1735074.9387289728</v>
      </c>
      <c r="E40" s="399">
        <v>1880009.7427743264</v>
      </c>
      <c r="F40" s="345">
        <v>147912.2583279144</v>
      </c>
      <c r="G40" s="415"/>
      <c r="H40" s="344">
        <v>10.645311261404361</v>
      </c>
      <c r="I40" s="343">
        <v>144934.80404535355</v>
      </c>
      <c r="J40" s="344"/>
      <c r="K40" s="347">
        <v>8.353230215608173</v>
      </c>
    </row>
    <row r="41" spans="1:11" s="330" customFormat="1" ht="21" customHeight="1">
      <c r="A41" s="348" t="s">
        <v>400</v>
      </c>
      <c r="B41" s="399">
        <v>1367279.7512012066</v>
      </c>
      <c r="C41" s="399">
        <v>1501689.8817610885</v>
      </c>
      <c r="D41" s="399">
        <v>1708985.2290884757</v>
      </c>
      <c r="E41" s="399">
        <v>1832781.8641027845</v>
      </c>
      <c r="F41" s="345">
        <v>134410.13055988192</v>
      </c>
      <c r="G41" s="415"/>
      <c r="H41" s="344">
        <v>9.8304776649985168</v>
      </c>
      <c r="I41" s="343">
        <v>123796.63501430885</v>
      </c>
      <c r="J41" s="344"/>
      <c r="K41" s="347">
        <v>7.2438680514716012</v>
      </c>
    </row>
    <row r="42" spans="1:11" s="330" customFormat="1" ht="21" customHeight="1">
      <c r="A42" s="348" t="s">
        <v>401</v>
      </c>
      <c r="B42" s="399">
        <v>22179.46418298842</v>
      </c>
      <c r="C42" s="399">
        <v>35681.591951021081</v>
      </c>
      <c r="D42" s="399">
        <v>26089.709640497029</v>
      </c>
      <c r="E42" s="399">
        <v>47227.878671541694</v>
      </c>
      <c r="F42" s="345">
        <v>13502.12776803266</v>
      </c>
      <c r="G42" s="415"/>
      <c r="H42" s="344">
        <v>60.876708547309043</v>
      </c>
      <c r="I42" s="343">
        <v>21138.169031044665</v>
      </c>
      <c r="J42" s="344"/>
      <c r="K42" s="347">
        <v>81.021097292066173</v>
      </c>
    </row>
    <row r="43" spans="1:11" s="330" customFormat="1" ht="21" customHeight="1">
      <c r="A43" s="361" t="s">
        <v>402</v>
      </c>
      <c r="B43" s="400">
        <v>5318.2697967530003</v>
      </c>
      <c r="C43" s="400">
        <v>2984.0861173409994</v>
      </c>
      <c r="D43" s="400">
        <v>6409.8988537510004</v>
      </c>
      <c r="E43" s="400">
        <v>1132.8203962680002</v>
      </c>
      <c r="F43" s="364">
        <v>-2334.1836794120009</v>
      </c>
      <c r="G43" s="449"/>
      <c r="H43" s="363">
        <v>-43.889907218266849</v>
      </c>
      <c r="I43" s="362">
        <v>-5277.0784574830004</v>
      </c>
      <c r="J43" s="363"/>
      <c r="K43" s="365">
        <v>-82.327016040119162</v>
      </c>
    </row>
    <row r="44" spans="1:11" s="330" customFormat="1" ht="21" customHeight="1">
      <c r="A44" s="441" t="s">
        <v>403</v>
      </c>
      <c r="B44" s="400">
        <v>49020</v>
      </c>
      <c r="C44" s="400">
        <v>49020</v>
      </c>
      <c r="D44" s="400">
        <v>0</v>
      </c>
      <c r="E44" s="400">
        <v>0</v>
      </c>
      <c r="F44" s="364">
        <v>0</v>
      </c>
      <c r="G44" s="413"/>
      <c r="H44" s="398"/>
      <c r="I44" s="362">
        <v>0</v>
      </c>
      <c r="J44" s="336"/>
      <c r="K44" s="340"/>
    </row>
    <row r="45" spans="1:11" s="330" customFormat="1" ht="21" customHeight="1" thickBot="1">
      <c r="A45" s="442" t="s">
        <v>404</v>
      </c>
      <c r="B45" s="401">
        <v>168931.81505315704</v>
      </c>
      <c r="C45" s="401">
        <v>170808.81165435122</v>
      </c>
      <c r="D45" s="401">
        <v>217281.56618032465</v>
      </c>
      <c r="E45" s="401">
        <v>243651.64389005734</v>
      </c>
      <c r="F45" s="369">
        <v>1876.9966011941724</v>
      </c>
      <c r="G45" s="425"/>
      <c r="H45" s="368">
        <v>1.111097161066757</v>
      </c>
      <c r="I45" s="367">
        <v>26370.077709732694</v>
      </c>
      <c r="J45" s="368"/>
      <c r="K45" s="370">
        <v>12.13636212832148</v>
      </c>
    </row>
    <row r="46" spans="1:11" s="330" customFormat="1" ht="17.100000000000001" customHeight="1" thickTop="1">
      <c r="A46" s="377" t="s">
        <v>319</v>
      </c>
      <c r="B46" s="443"/>
      <c r="C46" s="332"/>
      <c r="D46" s="373"/>
      <c r="E46" s="373"/>
      <c r="F46" s="343"/>
      <c r="G46" s="343"/>
      <c r="H46" s="343"/>
      <c r="I46" s="343"/>
      <c r="J46" s="343"/>
      <c r="K46" s="343"/>
    </row>
  </sheetData>
  <mergeCells count="7">
    <mergeCell ref="A1:K1"/>
    <mergeCell ref="A2:K2"/>
    <mergeCell ref="I3:K3"/>
    <mergeCell ref="F4:K4"/>
    <mergeCell ref="F5:H5"/>
    <mergeCell ref="I5:K5"/>
    <mergeCell ref="A4:A6"/>
  </mergeCells>
  <pageMargins left="0.7" right="0.7" top="0.75" bottom="0.75" header="0.3" footer="0.3"/>
  <pageSetup scale="64"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workbookViewId="0">
      <selection activeCell="M14" sqref="M14"/>
    </sheetView>
  </sheetViews>
  <sheetFormatPr defaultColWidth="11" defaultRowHeight="15.75"/>
  <cols>
    <col min="1" max="1" width="46.7109375" style="330" bestFit="1" customWidth="1"/>
    <col min="2" max="2" width="11.85546875" style="330" customWidth="1"/>
    <col min="3" max="3" width="12.42578125" style="330" customWidth="1"/>
    <col min="4" max="4" width="12.5703125" style="330" customWidth="1"/>
    <col min="5" max="5" width="11.7109375" style="330" customWidth="1"/>
    <col min="6" max="6" width="10.7109375" style="330" customWidth="1"/>
    <col min="7" max="7" width="2.42578125" style="330" bestFit="1" customWidth="1"/>
    <col min="8" max="8" width="8.5703125" style="330" customWidth="1"/>
    <col min="9" max="9" width="12.42578125" style="330" customWidth="1"/>
    <col min="10" max="10" width="2.140625" style="330" customWidth="1"/>
    <col min="11" max="11" width="9.42578125" style="330" customWidth="1"/>
    <col min="12" max="256" width="11" style="331"/>
    <col min="257" max="257" width="46.7109375" style="331" bestFit="1" customWidth="1"/>
    <col min="258" max="258" width="11.85546875" style="331" customWidth="1"/>
    <col min="259" max="259" width="12.42578125" style="331" customWidth="1"/>
    <col min="260" max="260" width="12.5703125" style="331" customWidth="1"/>
    <col min="261" max="261" width="11.7109375" style="331" customWidth="1"/>
    <col min="262" max="262" width="10.7109375" style="331" customWidth="1"/>
    <col min="263" max="263" width="2.42578125" style="331" bestFit="1" customWidth="1"/>
    <col min="264" max="264" width="8.5703125" style="331" customWidth="1"/>
    <col min="265" max="265" width="12.42578125" style="331" customWidth="1"/>
    <col min="266" max="266" width="2.140625" style="331" customWidth="1"/>
    <col min="267" max="267" width="9.42578125" style="331" customWidth="1"/>
    <col min="268" max="512" width="11" style="331"/>
    <col min="513" max="513" width="46.7109375" style="331" bestFit="1" customWidth="1"/>
    <col min="514" max="514" width="11.85546875" style="331" customWidth="1"/>
    <col min="515" max="515" width="12.42578125" style="331" customWidth="1"/>
    <col min="516" max="516" width="12.5703125" style="331" customWidth="1"/>
    <col min="517" max="517" width="11.7109375" style="331" customWidth="1"/>
    <col min="518" max="518" width="10.7109375" style="331" customWidth="1"/>
    <col min="519" max="519" width="2.42578125" style="331" bestFit="1" customWidth="1"/>
    <col min="520" max="520" width="8.5703125" style="331" customWidth="1"/>
    <col min="521" max="521" width="12.42578125" style="331" customWidth="1"/>
    <col min="522" max="522" width="2.140625" style="331" customWidth="1"/>
    <col min="523" max="523" width="9.42578125" style="331" customWidth="1"/>
    <col min="524" max="768" width="11" style="331"/>
    <col min="769" max="769" width="46.7109375" style="331" bestFit="1" customWidth="1"/>
    <col min="770" max="770" width="11.85546875" style="331" customWidth="1"/>
    <col min="771" max="771" width="12.42578125" style="331" customWidth="1"/>
    <col min="772" max="772" width="12.5703125" style="331" customWidth="1"/>
    <col min="773" max="773" width="11.7109375" style="331" customWidth="1"/>
    <col min="774" max="774" width="10.7109375" style="331" customWidth="1"/>
    <col min="775" max="775" width="2.42578125" style="331" bestFit="1" customWidth="1"/>
    <col min="776" max="776" width="8.5703125" style="331" customWidth="1"/>
    <col min="777" max="777" width="12.42578125" style="331" customWidth="1"/>
    <col min="778" max="778" width="2.140625" style="331" customWidth="1"/>
    <col min="779" max="779" width="9.42578125" style="331" customWidth="1"/>
    <col min="780" max="1024" width="11" style="331"/>
    <col min="1025" max="1025" width="46.7109375" style="331" bestFit="1" customWidth="1"/>
    <col min="1026" max="1026" width="11.85546875" style="331" customWidth="1"/>
    <col min="1027" max="1027" width="12.42578125" style="331" customWidth="1"/>
    <col min="1028" max="1028" width="12.5703125" style="331" customWidth="1"/>
    <col min="1029" max="1029" width="11.7109375" style="331" customWidth="1"/>
    <col min="1030" max="1030" width="10.7109375" style="331" customWidth="1"/>
    <col min="1031" max="1031" width="2.42578125" style="331" bestFit="1" customWidth="1"/>
    <col min="1032" max="1032" width="8.5703125" style="331" customWidth="1"/>
    <col min="1033" max="1033" width="12.42578125" style="331" customWidth="1"/>
    <col min="1034" max="1034" width="2.140625" style="331" customWidth="1"/>
    <col min="1035" max="1035" width="9.42578125" style="331" customWidth="1"/>
    <col min="1036" max="1280" width="11" style="331"/>
    <col min="1281" max="1281" width="46.7109375" style="331" bestFit="1" customWidth="1"/>
    <col min="1282" max="1282" width="11.85546875" style="331" customWidth="1"/>
    <col min="1283" max="1283" width="12.42578125" style="331" customWidth="1"/>
    <col min="1284" max="1284" width="12.5703125" style="331" customWidth="1"/>
    <col min="1285" max="1285" width="11.7109375" style="331" customWidth="1"/>
    <col min="1286" max="1286" width="10.7109375" style="331" customWidth="1"/>
    <col min="1287" max="1287" width="2.42578125" style="331" bestFit="1" customWidth="1"/>
    <col min="1288" max="1288" width="8.5703125" style="331" customWidth="1"/>
    <col min="1289" max="1289" width="12.42578125" style="331" customWidth="1"/>
    <col min="1290" max="1290" width="2.140625" style="331" customWidth="1"/>
    <col min="1291" max="1291" width="9.42578125" style="331" customWidth="1"/>
    <col min="1292" max="1536" width="11" style="331"/>
    <col min="1537" max="1537" width="46.7109375" style="331" bestFit="1" customWidth="1"/>
    <col min="1538" max="1538" width="11.85546875" style="331" customWidth="1"/>
    <col min="1539" max="1539" width="12.42578125" style="331" customWidth="1"/>
    <col min="1540" max="1540" width="12.5703125" style="331" customWidth="1"/>
    <col min="1541" max="1541" width="11.7109375" style="331" customWidth="1"/>
    <col min="1542" max="1542" width="10.7109375" style="331" customWidth="1"/>
    <col min="1543" max="1543" width="2.42578125" style="331" bestFit="1" customWidth="1"/>
    <col min="1544" max="1544" width="8.5703125" style="331" customWidth="1"/>
    <col min="1545" max="1545" width="12.42578125" style="331" customWidth="1"/>
    <col min="1546" max="1546" width="2.140625" style="331" customWidth="1"/>
    <col min="1547" max="1547" width="9.42578125" style="331" customWidth="1"/>
    <col min="1548" max="1792" width="11" style="331"/>
    <col min="1793" max="1793" width="46.7109375" style="331" bestFit="1" customWidth="1"/>
    <col min="1794" max="1794" width="11.85546875" style="331" customWidth="1"/>
    <col min="1795" max="1795" width="12.42578125" style="331" customWidth="1"/>
    <col min="1796" max="1796" width="12.5703125" style="331" customWidth="1"/>
    <col min="1797" max="1797" width="11.7109375" style="331" customWidth="1"/>
    <col min="1798" max="1798" width="10.7109375" style="331" customWidth="1"/>
    <col min="1799" max="1799" width="2.42578125" style="331" bestFit="1" customWidth="1"/>
    <col min="1800" max="1800" width="8.5703125" style="331" customWidth="1"/>
    <col min="1801" max="1801" width="12.42578125" style="331" customWidth="1"/>
    <col min="1802" max="1802" width="2.140625" style="331" customWidth="1"/>
    <col min="1803" max="1803" width="9.42578125" style="331" customWidth="1"/>
    <col min="1804" max="2048" width="11" style="331"/>
    <col min="2049" max="2049" width="46.7109375" style="331" bestFit="1" customWidth="1"/>
    <col min="2050" max="2050" width="11.85546875" style="331" customWidth="1"/>
    <col min="2051" max="2051" width="12.42578125" style="331" customWidth="1"/>
    <col min="2052" max="2052" width="12.5703125" style="331" customWidth="1"/>
    <col min="2053" max="2053" width="11.7109375" style="331" customWidth="1"/>
    <col min="2054" max="2054" width="10.7109375" style="331" customWidth="1"/>
    <col min="2055" max="2055" width="2.42578125" style="331" bestFit="1" customWidth="1"/>
    <col min="2056" max="2056" width="8.5703125" style="331" customWidth="1"/>
    <col min="2057" max="2057" width="12.42578125" style="331" customWidth="1"/>
    <col min="2058" max="2058" width="2.140625" style="331" customWidth="1"/>
    <col min="2059" max="2059" width="9.42578125" style="331" customWidth="1"/>
    <col min="2060" max="2304" width="11" style="331"/>
    <col min="2305" max="2305" width="46.7109375" style="331" bestFit="1" customWidth="1"/>
    <col min="2306" max="2306" width="11.85546875" style="331" customWidth="1"/>
    <col min="2307" max="2307" width="12.42578125" style="331" customWidth="1"/>
    <col min="2308" max="2308" width="12.5703125" style="331" customWidth="1"/>
    <col min="2309" max="2309" width="11.7109375" style="331" customWidth="1"/>
    <col min="2310" max="2310" width="10.7109375" style="331" customWidth="1"/>
    <col min="2311" max="2311" width="2.42578125" style="331" bestFit="1" customWidth="1"/>
    <col min="2312" max="2312" width="8.5703125" style="331" customWidth="1"/>
    <col min="2313" max="2313" width="12.42578125" style="331" customWidth="1"/>
    <col min="2314" max="2314" width="2.140625" style="331" customWidth="1"/>
    <col min="2315" max="2315" width="9.42578125" style="331" customWidth="1"/>
    <col min="2316" max="2560" width="11" style="331"/>
    <col min="2561" max="2561" width="46.7109375" style="331" bestFit="1" customWidth="1"/>
    <col min="2562" max="2562" width="11.85546875" style="331" customWidth="1"/>
    <col min="2563" max="2563" width="12.42578125" style="331" customWidth="1"/>
    <col min="2564" max="2564" width="12.5703125" style="331" customWidth="1"/>
    <col min="2565" max="2565" width="11.7109375" style="331" customWidth="1"/>
    <col min="2566" max="2566" width="10.7109375" style="331" customWidth="1"/>
    <col min="2567" max="2567" width="2.42578125" style="331" bestFit="1" customWidth="1"/>
    <col min="2568" max="2568" width="8.5703125" style="331" customWidth="1"/>
    <col min="2569" max="2569" width="12.42578125" style="331" customWidth="1"/>
    <col min="2570" max="2570" width="2.140625" style="331" customWidth="1"/>
    <col min="2571" max="2571" width="9.42578125" style="331" customWidth="1"/>
    <col min="2572" max="2816" width="11" style="331"/>
    <col min="2817" max="2817" width="46.7109375" style="331" bestFit="1" customWidth="1"/>
    <col min="2818" max="2818" width="11.85546875" style="331" customWidth="1"/>
    <col min="2819" max="2819" width="12.42578125" style="331" customWidth="1"/>
    <col min="2820" max="2820" width="12.5703125" style="331" customWidth="1"/>
    <col min="2821" max="2821" width="11.7109375" style="331" customWidth="1"/>
    <col min="2822" max="2822" width="10.7109375" style="331" customWidth="1"/>
    <col min="2823" max="2823" width="2.42578125" style="331" bestFit="1" customWidth="1"/>
    <col min="2824" max="2824" width="8.5703125" style="331" customWidth="1"/>
    <col min="2825" max="2825" width="12.42578125" style="331" customWidth="1"/>
    <col min="2826" max="2826" width="2.140625" style="331" customWidth="1"/>
    <col min="2827" max="2827" width="9.42578125" style="331" customWidth="1"/>
    <col min="2828" max="3072" width="11" style="331"/>
    <col min="3073" max="3073" width="46.7109375" style="331" bestFit="1" customWidth="1"/>
    <col min="3074" max="3074" width="11.85546875" style="331" customWidth="1"/>
    <col min="3075" max="3075" width="12.42578125" style="331" customWidth="1"/>
    <col min="3076" max="3076" width="12.5703125" style="331" customWidth="1"/>
    <col min="3077" max="3077" width="11.7109375" style="331" customWidth="1"/>
    <col min="3078" max="3078" width="10.7109375" style="331" customWidth="1"/>
    <col min="3079" max="3079" width="2.42578125" style="331" bestFit="1" customWidth="1"/>
    <col min="3080" max="3080" width="8.5703125" style="331" customWidth="1"/>
    <col min="3081" max="3081" width="12.42578125" style="331" customWidth="1"/>
    <col min="3082" max="3082" width="2.140625" style="331" customWidth="1"/>
    <col min="3083" max="3083" width="9.42578125" style="331" customWidth="1"/>
    <col min="3084" max="3328" width="11" style="331"/>
    <col min="3329" max="3329" width="46.7109375" style="331" bestFit="1" customWidth="1"/>
    <col min="3330" max="3330" width="11.85546875" style="331" customWidth="1"/>
    <col min="3331" max="3331" width="12.42578125" style="331" customWidth="1"/>
    <col min="3332" max="3332" width="12.5703125" style="331" customWidth="1"/>
    <col min="3333" max="3333" width="11.7109375" style="331" customWidth="1"/>
    <col min="3334" max="3334" width="10.7109375" style="331" customWidth="1"/>
    <col min="3335" max="3335" width="2.42578125" style="331" bestFit="1" customWidth="1"/>
    <col min="3336" max="3336" width="8.5703125" style="331" customWidth="1"/>
    <col min="3337" max="3337" width="12.42578125" style="331" customWidth="1"/>
    <col min="3338" max="3338" width="2.140625" style="331" customWidth="1"/>
    <col min="3339" max="3339" width="9.42578125" style="331" customWidth="1"/>
    <col min="3340" max="3584" width="11" style="331"/>
    <col min="3585" max="3585" width="46.7109375" style="331" bestFit="1" customWidth="1"/>
    <col min="3586" max="3586" width="11.85546875" style="331" customWidth="1"/>
    <col min="3587" max="3587" width="12.42578125" style="331" customWidth="1"/>
    <col min="3588" max="3588" width="12.5703125" style="331" customWidth="1"/>
    <col min="3589" max="3589" width="11.7109375" style="331" customWidth="1"/>
    <col min="3590" max="3590" width="10.7109375" style="331" customWidth="1"/>
    <col min="3591" max="3591" width="2.42578125" style="331" bestFit="1" customWidth="1"/>
    <col min="3592" max="3592" width="8.5703125" style="331" customWidth="1"/>
    <col min="3593" max="3593" width="12.42578125" style="331" customWidth="1"/>
    <col min="3594" max="3594" width="2.140625" style="331" customWidth="1"/>
    <col min="3595" max="3595" width="9.42578125" style="331" customWidth="1"/>
    <col min="3596" max="3840" width="11" style="331"/>
    <col min="3841" max="3841" width="46.7109375" style="331" bestFit="1" customWidth="1"/>
    <col min="3842" max="3842" width="11.85546875" style="331" customWidth="1"/>
    <col min="3843" max="3843" width="12.42578125" style="331" customWidth="1"/>
    <col min="3844" max="3844" width="12.5703125" style="331" customWidth="1"/>
    <col min="3845" max="3845" width="11.7109375" style="331" customWidth="1"/>
    <col min="3846" max="3846" width="10.7109375" style="331" customWidth="1"/>
    <col min="3847" max="3847" width="2.42578125" style="331" bestFit="1" customWidth="1"/>
    <col min="3848" max="3848" width="8.5703125" style="331" customWidth="1"/>
    <col min="3849" max="3849" width="12.42578125" style="331" customWidth="1"/>
    <col min="3850" max="3850" width="2.140625" style="331" customWidth="1"/>
    <col min="3851" max="3851" width="9.42578125" style="331" customWidth="1"/>
    <col min="3852" max="4096" width="11" style="331"/>
    <col min="4097" max="4097" width="46.7109375" style="331" bestFit="1" customWidth="1"/>
    <col min="4098" max="4098" width="11.85546875" style="331" customWidth="1"/>
    <col min="4099" max="4099" width="12.42578125" style="331" customWidth="1"/>
    <col min="4100" max="4100" width="12.5703125" style="331" customWidth="1"/>
    <col min="4101" max="4101" width="11.7109375" style="331" customWidth="1"/>
    <col min="4102" max="4102" width="10.7109375" style="331" customWidth="1"/>
    <col min="4103" max="4103" width="2.42578125" style="331" bestFit="1" customWidth="1"/>
    <col min="4104" max="4104" width="8.5703125" style="331" customWidth="1"/>
    <col min="4105" max="4105" width="12.42578125" style="331" customWidth="1"/>
    <col min="4106" max="4106" width="2.140625" style="331" customWidth="1"/>
    <col min="4107" max="4107" width="9.42578125" style="331" customWidth="1"/>
    <col min="4108" max="4352" width="11" style="331"/>
    <col min="4353" max="4353" width="46.7109375" style="331" bestFit="1" customWidth="1"/>
    <col min="4354" max="4354" width="11.85546875" style="331" customWidth="1"/>
    <col min="4355" max="4355" width="12.42578125" style="331" customWidth="1"/>
    <col min="4356" max="4356" width="12.5703125" style="331" customWidth="1"/>
    <col min="4357" max="4357" width="11.7109375" style="331" customWidth="1"/>
    <col min="4358" max="4358" width="10.7109375" style="331" customWidth="1"/>
    <col min="4359" max="4359" width="2.42578125" style="331" bestFit="1" customWidth="1"/>
    <col min="4360" max="4360" width="8.5703125" style="331" customWidth="1"/>
    <col min="4361" max="4361" width="12.42578125" style="331" customWidth="1"/>
    <col min="4362" max="4362" width="2.140625" style="331" customWidth="1"/>
    <col min="4363" max="4363" width="9.42578125" style="331" customWidth="1"/>
    <col min="4364" max="4608" width="11" style="331"/>
    <col min="4609" max="4609" width="46.7109375" style="331" bestFit="1" customWidth="1"/>
    <col min="4610" max="4610" width="11.85546875" style="331" customWidth="1"/>
    <col min="4611" max="4611" width="12.42578125" style="331" customWidth="1"/>
    <col min="4612" max="4612" width="12.5703125" style="331" customWidth="1"/>
    <col min="4613" max="4613" width="11.7109375" style="331" customWidth="1"/>
    <col min="4614" max="4614" width="10.7109375" style="331" customWidth="1"/>
    <col min="4615" max="4615" width="2.42578125" style="331" bestFit="1" customWidth="1"/>
    <col min="4616" max="4616" width="8.5703125" style="331" customWidth="1"/>
    <col min="4617" max="4617" width="12.42578125" style="331" customWidth="1"/>
    <col min="4618" max="4618" width="2.140625" style="331" customWidth="1"/>
    <col min="4619" max="4619" width="9.42578125" style="331" customWidth="1"/>
    <col min="4620" max="4864" width="11" style="331"/>
    <col min="4865" max="4865" width="46.7109375" style="331" bestFit="1" customWidth="1"/>
    <col min="4866" max="4866" width="11.85546875" style="331" customWidth="1"/>
    <col min="4867" max="4867" width="12.42578125" style="331" customWidth="1"/>
    <col min="4868" max="4868" width="12.5703125" style="331" customWidth="1"/>
    <col min="4869" max="4869" width="11.7109375" style="331" customWidth="1"/>
    <col min="4870" max="4870" width="10.7109375" style="331" customWidth="1"/>
    <col min="4871" max="4871" width="2.42578125" style="331" bestFit="1" customWidth="1"/>
    <col min="4872" max="4872" width="8.5703125" style="331" customWidth="1"/>
    <col min="4873" max="4873" width="12.42578125" style="331" customWidth="1"/>
    <col min="4874" max="4874" width="2.140625" style="331" customWidth="1"/>
    <col min="4875" max="4875" width="9.42578125" style="331" customWidth="1"/>
    <col min="4876" max="5120" width="11" style="331"/>
    <col min="5121" max="5121" width="46.7109375" style="331" bestFit="1" customWidth="1"/>
    <col min="5122" max="5122" width="11.85546875" style="331" customWidth="1"/>
    <col min="5123" max="5123" width="12.42578125" style="331" customWidth="1"/>
    <col min="5124" max="5124" width="12.5703125" style="331" customWidth="1"/>
    <col min="5125" max="5125" width="11.7109375" style="331" customWidth="1"/>
    <col min="5126" max="5126" width="10.7109375" style="331" customWidth="1"/>
    <col min="5127" max="5127" width="2.42578125" style="331" bestFit="1" customWidth="1"/>
    <col min="5128" max="5128" width="8.5703125" style="331" customWidth="1"/>
    <col min="5129" max="5129" width="12.42578125" style="331" customWidth="1"/>
    <col min="5130" max="5130" width="2.140625" style="331" customWidth="1"/>
    <col min="5131" max="5131" width="9.42578125" style="331" customWidth="1"/>
    <col min="5132" max="5376" width="11" style="331"/>
    <col min="5377" max="5377" width="46.7109375" style="331" bestFit="1" customWidth="1"/>
    <col min="5378" max="5378" width="11.85546875" style="331" customWidth="1"/>
    <col min="5379" max="5379" width="12.42578125" style="331" customWidth="1"/>
    <col min="5380" max="5380" width="12.5703125" style="331" customWidth="1"/>
    <col min="5381" max="5381" width="11.7109375" style="331" customWidth="1"/>
    <col min="5382" max="5382" width="10.7109375" style="331" customWidth="1"/>
    <col min="5383" max="5383" width="2.42578125" style="331" bestFit="1" customWidth="1"/>
    <col min="5384" max="5384" width="8.5703125" style="331" customWidth="1"/>
    <col min="5385" max="5385" width="12.42578125" style="331" customWidth="1"/>
    <col min="5386" max="5386" width="2.140625" style="331" customWidth="1"/>
    <col min="5387" max="5387" width="9.42578125" style="331" customWidth="1"/>
    <col min="5388" max="5632" width="11" style="331"/>
    <col min="5633" max="5633" width="46.7109375" style="331" bestFit="1" customWidth="1"/>
    <col min="5634" max="5634" width="11.85546875" style="331" customWidth="1"/>
    <col min="5635" max="5635" width="12.42578125" style="331" customWidth="1"/>
    <col min="5636" max="5636" width="12.5703125" style="331" customWidth="1"/>
    <col min="5637" max="5637" width="11.7109375" style="331" customWidth="1"/>
    <col min="5638" max="5638" width="10.7109375" style="331" customWidth="1"/>
    <col min="5639" max="5639" width="2.42578125" style="331" bestFit="1" customWidth="1"/>
    <col min="5640" max="5640" width="8.5703125" style="331" customWidth="1"/>
    <col min="5641" max="5641" width="12.42578125" style="331" customWidth="1"/>
    <col min="5642" max="5642" width="2.140625" style="331" customWidth="1"/>
    <col min="5643" max="5643" width="9.42578125" style="331" customWidth="1"/>
    <col min="5644" max="5888" width="11" style="331"/>
    <col min="5889" max="5889" width="46.7109375" style="331" bestFit="1" customWidth="1"/>
    <col min="5890" max="5890" width="11.85546875" style="331" customWidth="1"/>
    <col min="5891" max="5891" width="12.42578125" style="331" customWidth="1"/>
    <col min="5892" max="5892" width="12.5703125" style="331" customWidth="1"/>
    <col min="5893" max="5893" width="11.7109375" style="331" customWidth="1"/>
    <col min="5894" max="5894" width="10.7109375" style="331" customWidth="1"/>
    <col min="5895" max="5895" width="2.42578125" style="331" bestFit="1" customWidth="1"/>
    <col min="5896" max="5896" width="8.5703125" style="331" customWidth="1"/>
    <col min="5897" max="5897" width="12.42578125" style="331" customWidth="1"/>
    <col min="5898" max="5898" width="2.140625" style="331" customWidth="1"/>
    <col min="5899" max="5899" width="9.42578125" style="331" customWidth="1"/>
    <col min="5900" max="6144" width="11" style="331"/>
    <col min="6145" max="6145" width="46.7109375" style="331" bestFit="1" customWidth="1"/>
    <col min="6146" max="6146" width="11.85546875" style="331" customWidth="1"/>
    <col min="6147" max="6147" width="12.42578125" style="331" customWidth="1"/>
    <col min="6148" max="6148" width="12.5703125" style="331" customWidth="1"/>
    <col min="6149" max="6149" width="11.7109375" style="331" customWidth="1"/>
    <col min="6150" max="6150" width="10.7109375" style="331" customWidth="1"/>
    <col min="6151" max="6151" width="2.42578125" style="331" bestFit="1" customWidth="1"/>
    <col min="6152" max="6152" width="8.5703125" style="331" customWidth="1"/>
    <col min="6153" max="6153" width="12.42578125" style="331" customWidth="1"/>
    <col min="6154" max="6154" width="2.140625" style="331" customWidth="1"/>
    <col min="6155" max="6155" width="9.42578125" style="331" customWidth="1"/>
    <col min="6156" max="6400" width="11" style="331"/>
    <col min="6401" max="6401" width="46.7109375" style="331" bestFit="1" customWidth="1"/>
    <col min="6402" max="6402" width="11.85546875" style="331" customWidth="1"/>
    <col min="6403" max="6403" width="12.42578125" style="331" customWidth="1"/>
    <col min="6404" max="6404" width="12.5703125" style="331" customWidth="1"/>
    <col min="6405" max="6405" width="11.7109375" style="331" customWidth="1"/>
    <col min="6406" max="6406" width="10.7109375" style="331" customWidth="1"/>
    <col min="6407" max="6407" width="2.42578125" style="331" bestFit="1" customWidth="1"/>
    <col min="6408" max="6408" width="8.5703125" style="331" customWidth="1"/>
    <col min="6409" max="6409" width="12.42578125" style="331" customWidth="1"/>
    <col min="6410" max="6410" width="2.140625" style="331" customWidth="1"/>
    <col min="6411" max="6411" width="9.42578125" style="331" customWidth="1"/>
    <col min="6412" max="6656" width="11" style="331"/>
    <col min="6657" max="6657" width="46.7109375" style="331" bestFit="1" customWidth="1"/>
    <col min="6658" max="6658" width="11.85546875" style="331" customWidth="1"/>
    <col min="6659" max="6659" width="12.42578125" style="331" customWidth="1"/>
    <col min="6660" max="6660" width="12.5703125" style="331" customWidth="1"/>
    <col min="6661" max="6661" width="11.7109375" style="331" customWidth="1"/>
    <col min="6662" max="6662" width="10.7109375" style="331" customWidth="1"/>
    <col min="6663" max="6663" width="2.42578125" style="331" bestFit="1" customWidth="1"/>
    <col min="6664" max="6664" width="8.5703125" style="331" customWidth="1"/>
    <col min="6665" max="6665" width="12.42578125" style="331" customWidth="1"/>
    <col min="6666" max="6666" width="2.140625" style="331" customWidth="1"/>
    <col min="6667" max="6667" width="9.42578125" style="331" customWidth="1"/>
    <col min="6668" max="6912" width="11" style="331"/>
    <col min="6913" max="6913" width="46.7109375" style="331" bestFit="1" customWidth="1"/>
    <col min="6914" max="6914" width="11.85546875" style="331" customWidth="1"/>
    <col min="6915" max="6915" width="12.42578125" style="331" customWidth="1"/>
    <col min="6916" max="6916" width="12.5703125" style="331" customWidth="1"/>
    <col min="6917" max="6917" width="11.7109375" style="331" customWidth="1"/>
    <col min="6918" max="6918" width="10.7109375" style="331" customWidth="1"/>
    <col min="6919" max="6919" width="2.42578125" style="331" bestFit="1" customWidth="1"/>
    <col min="6920" max="6920" width="8.5703125" style="331" customWidth="1"/>
    <col min="6921" max="6921" width="12.42578125" style="331" customWidth="1"/>
    <col min="6922" max="6922" width="2.140625" style="331" customWidth="1"/>
    <col min="6923" max="6923" width="9.42578125" style="331" customWidth="1"/>
    <col min="6924" max="7168" width="11" style="331"/>
    <col min="7169" max="7169" width="46.7109375" style="331" bestFit="1" customWidth="1"/>
    <col min="7170" max="7170" width="11.85546875" style="331" customWidth="1"/>
    <col min="7171" max="7171" width="12.42578125" style="331" customWidth="1"/>
    <col min="7172" max="7172" width="12.5703125" style="331" customWidth="1"/>
    <col min="7173" max="7173" width="11.7109375" style="331" customWidth="1"/>
    <col min="7174" max="7174" width="10.7109375" style="331" customWidth="1"/>
    <col min="7175" max="7175" width="2.42578125" style="331" bestFit="1" customWidth="1"/>
    <col min="7176" max="7176" width="8.5703125" style="331" customWidth="1"/>
    <col min="7177" max="7177" width="12.42578125" style="331" customWidth="1"/>
    <col min="7178" max="7178" width="2.140625" style="331" customWidth="1"/>
    <col min="7179" max="7179" width="9.42578125" style="331" customWidth="1"/>
    <col min="7180" max="7424" width="11" style="331"/>
    <col min="7425" max="7425" width="46.7109375" style="331" bestFit="1" customWidth="1"/>
    <col min="7426" max="7426" width="11.85546875" style="331" customWidth="1"/>
    <col min="7427" max="7427" width="12.42578125" style="331" customWidth="1"/>
    <col min="7428" max="7428" width="12.5703125" style="331" customWidth="1"/>
    <col min="7429" max="7429" width="11.7109375" style="331" customWidth="1"/>
    <col min="7430" max="7430" width="10.7109375" style="331" customWidth="1"/>
    <col min="7431" max="7431" width="2.42578125" style="331" bestFit="1" customWidth="1"/>
    <col min="7432" max="7432" width="8.5703125" style="331" customWidth="1"/>
    <col min="7433" max="7433" width="12.42578125" style="331" customWidth="1"/>
    <col min="7434" max="7434" width="2.140625" style="331" customWidth="1"/>
    <col min="7435" max="7435" width="9.42578125" style="331" customWidth="1"/>
    <col min="7436" max="7680" width="11" style="331"/>
    <col min="7681" max="7681" width="46.7109375" style="331" bestFit="1" customWidth="1"/>
    <col min="7682" max="7682" width="11.85546875" style="331" customWidth="1"/>
    <col min="7683" max="7683" width="12.42578125" style="331" customWidth="1"/>
    <col min="7684" max="7684" width="12.5703125" style="331" customWidth="1"/>
    <col min="7685" max="7685" width="11.7109375" style="331" customWidth="1"/>
    <col min="7686" max="7686" width="10.7109375" style="331" customWidth="1"/>
    <col min="7687" max="7687" width="2.42578125" style="331" bestFit="1" customWidth="1"/>
    <col min="7688" max="7688" width="8.5703125" style="331" customWidth="1"/>
    <col min="7689" max="7689" width="12.42578125" style="331" customWidth="1"/>
    <col min="7690" max="7690" width="2.140625" style="331" customWidth="1"/>
    <col min="7691" max="7691" width="9.42578125" style="331" customWidth="1"/>
    <col min="7692" max="7936" width="11" style="331"/>
    <col min="7937" max="7937" width="46.7109375" style="331" bestFit="1" customWidth="1"/>
    <col min="7938" max="7938" width="11.85546875" style="331" customWidth="1"/>
    <col min="7939" max="7939" width="12.42578125" style="331" customWidth="1"/>
    <col min="7940" max="7940" width="12.5703125" style="331" customWidth="1"/>
    <col min="7941" max="7941" width="11.7109375" style="331" customWidth="1"/>
    <col min="7942" max="7942" width="10.7109375" style="331" customWidth="1"/>
    <col min="7943" max="7943" width="2.42578125" style="331" bestFit="1" customWidth="1"/>
    <col min="7944" max="7944" width="8.5703125" style="331" customWidth="1"/>
    <col min="7945" max="7945" width="12.42578125" style="331" customWidth="1"/>
    <col min="7946" max="7946" width="2.140625" style="331" customWidth="1"/>
    <col min="7947" max="7947" width="9.42578125" style="331" customWidth="1"/>
    <col min="7948" max="8192" width="11" style="331"/>
    <col min="8193" max="8193" width="46.7109375" style="331" bestFit="1" customWidth="1"/>
    <col min="8194" max="8194" width="11.85546875" style="331" customWidth="1"/>
    <col min="8195" max="8195" width="12.42578125" style="331" customWidth="1"/>
    <col min="8196" max="8196" width="12.5703125" style="331" customWidth="1"/>
    <col min="8197" max="8197" width="11.7109375" style="331" customWidth="1"/>
    <col min="8198" max="8198" width="10.7109375" style="331" customWidth="1"/>
    <col min="8199" max="8199" width="2.42578125" style="331" bestFit="1" customWidth="1"/>
    <col min="8200" max="8200" width="8.5703125" style="331" customWidth="1"/>
    <col min="8201" max="8201" width="12.42578125" style="331" customWidth="1"/>
    <col min="8202" max="8202" width="2.140625" style="331" customWidth="1"/>
    <col min="8203" max="8203" width="9.42578125" style="331" customWidth="1"/>
    <col min="8204" max="8448" width="11" style="331"/>
    <col min="8449" max="8449" width="46.7109375" style="331" bestFit="1" customWidth="1"/>
    <col min="8450" max="8450" width="11.85546875" style="331" customWidth="1"/>
    <col min="8451" max="8451" width="12.42578125" style="331" customWidth="1"/>
    <col min="8452" max="8452" width="12.5703125" style="331" customWidth="1"/>
    <col min="8453" max="8453" width="11.7109375" style="331" customWidth="1"/>
    <col min="8454" max="8454" width="10.7109375" style="331" customWidth="1"/>
    <col min="8455" max="8455" width="2.42578125" style="331" bestFit="1" customWidth="1"/>
    <col min="8456" max="8456" width="8.5703125" style="331" customWidth="1"/>
    <col min="8457" max="8457" width="12.42578125" style="331" customWidth="1"/>
    <col min="8458" max="8458" width="2.140625" style="331" customWidth="1"/>
    <col min="8459" max="8459" width="9.42578125" style="331" customWidth="1"/>
    <col min="8460" max="8704" width="11" style="331"/>
    <col min="8705" max="8705" width="46.7109375" style="331" bestFit="1" customWidth="1"/>
    <col min="8706" max="8706" width="11.85546875" style="331" customWidth="1"/>
    <col min="8707" max="8707" width="12.42578125" style="331" customWidth="1"/>
    <col min="8708" max="8708" width="12.5703125" style="331" customWidth="1"/>
    <col min="8709" max="8709" width="11.7109375" style="331" customWidth="1"/>
    <col min="8710" max="8710" width="10.7109375" style="331" customWidth="1"/>
    <col min="8711" max="8711" width="2.42578125" style="331" bestFit="1" customWidth="1"/>
    <col min="8712" max="8712" width="8.5703125" style="331" customWidth="1"/>
    <col min="8713" max="8713" width="12.42578125" style="331" customWidth="1"/>
    <col min="8714" max="8714" width="2.140625" style="331" customWidth="1"/>
    <col min="8715" max="8715" width="9.42578125" style="331" customWidth="1"/>
    <col min="8716" max="8960" width="11" style="331"/>
    <col min="8961" max="8961" width="46.7109375" style="331" bestFit="1" customWidth="1"/>
    <col min="8962" max="8962" width="11.85546875" style="331" customWidth="1"/>
    <col min="8963" max="8963" width="12.42578125" style="331" customWidth="1"/>
    <col min="8964" max="8964" width="12.5703125" style="331" customWidth="1"/>
    <col min="8965" max="8965" width="11.7109375" style="331" customWidth="1"/>
    <col min="8966" max="8966" width="10.7109375" style="331" customWidth="1"/>
    <col min="8967" max="8967" width="2.42578125" style="331" bestFit="1" customWidth="1"/>
    <col min="8968" max="8968" width="8.5703125" style="331" customWidth="1"/>
    <col min="8969" max="8969" width="12.42578125" style="331" customWidth="1"/>
    <col min="8970" max="8970" width="2.140625" style="331" customWidth="1"/>
    <col min="8971" max="8971" width="9.42578125" style="331" customWidth="1"/>
    <col min="8972" max="9216" width="11" style="331"/>
    <col min="9217" max="9217" width="46.7109375" style="331" bestFit="1" customWidth="1"/>
    <col min="9218" max="9218" width="11.85546875" style="331" customWidth="1"/>
    <col min="9219" max="9219" width="12.42578125" style="331" customWidth="1"/>
    <col min="9220" max="9220" width="12.5703125" style="331" customWidth="1"/>
    <col min="9221" max="9221" width="11.7109375" style="331" customWidth="1"/>
    <col min="9222" max="9222" width="10.7109375" style="331" customWidth="1"/>
    <col min="9223" max="9223" width="2.42578125" style="331" bestFit="1" customWidth="1"/>
    <col min="9224" max="9224" width="8.5703125" style="331" customWidth="1"/>
    <col min="9225" max="9225" width="12.42578125" style="331" customWidth="1"/>
    <col min="9226" max="9226" width="2.140625" style="331" customWidth="1"/>
    <col min="9227" max="9227" width="9.42578125" style="331" customWidth="1"/>
    <col min="9228" max="9472" width="11" style="331"/>
    <col min="9473" max="9473" width="46.7109375" style="331" bestFit="1" customWidth="1"/>
    <col min="9474" max="9474" width="11.85546875" style="331" customWidth="1"/>
    <col min="9475" max="9475" width="12.42578125" style="331" customWidth="1"/>
    <col min="9476" max="9476" width="12.5703125" style="331" customWidth="1"/>
    <col min="9477" max="9477" width="11.7109375" style="331" customWidth="1"/>
    <col min="9478" max="9478" width="10.7109375" style="331" customWidth="1"/>
    <col min="9479" max="9479" width="2.42578125" style="331" bestFit="1" customWidth="1"/>
    <col min="9480" max="9480" width="8.5703125" style="331" customWidth="1"/>
    <col min="9481" max="9481" width="12.42578125" style="331" customWidth="1"/>
    <col min="9482" max="9482" width="2.140625" style="331" customWidth="1"/>
    <col min="9483" max="9483" width="9.42578125" style="331" customWidth="1"/>
    <col min="9484" max="9728" width="11" style="331"/>
    <col min="9729" max="9729" width="46.7109375" style="331" bestFit="1" customWidth="1"/>
    <col min="9730" max="9730" width="11.85546875" style="331" customWidth="1"/>
    <col min="9731" max="9731" width="12.42578125" style="331" customWidth="1"/>
    <col min="9732" max="9732" width="12.5703125" style="331" customWidth="1"/>
    <col min="9733" max="9733" width="11.7109375" style="331" customWidth="1"/>
    <col min="9734" max="9734" width="10.7109375" style="331" customWidth="1"/>
    <col min="9735" max="9735" width="2.42578125" style="331" bestFit="1" customWidth="1"/>
    <col min="9736" max="9736" width="8.5703125" style="331" customWidth="1"/>
    <col min="9737" max="9737" width="12.42578125" style="331" customWidth="1"/>
    <col min="9738" max="9738" width="2.140625" style="331" customWidth="1"/>
    <col min="9739" max="9739" width="9.42578125" style="331" customWidth="1"/>
    <col min="9740" max="9984" width="11" style="331"/>
    <col min="9985" max="9985" width="46.7109375" style="331" bestFit="1" customWidth="1"/>
    <col min="9986" max="9986" width="11.85546875" style="331" customWidth="1"/>
    <col min="9987" max="9987" width="12.42578125" style="331" customWidth="1"/>
    <col min="9988" max="9988" width="12.5703125" style="331" customWidth="1"/>
    <col min="9989" max="9989" width="11.7109375" style="331" customWidth="1"/>
    <col min="9990" max="9990" width="10.7109375" style="331" customWidth="1"/>
    <col min="9991" max="9991" width="2.42578125" style="331" bestFit="1" customWidth="1"/>
    <col min="9992" max="9992" width="8.5703125" style="331" customWidth="1"/>
    <col min="9993" max="9993" width="12.42578125" style="331" customWidth="1"/>
    <col min="9994" max="9994" width="2.140625" style="331" customWidth="1"/>
    <col min="9995" max="9995" width="9.42578125" style="331" customWidth="1"/>
    <col min="9996" max="10240" width="11" style="331"/>
    <col min="10241" max="10241" width="46.7109375" style="331" bestFit="1" customWidth="1"/>
    <col min="10242" max="10242" width="11.85546875" style="331" customWidth="1"/>
    <col min="10243" max="10243" width="12.42578125" style="331" customWidth="1"/>
    <col min="10244" max="10244" width="12.5703125" style="331" customWidth="1"/>
    <col min="10245" max="10245" width="11.7109375" style="331" customWidth="1"/>
    <col min="10246" max="10246" width="10.7109375" style="331" customWidth="1"/>
    <col min="10247" max="10247" width="2.42578125" style="331" bestFit="1" customWidth="1"/>
    <col min="10248" max="10248" width="8.5703125" style="331" customWidth="1"/>
    <col min="10249" max="10249" width="12.42578125" style="331" customWidth="1"/>
    <col min="10250" max="10250" width="2.140625" style="331" customWidth="1"/>
    <col min="10251" max="10251" width="9.42578125" style="331" customWidth="1"/>
    <col min="10252" max="10496" width="11" style="331"/>
    <col min="10497" max="10497" width="46.7109375" style="331" bestFit="1" customWidth="1"/>
    <col min="10498" max="10498" width="11.85546875" style="331" customWidth="1"/>
    <col min="10499" max="10499" width="12.42578125" style="331" customWidth="1"/>
    <col min="10500" max="10500" width="12.5703125" style="331" customWidth="1"/>
    <col min="10501" max="10501" width="11.7109375" style="331" customWidth="1"/>
    <col min="10502" max="10502" width="10.7109375" style="331" customWidth="1"/>
    <col min="10503" max="10503" width="2.42578125" style="331" bestFit="1" customWidth="1"/>
    <col min="10504" max="10504" width="8.5703125" style="331" customWidth="1"/>
    <col min="10505" max="10505" width="12.42578125" style="331" customWidth="1"/>
    <col min="10506" max="10506" width="2.140625" style="331" customWidth="1"/>
    <col min="10507" max="10507" width="9.42578125" style="331" customWidth="1"/>
    <col min="10508" max="10752" width="11" style="331"/>
    <col min="10753" max="10753" width="46.7109375" style="331" bestFit="1" customWidth="1"/>
    <col min="10754" max="10754" width="11.85546875" style="331" customWidth="1"/>
    <col min="10755" max="10755" width="12.42578125" style="331" customWidth="1"/>
    <col min="10756" max="10756" width="12.5703125" style="331" customWidth="1"/>
    <col min="10757" max="10757" width="11.7109375" style="331" customWidth="1"/>
    <col min="10758" max="10758" width="10.7109375" style="331" customWidth="1"/>
    <col min="10759" max="10759" width="2.42578125" style="331" bestFit="1" customWidth="1"/>
    <col min="10760" max="10760" width="8.5703125" style="331" customWidth="1"/>
    <col min="10761" max="10761" width="12.42578125" style="331" customWidth="1"/>
    <col min="10762" max="10762" width="2.140625" style="331" customWidth="1"/>
    <col min="10763" max="10763" width="9.42578125" style="331" customWidth="1"/>
    <col min="10764" max="11008" width="11" style="331"/>
    <col min="11009" max="11009" width="46.7109375" style="331" bestFit="1" customWidth="1"/>
    <col min="11010" max="11010" width="11.85546875" style="331" customWidth="1"/>
    <col min="11011" max="11011" width="12.42578125" style="331" customWidth="1"/>
    <col min="11012" max="11012" width="12.5703125" style="331" customWidth="1"/>
    <col min="11013" max="11013" width="11.7109375" style="331" customWidth="1"/>
    <col min="11014" max="11014" width="10.7109375" style="331" customWidth="1"/>
    <col min="11015" max="11015" width="2.42578125" style="331" bestFit="1" customWidth="1"/>
    <col min="11016" max="11016" width="8.5703125" style="331" customWidth="1"/>
    <col min="11017" max="11017" width="12.42578125" style="331" customWidth="1"/>
    <col min="11018" max="11018" width="2.140625" style="331" customWidth="1"/>
    <col min="11019" max="11019" width="9.42578125" style="331" customWidth="1"/>
    <col min="11020" max="11264" width="11" style="331"/>
    <col min="11265" max="11265" width="46.7109375" style="331" bestFit="1" customWidth="1"/>
    <col min="11266" max="11266" width="11.85546875" style="331" customWidth="1"/>
    <col min="11267" max="11267" width="12.42578125" style="331" customWidth="1"/>
    <col min="11268" max="11268" width="12.5703125" style="331" customWidth="1"/>
    <col min="11269" max="11269" width="11.7109375" style="331" customWidth="1"/>
    <col min="11270" max="11270" width="10.7109375" style="331" customWidth="1"/>
    <col min="11271" max="11271" width="2.42578125" style="331" bestFit="1" customWidth="1"/>
    <col min="11272" max="11272" width="8.5703125" style="331" customWidth="1"/>
    <col min="11273" max="11273" width="12.42578125" style="331" customWidth="1"/>
    <col min="11274" max="11274" width="2.140625" style="331" customWidth="1"/>
    <col min="11275" max="11275" width="9.42578125" style="331" customWidth="1"/>
    <col min="11276" max="11520" width="11" style="331"/>
    <col min="11521" max="11521" width="46.7109375" style="331" bestFit="1" customWidth="1"/>
    <col min="11522" max="11522" width="11.85546875" style="331" customWidth="1"/>
    <col min="11523" max="11523" width="12.42578125" style="331" customWidth="1"/>
    <col min="11524" max="11524" width="12.5703125" style="331" customWidth="1"/>
    <col min="11525" max="11525" width="11.7109375" style="331" customWidth="1"/>
    <col min="11526" max="11526" width="10.7109375" style="331" customWidth="1"/>
    <col min="11527" max="11527" width="2.42578125" style="331" bestFit="1" customWidth="1"/>
    <col min="11528" max="11528" width="8.5703125" style="331" customWidth="1"/>
    <col min="11529" max="11529" width="12.42578125" style="331" customWidth="1"/>
    <col min="11530" max="11530" width="2.140625" style="331" customWidth="1"/>
    <col min="11531" max="11531" width="9.42578125" style="331" customWidth="1"/>
    <col min="11532" max="11776" width="11" style="331"/>
    <col min="11777" max="11777" width="46.7109375" style="331" bestFit="1" customWidth="1"/>
    <col min="11778" max="11778" width="11.85546875" style="331" customWidth="1"/>
    <col min="11779" max="11779" width="12.42578125" style="331" customWidth="1"/>
    <col min="11780" max="11780" width="12.5703125" style="331" customWidth="1"/>
    <col min="11781" max="11781" width="11.7109375" style="331" customWidth="1"/>
    <col min="11782" max="11782" width="10.7109375" style="331" customWidth="1"/>
    <col min="11783" max="11783" width="2.42578125" style="331" bestFit="1" customWidth="1"/>
    <col min="11784" max="11784" width="8.5703125" style="331" customWidth="1"/>
    <col min="11785" max="11785" width="12.42578125" style="331" customWidth="1"/>
    <col min="11786" max="11786" width="2.140625" style="331" customWidth="1"/>
    <col min="11787" max="11787" width="9.42578125" style="331" customWidth="1"/>
    <col min="11788" max="12032" width="11" style="331"/>
    <col min="12033" max="12033" width="46.7109375" style="331" bestFit="1" customWidth="1"/>
    <col min="12034" max="12034" width="11.85546875" style="331" customWidth="1"/>
    <col min="12035" max="12035" width="12.42578125" style="331" customWidth="1"/>
    <col min="12036" max="12036" width="12.5703125" style="331" customWidth="1"/>
    <col min="12037" max="12037" width="11.7109375" style="331" customWidth="1"/>
    <col min="12038" max="12038" width="10.7109375" style="331" customWidth="1"/>
    <col min="12039" max="12039" width="2.42578125" style="331" bestFit="1" customWidth="1"/>
    <col min="12040" max="12040" width="8.5703125" style="331" customWidth="1"/>
    <col min="12041" max="12041" width="12.42578125" style="331" customWidth="1"/>
    <col min="12042" max="12042" width="2.140625" style="331" customWidth="1"/>
    <col min="12043" max="12043" width="9.42578125" style="331" customWidth="1"/>
    <col min="12044" max="12288" width="11" style="331"/>
    <col min="12289" max="12289" width="46.7109375" style="331" bestFit="1" customWidth="1"/>
    <col min="12290" max="12290" width="11.85546875" style="331" customWidth="1"/>
    <col min="12291" max="12291" width="12.42578125" style="331" customWidth="1"/>
    <col min="12292" max="12292" width="12.5703125" style="331" customWidth="1"/>
    <col min="12293" max="12293" width="11.7109375" style="331" customWidth="1"/>
    <col min="12294" max="12294" width="10.7109375" style="331" customWidth="1"/>
    <col min="12295" max="12295" width="2.42578125" style="331" bestFit="1" customWidth="1"/>
    <col min="12296" max="12296" width="8.5703125" style="331" customWidth="1"/>
    <col min="12297" max="12297" width="12.42578125" style="331" customWidth="1"/>
    <col min="12298" max="12298" width="2.140625" style="331" customWidth="1"/>
    <col min="12299" max="12299" width="9.42578125" style="331" customWidth="1"/>
    <col min="12300" max="12544" width="11" style="331"/>
    <col min="12545" max="12545" width="46.7109375" style="331" bestFit="1" customWidth="1"/>
    <col min="12546" max="12546" width="11.85546875" style="331" customWidth="1"/>
    <col min="12547" max="12547" width="12.42578125" style="331" customWidth="1"/>
    <col min="12548" max="12548" width="12.5703125" style="331" customWidth="1"/>
    <col min="12549" max="12549" width="11.7109375" style="331" customWidth="1"/>
    <col min="12550" max="12550" width="10.7109375" style="331" customWidth="1"/>
    <col min="12551" max="12551" width="2.42578125" style="331" bestFit="1" customWidth="1"/>
    <col min="12552" max="12552" width="8.5703125" style="331" customWidth="1"/>
    <col min="12553" max="12553" width="12.42578125" style="331" customWidth="1"/>
    <col min="12554" max="12554" width="2.140625" style="331" customWidth="1"/>
    <col min="12555" max="12555" width="9.42578125" style="331" customWidth="1"/>
    <col min="12556" max="12800" width="11" style="331"/>
    <col min="12801" max="12801" width="46.7109375" style="331" bestFit="1" customWidth="1"/>
    <col min="12802" max="12802" width="11.85546875" style="331" customWidth="1"/>
    <col min="12803" max="12803" width="12.42578125" style="331" customWidth="1"/>
    <col min="12804" max="12804" width="12.5703125" style="331" customWidth="1"/>
    <col min="12805" max="12805" width="11.7109375" style="331" customWidth="1"/>
    <col min="12806" max="12806" width="10.7109375" style="331" customWidth="1"/>
    <col min="12807" max="12807" width="2.42578125" style="331" bestFit="1" customWidth="1"/>
    <col min="12808" max="12808" width="8.5703125" style="331" customWidth="1"/>
    <col min="12809" max="12809" width="12.42578125" style="331" customWidth="1"/>
    <col min="12810" max="12810" width="2.140625" style="331" customWidth="1"/>
    <col min="12811" max="12811" width="9.42578125" style="331" customWidth="1"/>
    <col min="12812" max="13056" width="11" style="331"/>
    <col min="13057" max="13057" width="46.7109375" style="331" bestFit="1" customWidth="1"/>
    <col min="13058" max="13058" width="11.85546875" style="331" customWidth="1"/>
    <col min="13059" max="13059" width="12.42578125" style="331" customWidth="1"/>
    <col min="13060" max="13060" width="12.5703125" style="331" customWidth="1"/>
    <col min="13061" max="13061" width="11.7109375" style="331" customWidth="1"/>
    <col min="13062" max="13062" width="10.7109375" style="331" customWidth="1"/>
    <col min="13063" max="13063" width="2.42578125" style="331" bestFit="1" customWidth="1"/>
    <col min="13064" max="13064" width="8.5703125" style="331" customWidth="1"/>
    <col min="13065" max="13065" width="12.42578125" style="331" customWidth="1"/>
    <col min="13066" max="13066" width="2.140625" style="331" customWidth="1"/>
    <col min="13067" max="13067" width="9.42578125" style="331" customWidth="1"/>
    <col min="13068" max="13312" width="11" style="331"/>
    <col min="13313" max="13313" width="46.7109375" style="331" bestFit="1" customWidth="1"/>
    <col min="13314" max="13314" width="11.85546875" style="331" customWidth="1"/>
    <col min="13315" max="13315" width="12.42578125" style="331" customWidth="1"/>
    <col min="13316" max="13316" width="12.5703125" style="331" customWidth="1"/>
    <col min="13317" max="13317" width="11.7109375" style="331" customWidth="1"/>
    <col min="13318" max="13318" width="10.7109375" style="331" customWidth="1"/>
    <col min="13319" max="13319" width="2.42578125" style="331" bestFit="1" customWidth="1"/>
    <col min="13320" max="13320" width="8.5703125" style="331" customWidth="1"/>
    <col min="13321" max="13321" width="12.42578125" style="331" customWidth="1"/>
    <col min="13322" max="13322" width="2.140625" style="331" customWidth="1"/>
    <col min="13323" max="13323" width="9.42578125" style="331" customWidth="1"/>
    <col min="13324" max="13568" width="11" style="331"/>
    <col min="13569" max="13569" width="46.7109375" style="331" bestFit="1" customWidth="1"/>
    <col min="13570" max="13570" width="11.85546875" style="331" customWidth="1"/>
    <col min="13571" max="13571" width="12.42578125" style="331" customWidth="1"/>
    <col min="13572" max="13572" width="12.5703125" style="331" customWidth="1"/>
    <col min="13573" max="13573" width="11.7109375" style="331" customWidth="1"/>
    <col min="13574" max="13574" width="10.7109375" style="331" customWidth="1"/>
    <col min="13575" max="13575" width="2.42578125" style="331" bestFit="1" customWidth="1"/>
    <col min="13576" max="13576" width="8.5703125" style="331" customWidth="1"/>
    <col min="13577" max="13577" width="12.42578125" style="331" customWidth="1"/>
    <col min="13578" max="13578" width="2.140625" style="331" customWidth="1"/>
    <col min="13579" max="13579" width="9.42578125" style="331" customWidth="1"/>
    <col min="13580" max="13824" width="11" style="331"/>
    <col min="13825" max="13825" width="46.7109375" style="331" bestFit="1" customWidth="1"/>
    <col min="13826" max="13826" width="11.85546875" style="331" customWidth="1"/>
    <col min="13827" max="13827" width="12.42578125" style="331" customWidth="1"/>
    <col min="13828" max="13828" width="12.5703125" style="331" customWidth="1"/>
    <col min="13829" max="13829" width="11.7109375" style="331" customWidth="1"/>
    <col min="13830" max="13830" width="10.7109375" style="331" customWidth="1"/>
    <col min="13831" max="13831" width="2.42578125" style="331" bestFit="1" customWidth="1"/>
    <col min="13832" max="13832" width="8.5703125" style="331" customWidth="1"/>
    <col min="13833" max="13833" width="12.42578125" style="331" customWidth="1"/>
    <col min="13834" max="13834" width="2.140625" style="331" customWidth="1"/>
    <col min="13835" max="13835" width="9.42578125" style="331" customWidth="1"/>
    <col min="13836" max="14080" width="11" style="331"/>
    <col min="14081" max="14081" width="46.7109375" style="331" bestFit="1" customWidth="1"/>
    <col min="14082" max="14082" width="11.85546875" style="331" customWidth="1"/>
    <col min="14083" max="14083" width="12.42578125" style="331" customWidth="1"/>
    <col min="14084" max="14084" width="12.5703125" style="331" customWidth="1"/>
    <col min="14085" max="14085" width="11.7109375" style="331" customWidth="1"/>
    <col min="14086" max="14086" width="10.7109375" style="331" customWidth="1"/>
    <col min="14087" max="14087" width="2.42578125" style="331" bestFit="1" customWidth="1"/>
    <col min="14088" max="14088" width="8.5703125" style="331" customWidth="1"/>
    <col min="14089" max="14089" width="12.42578125" style="331" customWidth="1"/>
    <col min="14090" max="14090" width="2.140625" style="331" customWidth="1"/>
    <col min="14091" max="14091" width="9.42578125" style="331" customWidth="1"/>
    <col min="14092" max="14336" width="11" style="331"/>
    <col min="14337" max="14337" width="46.7109375" style="331" bestFit="1" customWidth="1"/>
    <col min="14338" max="14338" width="11.85546875" style="331" customWidth="1"/>
    <col min="14339" max="14339" width="12.42578125" style="331" customWidth="1"/>
    <col min="14340" max="14340" width="12.5703125" style="331" customWidth="1"/>
    <col min="14341" max="14341" width="11.7109375" style="331" customWidth="1"/>
    <col min="14342" max="14342" width="10.7109375" style="331" customWidth="1"/>
    <col min="14343" max="14343" width="2.42578125" style="331" bestFit="1" customWidth="1"/>
    <col min="14344" max="14344" width="8.5703125" style="331" customWidth="1"/>
    <col min="14345" max="14345" width="12.42578125" style="331" customWidth="1"/>
    <col min="14346" max="14346" width="2.140625" style="331" customWidth="1"/>
    <col min="14347" max="14347" width="9.42578125" style="331" customWidth="1"/>
    <col min="14348" max="14592" width="11" style="331"/>
    <col min="14593" max="14593" width="46.7109375" style="331" bestFit="1" customWidth="1"/>
    <col min="14594" max="14594" width="11.85546875" style="331" customWidth="1"/>
    <col min="14595" max="14595" width="12.42578125" style="331" customWidth="1"/>
    <col min="14596" max="14596" width="12.5703125" style="331" customWidth="1"/>
    <col min="14597" max="14597" width="11.7109375" style="331" customWidth="1"/>
    <col min="14598" max="14598" width="10.7109375" style="331" customWidth="1"/>
    <col min="14599" max="14599" width="2.42578125" style="331" bestFit="1" customWidth="1"/>
    <col min="14600" max="14600" width="8.5703125" style="331" customWidth="1"/>
    <col min="14601" max="14601" width="12.42578125" style="331" customWidth="1"/>
    <col min="14602" max="14602" width="2.140625" style="331" customWidth="1"/>
    <col min="14603" max="14603" width="9.42578125" style="331" customWidth="1"/>
    <col min="14604" max="14848" width="11" style="331"/>
    <col min="14849" max="14849" width="46.7109375" style="331" bestFit="1" customWidth="1"/>
    <col min="14850" max="14850" width="11.85546875" style="331" customWidth="1"/>
    <col min="14851" max="14851" width="12.42578125" style="331" customWidth="1"/>
    <col min="14852" max="14852" width="12.5703125" style="331" customWidth="1"/>
    <col min="14853" max="14853" width="11.7109375" style="331" customWidth="1"/>
    <col min="14854" max="14854" width="10.7109375" style="331" customWidth="1"/>
    <col min="14855" max="14855" width="2.42578125" style="331" bestFit="1" customWidth="1"/>
    <col min="14856" max="14856" width="8.5703125" style="331" customWidth="1"/>
    <col min="14857" max="14857" width="12.42578125" style="331" customWidth="1"/>
    <col min="14858" max="14858" width="2.140625" style="331" customWidth="1"/>
    <col min="14859" max="14859" width="9.42578125" style="331" customWidth="1"/>
    <col min="14860" max="15104" width="11" style="331"/>
    <col min="15105" max="15105" width="46.7109375" style="331" bestFit="1" customWidth="1"/>
    <col min="15106" max="15106" width="11.85546875" style="331" customWidth="1"/>
    <col min="15107" max="15107" width="12.42578125" style="331" customWidth="1"/>
    <col min="15108" max="15108" width="12.5703125" style="331" customWidth="1"/>
    <col min="15109" max="15109" width="11.7109375" style="331" customWidth="1"/>
    <col min="15110" max="15110" width="10.7109375" style="331" customWidth="1"/>
    <col min="15111" max="15111" width="2.42578125" style="331" bestFit="1" customWidth="1"/>
    <col min="15112" max="15112" width="8.5703125" style="331" customWidth="1"/>
    <col min="15113" max="15113" width="12.42578125" style="331" customWidth="1"/>
    <col min="15114" max="15114" width="2.140625" style="331" customWidth="1"/>
    <col min="15115" max="15115" width="9.42578125" style="331" customWidth="1"/>
    <col min="15116" max="15360" width="11" style="331"/>
    <col min="15361" max="15361" width="46.7109375" style="331" bestFit="1" customWidth="1"/>
    <col min="15362" max="15362" width="11.85546875" style="331" customWidth="1"/>
    <col min="15363" max="15363" width="12.42578125" style="331" customWidth="1"/>
    <col min="15364" max="15364" width="12.5703125" style="331" customWidth="1"/>
    <col min="15365" max="15365" width="11.7109375" style="331" customWidth="1"/>
    <col min="15366" max="15366" width="10.7109375" style="331" customWidth="1"/>
    <col min="15367" max="15367" width="2.42578125" style="331" bestFit="1" customWidth="1"/>
    <col min="15368" max="15368" width="8.5703125" style="331" customWidth="1"/>
    <col min="15369" max="15369" width="12.42578125" style="331" customWidth="1"/>
    <col min="15370" max="15370" width="2.140625" style="331" customWidth="1"/>
    <col min="15371" max="15371" width="9.42578125" style="331" customWidth="1"/>
    <col min="15372" max="15616" width="11" style="331"/>
    <col min="15617" max="15617" width="46.7109375" style="331" bestFit="1" customWidth="1"/>
    <col min="15618" max="15618" width="11.85546875" style="331" customWidth="1"/>
    <col min="15619" max="15619" width="12.42578125" style="331" customWidth="1"/>
    <col min="15620" max="15620" width="12.5703125" style="331" customWidth="1"/>
    <col min="15621" max="15621" width="11.7109375" style="331" customWidth="1"/>
    <col min="15622" max="15622" width="10.7109375" style="331" customWidth="1"/>
    <col min="15623" max="15623" width="2.42578125" style="331" bestFit="1" customWidth="1"/>
    <col min="15624" max="15624" width="8.5703125" style="331" customWidth="1"/>
    <col min="15625" max="15625" width="12.42578125" style="331" customWidth="1"/>
    <col min="15626" max="15626" width="2.140625" style="331" customWidth="1"/>
    <col min="15627" max="15627" width="9.42578125" style="331" customWidth="1"/>
    <col min="15628" max="15872" width="11" style="331"/>
    <col min="15873" max="15873" width="46.7109375" style="331" bestFit="1" customWidth="1"/>
    <col min="15874" max="15874" width="11.85546875" style="331" customWidth="1"/>
    <col min="15875" max="15875" width="12.42578125" style="331" customWidth="1"/>
    <col min="15876" max="15876" width="12.5703125" style="331" customWidth="1"/>
    <col min="15877" max="15877" width="11.7109375" style="331" customWidth="1"/>
    <col min="15878" max="15878" width="10.7109375" style="331" customWidth="1"/>
    <col min="15879" max="15879" width="2.42578125" style="331" bestFit="1" customWidth="1"/>
    <col min="15880" max="15880" width="8.5703125" style="331" customWidth="1"/>
    <col min="15881" max="15881" width="12.42578125" style="331" customWidth="1"/>
    <col min="15882" max="15882" width="2.140625" style="331" customWidth="1"/>
    <col min="15883" max="15883" width="9.42578125" style="331" customWidth="1"/>
    <col min="15884" max="16128" width="11" style="331"/>
    <col min="16129" max="16129" width="46.7109375" style="331" bestFit="1" customWidth="1"/>
    <col min="16130" max="16130" width="11.85546875" style="331" customWidth="1"/>
    <col min="16131" max="16131" width="12.42578125" style="331" customWidth="1"/>
    <col min="16132" max="16132" width="12.5703125" style="331" customWidth="1"/>
    <col min="16133" max="16133" width="11.7109375" style="331" customWidth="1"/>
    <col min="16134" max="16134" width="10.7109375" style="331" customWidth="1"/>
    <col min="16135" max="16135" width="2.42578125" style="331" bestFit="1" customWidth="1"/>
    <col min="16136" max="16136" width="8.5703125" style="331" customWidth="1"/>
    <col min="16137" max="16137" width="12.42578125" style="331" customWidth="1"/>
    <col min="16138" max="16138" width="2.140625" style="331" customWidth="1"/>
    <col min="16139" max="16139" width="9.42578125" style="331" customWidth="1"/>
    <col min="16140" max="16384" width="11" style="331"/>
  </cols>
  <sheetData>
    <row r="1" spans="1:11" s="330" customFormat="1">
      <c r="A1" s="1780" t="s">
        <v>407</v>
      </c>
      <c r="B1" s="1780"/>
      <c r="C1" s="1780"/>
      <c r="D1" s="1780"/>
      <c r="E1" s="1780"/>
      <c r="F1" s="1780"/>
      <c r="G1" s="1780"/>
      <c r="H1" s="1780"/>
      <c r="I1" s="1780"/>
      <c r="J1" s="1780"/>
      <c r="K1" s="1780"/>
    </row>
    <row r="2" spans="1:11" s="330" customFormat="1">
      <c r="A2" s="1792" t="s">
        <v>261</v>
      </c>
      <c r="B2" s="1792"/>
      <c r="C2" s="1792"/>
      <c r="D2" s="1792"/>
      <c r="E2" s="1792"/>
      <c r="F2" s="1792"/>
      <c r="G2" s="1792"/>
      <c r="H2" s="1792"/>
      <c r="I2" s="1792"/>
      <c r="J2" s="1792"/>
      <c r="K2" s="1792"/>
    </row>
    <row r="3" spans="1:11" s="330" customFormat="1" ht="16.5" thickBot="1">
      <c r="A3" s="371"/>
      <c r="B3" s="443"/>
      <c r="C3" s="332"/>
      <c r="D3" s="332"/>
      <c r="E3" s="332"/>
      <c r="F3" s="332"/>
      <c r="G3" s="332"/>
      <c r="H3" s="332"/>
      <c r="I3" s="1782" t="s">
        <v>3</v>
      </c>
      <c r="J3" s="1782"/>
      <c r="K3" s="1782"/>
    </row>
    <row r="4" spans="1:11" s="330" customFormat="1" ht="16.5" thickTop="1">
      <c r="A4" s="1796" t="s">
        <v>325</v>
      </c>
      <c r="B4" s="450">
        <v>2016</v>
      </c>
      <c r="C4" s="450">
        <v>2016</v>
      </c>
      <c r="D4" s="450">
        <v>2017</v>
      </c>
      <c r="E4" s="450">
        <v>2017</v>
      </c>
      <c r="F4" s="1804" t="s">
        <v>285</v>
      </c>
      <c r="G4" s="1805"/>
      <c r="H4" s="1805"/>
      <c r="I4" s="1805"/>
      <c r="J4" s="1805"/>
      <c r="K4" s="1806"/>
    </row>
    <row r="5" spans="1:11" s="330" customFormat="1">
      <c r="A5" s="1797"/>
      <c r="B5" s="445" t="s">
        <v>287</v>
      </c>
      <c r="C5" s="445" t="s">
        <v>288</v>
      </c>
      <c r="D5" s="445" t="s">
        <v>289</v>
      </c>
      <c r="E5" s="445" t="s">
        <v>290</v>
      </c>
      <c r="F5" s="1785" t="s">
        <v>8</v>
      </c>
      <c r="G5" s="1786"/>
      <c r="H5" s="1787"/>
      <c r="I5" s="1786" t="s">
        <v>52</v>
      </c>
      <c r="J5" s="1786"/>
      <c r="K5" s="1788"/>
    </row>
    <row r="6" spans="1:11" s="330" customFormat="1">
      <c r="A6" s="1798"/>
      <c r="B6" s="445"/>
      <c r="C6" s="445"/>
      <c r="D6" s="445"/>
      <c r="E6" s="445"/>
      <c r="F6" s="408" t="s">
        <v>5</v>
      </c>
      <c r="G6" s="409" t="s">
        <v>141</v>
      </c>
      <c r="H6" s="410" t="s">
        <v>291</v>
      </c>
      <c r="I6" s="411" t="s">
        <v>5</v>
      </c>
      <c r="J6" s="409" t="s">
        <v>141</v>
      </c>
      <c r="K6" s="412" t="s">
        <v>291</v>
      </c>
    </row>
    <row r="7" spans="1:11" s="330" customFormat="1" ht="22.5" customHeight="1">
      <c r="A7" s="334" t="s">
        <v>372</v>
      </c>
      <c r="B7" s="398">
        <v>268895.39120110672</v>
      </c>
      <c r="C7" s="398">
        <v>282137.21449221991</v>
      </c>
      <c r="D7" s="398">
        <v>221028.05011192398</v>
      </c>
      <c r="E7" s="398">
        <v>248564.5340252179</v>
      </c>
      <c r="F7" s="337">
        <v>13241.823291113193</v>
      </c>
      <c r="G7" s="413"/>
      <c r="H7" s="336">
        <v>4.9245259399814856</v>
      </c>
      <c r="I7" s="335">
        <v>27536.483913293923</v>
      </c>
      <c r="J7" s="414"/>
      <c r="K7" s="340">
        <v>12.458366211596232</v>
      </c>
    </row>
    <row r="8" spans="1:11" s="330" customFormat="1" ht="22.5" customHeight="1">
      <c r="A8" s="342" t="s">
        <v>373</v>
      </c>
      <c r="B8" s="399">
        <v>7238.3446196574696</v>
      </c>
      <c r="C8" s="399">
        <v>6247.9097760493987</v>
      </c>
      <c r="D8" s="399">
        <v>5588.4626733444893</v>
      </c>
      <c r="E8" s="399">
        <v>4979.0590997203835</v>
      </c>
      <c r="F8" s="345">
        <v>-990.43484360807088</v>
      </c>
      <c r="G8" s="415"/>
      <c r="H8" s="344">
        <v>-13.683167846392754</v>
      </c>
      <c r="I8" s="343">
        <v>-609.40357362410577</v>
      </c>
      <c r="J8" s="344"/>
      <c r="K8" s="347">
        <v>-10.904672881341805</v>
      </c>
    </row>
    <row r="9" spans="1:11" s="330" customFormat="1" ht="22.5" customHeight="1">
      <c r="A9" s="342" t="s">
        <v>374</v>
      </c>
      <c r="B9" s="399">
        <v>7185.5054103074699</v>
      </c>
      <c r="C9" s="399">
        <v>6200.6954824293989</v>
      </c>
      <c r="D9" s="399">
        <v>5537.1644933344896</v>
      </c>
      <c r="E9" s="399">
        <v>4942.079211090384</v>
      </c>
      <c r="F9" s="345">
        <v>-984.80992787807099</v>
      </c>
      <c r="G9" s="415"/>
      <c r="H9" s="344">
        <v>-13.705506733950546</v>
      </c>
      <c r="I9" s="343">
        <v>-595.08528224410566</v>
      </c>
      <c r="J9" s="344"/>
      <c r="K9" s="347">
        <v>-10.74711222613046</v>
      </c>
    </row>
    <row r="10" spans="1:11" s="330" customFormat="1" ht="22.5" customHeight="1">
      <c r="A10" s="342" t="s">
        <v>375</v>
      </c>
      <c r="B10" s="399">
        <v>52.839209350000004</v>
      </c>
      <c r="C10" s="399">
        <v>47.214293619999999</v>
      </c>
      <c r="D10" s="399">
        <v>51.29818001000001</v>
      </c>
      <c r="E10" s="399">
        <v>36.979888630000005</v>
      </c>
      <c r="F10" s="345">
        <v>-5.624915730000005</v>
      </c>
      <c r="G10" s="415"/>
      <c r="H10" s="344">
        <v>-10.6453442418892</v>
      </c>
      <c r="I10" s="343">
        <v>-14.318291380000005</v>
      </c>
      <c r="J10" s="344"/>
      <c r="K10" s="347">
        <v>-27.911889617153697</v>
      </c>
    </row>
    <row r="11" spans="1:11" s="330" customFormat="1" ht="22.5" customHeight="1">
      <c r="A11" s="342" t="s">
        <v>376</v>
      </c>
      <c r="B11" s="399">
        <v>143419.26116404336</v>
      </c>
      <c r="C11" s="399">
        <v>150865.57762314452</v>
      </c>
      <c r="D11" s="399">
        <v>92788.125347221503</v>
      </c>
      <c r="E11" s="399">
        <v>104656.7014642393</v>
      </c>
      <c r="F11" s="345">
        <v>7446.3164591011591</v>
      </c>
      <c r="G11" s="415"/>
      <c r="H11" s="344">
        <v>5.1919919253969944</v>
      </c>
      <c r="I11" s="343">
        <v>11868.576117017801</v>
      </c>
      <c r="J11" s="344"/>
      <c r="K11" s="347">
        <v>12.791050657187569</v>
      </c>
    </row>
    <row r="12" spans="1:11" s="330" customFormat="1" ht="22.5" customHeight="1">
      <c r="A12" s="342" t="s">
        <v>374</v>
      </c>
      <c r="B12" s="399">
        <v>143392.19525063335</v>
      </c>
      <c r="C12" s="399">
        <v>150835.85931105452</v>
      </c>
      <c r="D12" s="399">
        <v>92758.015931981499</v>
      </c>
      <c r="E12" s="399">
        <v>104638.8008879493</v>
      </c>
      <c r="F12" s="345">
        <v>7443.6640604211716</v>
      </c>
      <c r="G12" s="415"/>
      <c r="H12" s="344">
        <v>5.191122185841766</v>
      </c>
      <c r="I12" s="343">
        <v>11880.7849559678</v>
      </c>
      <c r="J12" s="344"/>
      <c r="K12" s="347">
        <v>12.808364685893947</v>
      </c>
    </row>
    <row r="13" spans="1:11" s="330" customFormat="1" ht="22.5" customHeight="1">
      <c r="A13" s="342" t="s">
        <v>375</v>
      </c>
      <c r="B13" s="399">
        <v>27.065913409999993</v>
      </c>
      <c r="C13" s="399">
        <v>29.718312090000001</v>
      </c>
      <c r="D13" s="399">
        <v>30.109415240000001</v>
      </c>
      <c r="E13" s="399">
        <v>17.90057629</v>
      </c>
      <c r="F13" s="345">
        <v>2.6523986800000081</v>
      </c>
      <c r="G13" s="415"/>
      <c r="H13" s="344">
        <v>9.7997752369222884</v>
      </c>
      <c r="I13" s="343">
        <v>-12.208838950000001</v>
      </c>
      <c r="J13" s="344"/>
      <c r="K13" s="347">
        <v>-40.54824330756415</v>
      </c>
    </row>
    <row r="14" spans="1:11" s="330" customFormat="1" ht="22.5" customHeight="1">
      <c r="A14" s="342" t="s">
        <v>377</v>
      </c>
      <c r="B14" s="399">
        <v>68222.084073120001</v>
      </c>
      <c r="C14" s="399">
        <v>74774.018744740009</v>
      </c>
      <c r="D14" s="399">
        <v>88672.974029399993</v>
      </c>
      <c r="E14" s="399">
        <v>103610.62665783049</v>
      </c>
      <c r="F14" s="345">
        <v>6551.9346716200089</v>
      </c>
      <c r="G14" s="415"/>
      <c r="H14" s="344">
        <v>9.6038324842109581</v>
      </c>
      <c r="I14" s="343">
        <v>14937.6526284305</v>
      </c>
      <c r="J14" s="344"/>
      <c r="K14" s="347">
        <v>16.845778312880135</v>
      </c>
    </row>
    <row r="15" spans="1:11" s="330" customFormat="1" ht="22.5" customHeight="1">
      <c r="A15" s="342" t="s">
        <v>374</v>
      </c>
      <c r="B15" s="399">
        <v>68221.017073120005</v>
      </c>
      <c r="C15" s="399">
        <v>74772.938244740013</v>
      </c>
      <c r="D15" s="399">
        <v>88671.945529399993</v>
      </c>
      <c r="E15" s="399">
        <v>103609.6031578305</v>
      </c>
      <c r="F15" s="345">
        <v>6551.921171620008</v>
      </c>
      <c r="G15" s="415"/>
      <c r="H15" s="344">
        <v>9.6039629028069022</v>
      </c>
      <c r="I15" s="343">
        <v>14937.657628430505</v>
      </c>
      <c r="J15" s="344"/>
      <c r="K15" s="347">
        <v>16.845979344704677</v>
      </c>
    </row>
    <row r="16" spans="1:11" s="330" customFormat="1" ht="22.5" customHeight="1">
      <c r="A16" s="342" t="s">
        <v>375</v>
      </c>
      <c r="B16" s="399">
        <v>1.0669999999999999</v>
      </c>
      <c r="C16" s="399">
        <v>1.0805</v>
      </c>
      <c r="D16" s="399">
        <v>1.0285</v>
      </c>
      <c r="E16" s="399">
        <v>1.0235000000000001</v>
      </c>
      <c r="F16" s="345">
        <v>1.3500000000000068E-2</v>
      </c>
      <c r="G16" s="415"/>
      <c r="H16" s="344">
        <v>1.265229615745086</v>
      </c>
      <c r="I16" s="343">
        <v>-4.9999999999998934E-3</v>
      </c>
      <c r="J16" s="344"/>
      <c r="K16" s="347">
        <v>-0.48614487117159882</v>
      </c>
    </row>
    <row r="17" spans="1:11" s="330" customFormat="1" ht="22.5" customHeight="1">
      <c r="A17" s="342" t="s">
        <v>378</v>
      </c>
      <c r="B17" s="399">
        <v>49807.393956635882</v>
      </c>
      <c r="C17" s="399">
        <v>49989.427269995998</v>
      </c>
      <c r="D17" s="399">
        <v>33757.240330098</v>
      </c>
      <c r="E17" s="399">
        <v>35073.292245067722</v>
      </c>
      <c r="F17" s="345">
        <v>182.03331336011615</v>
      </c>
      <c r="G17" s="415"/>
      <c r="H17" s="344">
        <v>0.36547447858565124</v>
      </c>
      <c r="I17" s="343">
        <v>1316.0519149697211</v>
      </c>
      <c r="J17" s="344"/>
      <c r="K17" s="347">
        <v>3.8985767263573599</v>
      </c>
    </row>
    <row r="18" spans="1:11" s="330" customFormat="1" ht="22.5" customHeight="1">
      <c r="A18" s="342" t="s">
        <v>374</v>
      </c>
      <c r="B18" s="399">
        <v>49586.519796905879</v>
      </c>
      <c r="C18" s="399">
        <v>49765.217444395996</v>
      </c>
      <c r="D18" s="399">
        <v>33544.562746308002</v>
      </c>
      <c r="E18" s="399">
        <v>34860.091805267723</v>
      </c>
      <c r="F18" s="345">
        <v>178.69764749011665</v>
      </c>
      <c r="G18" s="415"/>
      <c r="H18" s="344">
        <v>0.36037545732593862</v>
      </c>
      <c r="I18" s="343">
        <v>1315.5290589597207</v>
      </c>
      <c r="J18" s="344"/>
      <c r="K18" s="347">
        <v>3.9217355996226577</v>
      </c>
    </row>
    <row r="19" spans="1:11" s="330" customFormat="1" ht="22.5" customHeight="1">
      <c r="A19" s="342" t="s">
        <v>375</v>
      </c>
      <c r="B19" s="399">
        <v>220.87415972999997</v>
      </c>
      <c r="C19" s="399">
        <v>224.20982560000002</v>
      </c>
      <c r="D19" s="399">
        <v>212.67758379</v>
      </c>
      <c r="E19" s="399">
        <v>213.2004398</v>
      </c>
      <c r="F19" s="345">
        <v>3.3356658700000423</v>
      </c>
      <c r="G19" s="415"/>
      <c r="H19" s="344">
        <v>1.5102110061573577</v>
      </c>
      <c r="I19" s="343">
        <v>0.52285600999999815</v>
      </c>
      <c r="J19" s="344"/>
      <c r="K19" s="347">
        <v>0.2458444377082408</v>
      </c>
    </row>
    <row r="20" spans="1:11" s="330" customFormat="1" ht="22.5" customHeight="1">
      <c r="A20" s="342" t="s">
        <v>379</v>
      </c>
      <c r="B20" s="399">
        <v>208.30738765000001</v>
      </c>
      <c r="C20" s="399">
        <v>260.28107829000004</v>
      </c>
      <c r="D20" s="399">
        <v>221.24773185999999</v>
      </c>
      <c r="E20" s="399">
        <v>244.85455836000003</v>
      </c>
      <c r="F20" s="345">
        <v>51.973690640000029</v>
      </c>
      <c r="G20" s="415"/>
      <c r="H20" s="344">
        <v>24.950478821868145</v>
      </c>
      <c r="I20" s="343">
        <v>23.606826500000039</v>
      </c>
      <c r="J20" s="344"/>
      <c r="K20" s="347">
        <v>10.669861472269396</v>
      </c>
    </row>
    <row r="21" spans="1:11" s="330" customFormat="1" ht="22.5" customHeight="1">
      <c r="A21" s="334" t="s">
        <v>380</v>
      </c>
      <c r="B21" s="398">
        <v>5</v>
      </c>
      <c r="C21" s="398">
        <v>0</v>
      </c>
      <c r="D21" s="398">
        <v>181.4</v>
      </c>
      <c r="E21" s="398">
        <v>75</v>
      </c>
      <c r="F21" s="337">
        <v>-5</v>
      </c>
      <c r="G21" s="413"/>
      <c r="H21" s="336">
        <v>-100</v>
      </c>
      <c r="I21" s="335">
        <v>-106.4</v>
      </c>
      <c r="J21" s="336"/>
      <c r="K21" s="340">
        <v>-58.654906284454242</v>
      </c>
    </row>
    <row r="22" spans="1:11" s="330" customFormat="1" ht="22.5" customHeight="1">
      <c r="A22" s="334" t="s">
        <v>381</v>
      </c>
      <c r="B22" s="398">
        <v>0</v>
      </c>
      <c r="C22" s="398">
        <v>0</v>
      </c>
      <c r="D22" s="398">
        <v>0</v>
      </c>
      <c r="E22" s="398">
        <v>0</v>
      </c>
      <c r="F22" s="337">
        <v>0</v>
      </c>
      <c r="G22" s="413"/>
      <c r="H22" s="336"/>
      <c r="I22" s="335">
        <v>0</v>
      </c>
      <c r="J22" s="336"/>
      <c r="K22" s="340"/>
    </row>
    <row r="23" spans="1:11" s="330" customFormat="1" ht="22.5" customHeight="1">
      <c r="A23" s="432" t="s">
        <v>382</v>
      </c>
      <c r="B23" s="398">
        <v>62786.073413223901</v>
      </c>
      <c r="C23" s="398">
        <v>74846.29472029263</v>
      </c>
      <c r="D23" s="398">
        <v>57246.027867661556</v>
      </c>
      <c r="E23" s="398">
        <v>69771.755967712277</v>
      </c>
      <c r="F23" s="337">
        <v>12060.221307068728</v>
      </c>
      <c r="G23" s="413"/>
      <c r="H23" s="336">
        <v>19.208433736084896</v>
      </c>
      <c r="I23" s="335">
        <v>12525.728100050721</v>
      </c>
      <c r="J23" s="336"/>
      <c r="K23" s="340">
        <v>21.880519167211148</v>
      </c>
    </row>
    <row r="24" spans="1:11" s="330" customFormat="1" ht="22.5" customHeight="1">
      <c r="A24" s="433" t="s">
        <v>383</v>
      </c>
      <c r="B24" s="399">
        <v>29278.220210750002</v>
      </c>
      <c r="C24" s="399">
        <v>31979.538465949998</v>
      </c>
      <c r="D24" s="399">
        <v>29699.492332189995</v>
      </c>
      <c r="E24" s="399">
        <v>33257.983090419999</v>
      </c>
      <c r="F24" s="345">
        <v>2701.3182551999962</v>
      </c>
      <c r="G24" s="415"/>
      <c r="H24" s="344">
        <v>9.226374539693369</v>
      </c>
      <c r="I24" s="343">
        <v>3558.4907582300038</v>
      </c>
      <c r="J24" s="344"/>
      <c r="K24" s="347">
        <v>11.981655169146139</v>
      </c>
    </row>
    <row r="25" spans="1:11" s="330" customFormat="1" ht="22.5" customHeight="1">
      <c r="A25" s="433" t="s">
        <v>384</v>
      </c>
      <c r="B25" s="399">
        <v>12137.73240106091</v>
      </c>
      <c r="C25" s="399">
        <v>21576.485194579051</v>
      </c>
      <c r="D25" s="399">
        <v>12282.186413422542</v>
      </c>
      <c r="E25" s="399">
        <v>21597.559079031587</v>
      </c>
      <c r="F25" s="345">
        <v>9438.7527935181406</v>
      </c>
      <c r="G25" s="415"/>
      <c r="H25" s="344">
        <v>77.763724570934983</v>
      </c>
      <c r="I25" s="343">
        <v>9315.3726656090457</v>
      </c>
      <c r="J25" s="344"/>
      <c r="K25" s="347">
        <v>75.844579719363125</v>
      </c>
    </row>
    <row r="26" spans="1:11" s="330" customFormat="1" ht="22.5" customHeight="1">
      <c r="A26" s="433" t="s">
        <v>385</v>
      </c>
      <c r="B26" s="399">
        <v>21370.120801412992</v>
      </c>
      <c r="C26" s="399">
        <v>21290.271059763581</v>
      </c>
      <c r="D26" s="399">
        <v>15264.349122049021</v>
      </c>
      <c r="E26" s="399">
        <v>14916.213798260696</v>
      </c>
      <c r="F26" s="345">
        <v>-79.849741649410134</v>
      </c>
      <c r="G26" s="415"/>
      <c r="H26" s="344">
        <v>-0.37365133492427649</v>
      </c>
      <c r="I26" s="343">
        <v>-348.13532378832497</v>
      </c>
      <c r="J26" s="344"/>
      <c r="K26" s="347">
        <v>-2.2807086041123825</v>
      </c>
    </row>
    <row r="27" spans="1:11" s="330" customFormat="1" ht="22.5" customHeight="1">
      <c r="A27" s="434" t="s">
        <v>386</v>
      </c>
      <c r="B27" s="444">
        <v>331686.46461433062</v>
      </c>
      <c r="C27" s="444">
        <v>356983.50921251252</v>
      </c>
      <c r="D27" s="444">
        <v>278455.47797958553</v>
      </c>
      <c r="E27" s="444">
        <v>318411.28999293019</v>
      </c>
      <c r="F27" s="437">
        <v>25297.044598181907</v>
      </c>
      <c r="G27" s="438"/>
      <c r="H27" s="436">
        <v>7.6267943666607314</v>
      </c>
      <c r="I27" s="435">
        <v>39955.812013344665</v>
      </c>
      <c r="J27" s="436"/>
      <c r="K27" s="439">
        <v>14.349084565782524</v>
      </c>
    </row>
    <row r="28" spans="1:11" s="330" customFormat="1" ht="22.5" customHeight="1">
      <c r="A28" s="334" t="s">
        <v>387</v>
      </c>
      <c r="B28" s="398">
        <v>21923.102081426001</v>
      </c>
      <c r="C28" s="398">
        <v>22353.098364977999</v>
      </c>
      <c r="D28" s="398">
        <v>19078.460297303998</v>
      </c>
      <c r="E28" s="398">
        <v>18207.651629714001</v>
      </c>
      <c r="F28" s="337">
        <v>429.9962835519982</v>
      </c>
      <c r="G28" s="413"/>
      <c r="H28" s="336">
        <v>1.9613843057196989</v>
      </c>
      <c r="I28" s="335">
        <v>-870.80866758999764</v>
      </c>
      <c r="J28" s="336"/>
      <c r="K28" s="340">
        <v>-4.564355058112592</v>
      </c>
    </row>
    <row r="29" spans="1:11" s="330" customFormat="1" ht="22.5" customHeight="1">
      <c r="A29" s="342" t="s">
        <v>388</v>
      </c>
      <c r="B29" s="399">
        <v>7819.6807671499992</v>
      </c>
      <c r="C29" s="399">
        <v>8418.7103219300006</v>
      </c>
      <c r="D29" s="399">
        <v>6519.2494668899981</v>
      </c>
      <c r="E29" s="399">
        <v>6533.93537492</v>
      </c>
      <c r="F29" s="345">
        <v>599.02955478000149</v>
      </c>
      <c r="G29" s="415"/>
      <c r="H29" s="344">
        <v>7.6605372088396244</v>
      </c>
      <c r="I29" s="343">
        <v>14.685908030001883</v>
      </c>
      <c r="J29" s="344"/>
      <c r="K29" s="347">
        <v>0.22526991956035364</v>
      </c>
    </row>
    <row r="30" spans="1:11" s="330" customFormat="1" ht="22.5" customHeight="1">
      <c r="A30" s="342" t="s">
        <v>389</v>
      </c>
      <c r="B30" s="399">
        <v>13738.88305825</v>
      </c>
      <c r="C30" s="399">
        <v>13729.892428789999</v>
      </c>
      <c r="D30" s="399">
        <v>12364.73573455</v>
      </c>
      <c r="E30" s="399">
        <v>11420.198526669999</v>
      </c>
      <c r="F30" s="345">
        <v>-8.9906294600004912</v>
      </c>
      <c r="G30" s="415"/>
      <c r="H30" s="344">
        <v>-6.54393040677477E-2</v>
      </c>
      <c r="I30" s="343">
        <v>-944.53720788000101</v>
      </c>
      <c r="J30" s="344"/>
      <c r="K30" s="347">
        <v>-7.6389599273095685</v>
      </c>
    </row>
    <row r="31" spans="1:11" s="330" customFormat="1" ht="22.5" customHeight="1">
      <c r="A31" s="342" t="s">
        <v>390</v>
      </c>
      <c r="B31" s="399">
        <v>71.680997069999975</v>
      </c>
      <c r="C31" s="399">
        <v>62.495364310000006</v>
      </c>
      <c r="D31" s="399">
        <v>95.982125290000027</v>
      </c>
      <c r="E31" s="399">
        <v>151.53849244</v>
      </c>
      <c r="F31" s="345">
        <v>-9.1856327599999688</v>
      </c>
      <c r="G31" s="415"/>
      <c r="H31" s="344">
        <v>-12.814599594687213</v>
      </c>
      <c r="I31" s="343">
        <v>55.556367149999971</v>
      </c>
      <c r="J31" s="344"/>
      <c r="K31" s="347">
        <v>57.881993112928242</v>
      </c>
    </row>
    <row r="32" spans="1:11" s="330" customFormat="1" ht="22.5" customHeight="1">
      <c r="A32" s="342" t="s">
        <v>391</v>
      </c>
      <c r="B32" s="399">
        <v>292.59525895600007</v>
      </c>
      <c r="C32" s="399">
        <v>141.73766169800001</v>
      </c>
      <c r="D32" s="399">
        <v>98.230970573999997</v>
      </c>
      <c r="E32" s="399">
        <v>99.892531214000002</v>
      </c>
      <c r="F32" s="345">
        <v>-150.85759725800006</v>
      </c>
      <c r="G32" s="415"/>
      <c r="H32" s="344">
        <v>-51.558455798726989</v>
      </c>
      <c r="I32" s="343">
        <v>1.6615606400000047</v>
      </c>
      <c r="J32" s="344"/>
      <c r="K32" s="347">
        <v>1.6914834805060865</v>
      </c>
    </row>
    <row r="33" spans="1:11" s="330" customFormat="1" ht="22.5" customHeight="1">
      <c r="A33" s="342" t="s">
        <v>392</v>
      </c>
      <c r="B33" s="399">
        <v>0.26200000000000001</v>
      </c>
      <c r="C33" s="399">
        <v>0.26258825000000002</v>
      </c>
      <c r="D33" s="399">
        <v>0.26200000000000001</v>
      </c>
      <c r="E33" s="399">
        <v>2.0867044699999995</v>
      </c>
      <c r="F33" s="345">
        <v>5.8825000000001237E-4</v>
      </c>
      <c r="G33" s="415"/>
      <c r="H33" s="344">
        <v>0.22452290076336351</v>
      </c>
      <c r="I33" s="343">
        <v>1.8247044699999995</v>
      </c>
      <c r="J33" s="344"/>
      <c r="K33" s="347">
        <v>696.45208778625931</v>
      </c>
    </row>
    <row r="34" spans="1:11" s="330" customFormat="1" ht="22.5" customHeight="1">
      <c r="A34" s="416" t="s">
        <v>393</v>
      </c>
      <c r="B34" s="398">
        <v>294699.9861287151</v>
      </c>
      <c r="C34" s="398">
        <v>318446.33714050899</v>
      </c>
      <c r="D34" s="398">
        <v>251801.03352306486</v>
      </c>
      <c r="E34" s="398">
        <v>289601.50342953118</v>
      </c>
      <c r="F34" s="337">
        <v>23746.351011793886</v>
      </c>
      <c r="G34" s="413"/>
      <c r="H34" s="336">
        <v>8.0578052696012943</v>
      </c>
      <c r="I34" s="335">
        <v>37800.469906466315</v>
      </c>
      <c r="J34" s="336"/>
      <c r="K34" s="340">
        <v>15.012039219054202</v>
      </c>
    </row>
    <row r="35" spans="1:11" s="330" customFormat="1" ht="22.5" customHeight="1">
      <c r="A35" s="342" t="s">
        <v>394</v>
      </c>
      <c r="B35" s="399">
        <v>5561.0999999999995</v>
      </c>
      <c r="C35" s="399">
        <v>5484.2</v>
      </c>
      <c r="D35" s="399">
        <v>6814.8</v>
      </c>
      <c r="E35" s="399">
        <v>11627.7</v>
      </c>
      <c r="F35" s="345">
        <v>-76.899999999999636</v>
      </c>
      <c r="G35" s="415"/>
      <c r="H35" s="344">
        <v>-1.3828199456941908</v>
      </c>
      <c r="I35" s="343">
        <v>4812.9000000000005</v>
      </c>
      <c r="J35" s="344"/>
      <c r="K35" s="347">
        <v>70.624229617890478</v>
      </c>
    </row>
    <row r="36" spans="1:11" s="330" customFormat="1" ht="22.5" customHeight="1">
      <c r="A36" s="342" t="s">
        <v>395</v>
      </c>
      <c r="B36" s="399">
        <v>188.23284962165576</v>
      </c>
      <c r="C36" s="399">
        <v>218.63785216999989</v>
      </c>
      <c r="D36" s="399">
        <v>170.10310785999999</v>
      </c>
      <c r="E36" s="399">
        <v>125.99624457000002</v>
      </c>
      <c r="F36" s="345">
        <v>30.405002548344129</v>
      </c>
      <c r="G36" s="415"/>
      <c r="H36" s="344">
        <v>16.152867371161609</v>
      </c>
      <c r="I36" s="343">
        <v>-44.106863289999978</v>
      </c>
      <c r="J36" s="344"/>
      <c r="K36" s="347">
        <v>-25.929487029890876</v>
      </c>
    </row>
    <row r="37" spans="1:11" s="330" customFormat="1" ht="22.5" customHeight="1">
      <c r="A37" s="348" t="s">
        <v>396</v>
      </c>
      <c r="B37" s="399">
        <v>54167.327470207412</v>
      </c>
      <c r="C37" s="399">
        <v>47706.400118124358</v>
      </c>
      <c r="D37" s="399">
        <v>41999.851472388393</v>
      </c>
      <c r="E37" s="399">
        <v>48338.926921417893</v>
      </c>
      <c r="F37" s="345">
        <v>-6460.9273520830538</v>
      </c>
      <c r="G37" s="415"/>
      <c r="H37" s="344">
        <v>-11.92772036914066</v>
      </c>
      <c r="I37" s="343">
        <v>6339.0754490295003</v>
      </c>
      <c r="J37" s="344"/>
      <c r="K37" s="347">
        <v>15.093090158180548</v>
      </c>
    </row>
    <row r="38" spans="1:11" s="330" customFormat="1" ht="22.5" customHeight="1">
      <c r="A38" s="440" t="s">
        <v>397</v>
      </c>
      <c r="B38" s="399">
        <v>0</v>
      </c>
      <c r="C38" s="399">
        <v>0</v>
      </c>
      <c r="D38" s="399">
        <v>0</v>
      </c>
      <c r="E38" s="399">
        <v>0</v>
      </c>
      <c r="F38" s="345">
        <v>0</v>
      </c>
      <c r="G38" s="415"/>
      <c r="H38" s="344"/>
      <c r="I38" s="343">
        <v>0</v>
      </c>
      <c r="J38" s="344"/>
      <c r="K38" s="347"/>
    </row>
    <row r="39" spans="1:11" s="330" customFormat="1" ht="22.5" customHeight="1">
      <c r="A39" s="440" t="s">
        <v>398</v>
      </c>
      <c r="B39" s="399">
        <v>54167.327470207412</v>
      </c>
      <c r="C39" s="399">
        <v>47706.400118124358</v>
      </c>
      <c r="D39" s="399">
        <v>41999.851472388393</v>
      </c>
      <c r="E39" s="399">
        <v>48338.926921417893</v>
      </c>
      <c r="F39" s="345">
        <v>-6460.9273520830538</v>
      </c>
      <c r="G39" s="415"/>
      <c r="H39" s="344">
        <v>-11.92772036914066</v>
      </c>
      <c r="I39" s="343">
        <v>6339.0754490295003</v>
      </c>
      <c r="J39" s="344"/>
      <c r="K39" s="347">
        <v>15.093090158180548</v>
      </c>
    </row>
    <row r="40" spans="1:11" s="330" customFormat="1" ht="22.5" customHeight="1">
      <c r="A40" s="342" t="s">
        <v>399</v>
      </c>
      <c r="B40" s="399">
        <v>234783.325808886</v>
      </c>
      <c r="C40" s="399">
        <v>265037.09917021461</v>
      </c>
      <c r="D40" s="399">
        <v>202816.27894281648</v>
      </c>
      <c r="E40" s="399">
        <v>229508.88026354328</v>
      </c>
      <c r="F40" s="345">
        <v>30253.773361328611</v>
      </c>
      <c r="G40" s="415"/>
      <c r="H40" s="344">
        <v>12.885827073578143</v>
      </c>
      <c r="I40" s="343">
        <v>26692.601320726797</v>
      </c>
      <c r="J40" s="344"/>
      <c r="K40" s="347">
        <v>13.160975765782936</v>
      </c>
    </row>
    <row r="41" spans="1:11" s="330" customFormat="1" ht="22.5" customHeight="1">
      <c r="A41" s="348" t="s">
        <v>400</v>
      </c>
      <c r="B41" s="399">
        <v>232698.82148765077</v>
      </c>
      <c r="C41" s="399">
        <v>260959.86943731082</v>
      </c>
      <c r="D41" s="399">
        <v>200735.94992329748</v>
      </c>
      <c r="E41" s="399">
        <v>225139.34775408328</v>
      </c>
      <c r="F41" s="345">
        <v>28261.047949660046</v>
      </c>
      <c r="G41" s="415"/>
      <c r="H41" s="344">
        <v>12.144903772604557</v>
      </c>
      <c r="I41" s="343">
        <v>24403.397830785805</v>
      </c>
      <c r="J41" s="344"/>
      <c r="K41" s="347">
        <v>12.156964330559875</v>
      </c>
    </row>
    <row r="42" spans="1:11" s="330" customFormat="1" ht="22.5" customHeight="1">
      <c r="A42" s="348" t="s">
        <v>401</v>
      </c>
      <c r="B42" s="399">
        <v>2084.5043212352234</v>
      </c>
      <c r="C42" s="399">
        <v>4077.2297329037997</v>
      </c>
      <c r="D42" s="399">
        <v>2080.3290195190002</v>
      </c>
      <c r="E42" s="399">
        <v>4369.5325094599993</v>
      </c>
      <c r="F42" s="345">
        <v>1992.7254116685763</v>
      </c>
      <c r="G42" s="415"/>
      <c r="H42" s="344">
        <v>95.597087104513108</v>
      </c>
      <c r="I42" s="343">
        <v>2289.2034899409991</v>
      </c>
      <c r="J42" s="344"/>
      <c r="K42" s="347">
        <v>110.04045362354718</v>
      </c>
    </row>
    <row r="43" spans="1:11" s="330" customFormat="1" ht="22.5" customHeight="1">
      <c r="A43" s="361" t="s">
        <v>402</v>
      </c>
      <c r="B43" s="400">
        <v>0</v>
      </c>
      <c r="C43" s="400">
        <v>0</v>
      </c>
      <c r="D43" s="400">
        <v>0</v>
      </c>
      <c r="E43" s="400">
        <v>0</v>
      </c>
      <c r="F43" s="364">
        <v>0</v>
      </c>
      <c r="G43" s="449"/>
      <c r="H43" s="363"/>
      <c r="I43" s="362">
        <v>0</v>
      </c>
      <c r="J43" s="363"/>
      <c r="K43" s="365"/>
    </row>
    <row r="44" spans="1:11" s="330" customFormat="1" ht="22.5" customHeight="1">
      <c r="A44" s="441" t="s">
        <v>403</v>
      </c>
      <c r="B44" s="400">
        <v>60</v>
      </c>
      <c r="C44" s="400">
        <v>60</v>
      </c>
      <c r="D44" s="400">
        <v>0</v>
      </c>
      <c r="E44" s="400">
        <v>0</v>
      </c>
      <c r="F44" s="364">
        <v>0</v>
      </c>
      <c r="G44" s="413"/>
      <c r="H44" s="398"/>
      <c r="I44" s="362">
        <v>0</v>
      </c>
      <c r="J44" s="336"/>
      <c r="K44" s="340"/>
    </row>
    <row r="45" spans="1:11" s="330" customFormat="1" ht="22.5" customHeight="1" thickBot="1">
      <c r="A45" s="442" t="s">
        <v>404</v>
      </c>
      <c r="B45" s="401">
        <v>15003.376400557077</v>
      </c>
      <c r="C45" s="401">
        <v>16124.073736124177</v>
      </c>
      <c r="D45" s="401">
        <v>7575.9841577602047</v>
      </c>
      <c r="E45" s="401">
        <v>10602.134923633594</v>
      </c>
      <c r="F45" s="369">
        <v>1120.6973355670998</v>
      </c>
      <c r="G45" s="425"/>
      <c r="H45" s="368">
        <v>7.4696342053078677</v>
      </c>
      <c r="I45" s="367">
        <v>3026.150765873389</v>
      </c>
      <c r="J45" s="368"/>
      <c r="K45" s="370">
        <v>39.943995431585655</v>
      </c>
    </row>
    <row r="46" spans="1:11" s="330" customFormat="1" ht="16.5" thickTop="1">
      <c r="A46" s="377" t="s">
        <v>319</v>
      </c>
      <c r="B46" s="443"/>
      <c r="C46" s="332"/>
      <c r="D46" s="373"/>
      <c r="E46" s="373"/>
      <c r="F46" s="343"/>
      <c r="G46" s="343"/>
      <c r="H46" s="343"/>
      <c r="I46" s="343"/>
      <c r="J46" s="343"/>
      <c r="K46" s="343"/>
    </row>
  </sheetData>
  <mergeCells count="7">
    <mergeCell ref="A1:K1"/>
    <mergeCell ref="A2:K2"/>
    <mergeCell ref="I3:K3"/>
    <mergeCell ref="F4:K4"/>
    <mergeCell ref="F5:H5"/>
    <mergeCell ref="I5:K5"/>
    <mergeCell ref="A4:A6"/>
  </mergeCell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24"/>
  <sheetViews>
    <sheetView workbookViewId="0">
      <selection activeCell="H12" sqref="H12"/>
    </sheetView>
  </sheetViews>
  <sheetFormatPr defaultRowHeight="15.75"/>
  <cols>
    <col min="1" max="1" width="14" style="70" customWidth="1"/>
    <col min="2" max="2" width="21.7109375" style="125" customWidth="1"/>
    <col min="3" max="7" width="21.7109375" style="70" customWidth="1"/>
    <col min="8" max="8" width="13.7109375" style="70" bestFit="1" customWidth="1"/>
    <col min="9" max="9" width="14.42578125" style="70" customWidth="1"/>
    <col min="10" max="10" width="9.140625" style="70"/>
    <col min="11" max="11" width="13.7109375" style="70" bestFit="1" customWidth="1"/>
    <col min="12" max="254" width="9.140625" style="70"/>
    <col min="255" max="255" width="11.42578125" style="70" customWidth="1"/>
    <col min="256" max="257" width="0" style="70" hidden="1" customWidth="1"/>
    <col min="258" max="258" width="12.7109375" style="70" customWidth="1"/>
    <col min="259" max="259" width="13.7109375" style="70" bestFit="1" customWidth="1"/>
    <col min="260" max="260" width="12.7109375" style="70" customWidth="1"/>
    <col min="261" max="261" width="13.7109375" style="70" bestFit="1" customWidth="1"/>
    <col min="262" max="262" width="10.28515625" style="70" customWidth="1"/>
    <col min="263" max="263" width="14.85546875" style="70" customWidth="1"/>
    <col min="264" max="264" width="13.7109375" style="70" bestFit="1" customWidth="1"/>
    <col min="265" max="265" width="14.42578125" style="70" customWidth="1"/>
    <col min="266" max="266" width="9.140625" style="70"/>
    <col min="267" max="267" width="13.7109375" style="70" bestFit="1" customWidth="1"/>
    <col min="268" max="510" width="9.140625" style="70"/>
    <col min="511" max="511" width="11.42578125" style="70" customWidth="1"/>
    <col min="512" max="513" width="0" style="70" hidden="1" customWidth="1"/>
    <col min="514" max="514" width="12.7109375" style="70" customWidth="1"/>
    <col min="515" max="515" width="13.7109375" style="70" bestFit="1" customWidth="1"/>
    <col min="516" max="516" width="12.7109375" style="70" customWidth="1"/>
    <col min="517" max="517" width="13.7109375" style="70" bestFit="1" customWidth="1"/>
    <col min="518" max="518" width="10.28515625" style="70" customWidth="1"/>
    <col min="519" max="519" width="14.85546875" style="70" customWidth="1"/>
    <col min="520" max="520" width="13.7109375" style="70" bestFit="1" customWidth="1"/>
    <col min="521" max="521" width="14.42578125" style="70" customWidth="1"/>
    <col min="522" max="522" width="9.140625" style="70"/>
    <col min="523" max="523" width="13.7109375" style="70" bestFit="1" customWidth="1"/>
    <col min="524" max="766" width="9.140625" style="70"/>
    <col min="767" max="767" width="11.42578125" style="70" customWidth="1"/>
    <col min="768" max="769" width="0" style="70" hidden="1" customWidth="1"/>
    <col min="770" max="770" width="12.7109375" style="70" customWidth="1"/>
    <col min="771" max="771" width="13.7109375" style="70" bestFit="1" customWidth="1"/>
    <col min="772" max="772" width="12.7109375" style="70" customWidth="1"/>
    <col min="773" max="773" width="13.7109375" style="70" bestFit="1" customWidth="1"/>
    <col min="774" max="774" width="10.28515625" style="70" customWidth="1"/>
    <col min="775" max="775" width="14.85546875" style="70" customWidth="1"/>
    <col min="776" max="776" width="13.7109375" style="70" bestFit="1" customWidth="1"/>
    <col min="777" max="777" width="14.42578125" style="70" customWidth="1"/>
    <col min="778" max="778" width="9.140625" style="70"/>
    <col min="779" max="779" width="13.7109375" style="70" bestFit="1" customWidth="1"/>
    <col min="780" max="1022" width="9.140625" style="70"/>
    <col min="1023" max="1023" width="11.42578125" style="70" customWidth="1"/>
    <col min="1024" max="1025" width="0" style="70" hidden="1" customWidth="1"/>
    <col min="1026" max="1026" width="12.7109375" style="70" customWidth="1"/>
    <col min="1027" max="1027" width="13.7109375" style="70" bestFit="1" customWidth="1"/>
    <col min="1028" max="1028" width="12.7109375" style="70" customWidth="1"/>
    <col min="1029" max="1029" width="13.7109375" style="70" bestFit="1" customWidth="1"/>
    <col min="1030" max="1030" width="10.28515625" style="70" customWidth="1"/>
    <col min="1031" max="1031" width="14.85546875" style="70" customWidth="1"/>
    <col min="1032" max="1032" width="13.7109375" style="70" bestFit="1" customWidth="1"/>
    <col min="1033" max="1033" width="14.42578125" style="70" customWidth="1"/>
    <col min="1034" max="1034" width="9.140625" style="70"/>
    <col min="1035" max="1035" width="13.7109375" style="70" bestFit="1" customWidth="1"/>
    <col min="1036" max="1278" width="9.140625" style="70"/>
    <col min="1279" max="1279" width="11.42578125" style="70" customWidth="1"/>
    <col min="1280" max="1281" width="0" style="70" hidden="1" customWidth="1"/>
    <col min="1282" max="1282" width="12.7109375" style="70" customWidth="1"/>
    <col min="1283" max="1283" width="13.7109375" style="70" bestFit="1" customWidth="1"/>
    <col min="1284" max="1284" width="12.7109375" style="70" customWidth="1"/>
    <col min="1285" max="1285" width="13.7109375" style="70" bestFit="1" customWidth="1"/>
    <col min="1286" max="1286" width="10.28515625" style="70" customWidth="1"/>
    <col min="1287" max="1287" width="14.85546875" style="70" customWidth="1"/>
    <col min="1288" max="1288" width="13.7109375" style="70" bestFit="1" customWidth="1"/>
    <col min="1289" max="1289" width="14.42578125" style="70" customWidth="1"/>
    <col min="1290" max="1290" width="9.140625" style="70"/>
    <col min="1291" max="1291" width="13.7109375" style="70" bestFit="1" customWidth="1"/>
    <col min="1292" max="1534" width="9.140625" style="70"/>
    <col min="1535" max="1535" width="11.42578125" style="70" customWidth="1"/>
    <col min="1536" max="1537" width="0" style="70" hidden="1" customWidth="1"/>
    <col min="1538" max="1538" width="12.7109375" style="70" customWidth="1"/>
    <col min="1539" max="1539" width="13.7109375" style="70" bestFit="1" customWidth="1"/>
    <col min="1540" max="1540" width="12.7109375" style="70" customWidth="1"/>
    <col min="1541" max="1541" width="13.7109375" style="70" bestFit="1" customWidth="1"/>
    <col min="1542" max="1542" width="10.28515625" style="70" customWidth="1"/>
    <col min="1543" max="1543" width="14.85546875" style="70" customWidth="1"/>
    <col min="1544" max="1544" width="13.7109375" style="70" bestFit="1" customWidth="1"/>
    <col min="1545" max="1545" width="14.42578125" style="70" customWidth="1"/>
    <col min="1546" max="1546" width="9.140625" style="70"/>
    <col min="1547" max="1547" width="13.7109375" style="70" bestFit="1" customWidth="1"/>
    <col min="1548" max="1790" width="9.140625" style="70"/>
    <col min="1791" max="1791" width="11.42578125" style="70" customWidth="1"/>
    <col min="1792" max="1793" width="0" style="70" hidden="1" customWidth="1"/>
    <col min="1794" max="1794" width="12.7109375" style="70" customWidth="1"/>
    <col min="1795" max="1795" width="13.7109375" style="70" bestFit="1" customWidth="1"/>
    <col min="1796" max="1796" width="12.7109375" style="70" customWidth="1"/>
    <col min="1797" max="1797" width="13.7109375" style="70" bestFit="1" customWidth="1"/>
    <col min="1798" max="1798" width="10.28515625" style="70" customWidth="1"/>
    <col min="1799" max="1799" width="14.85546875" style="70" customWidth="1"/>
    <col min="1800" max="1800" width="13.7109375" style="70" bestFit="1" customWidth="1"/>
    <col min="1801" max="1801" width="14.42578125" style="70" customWidth="1"/>
    <col min="1802" max="1802" width="9.140625" style="70"/>
    <col min="1803" max="1803" width="13.7109375" style="70" bestFit="1" customWidth="1"/>
    <col min="1804" max="2046" width="9.140625" style="70"/>
    <col min="2047" max="2047" width="11.42578125" style="70" customWidth="1"/>
    <col min="2048" max="2049" width="0" style="70" hidden="1" customWidth="1"/>
    <col min="2050" max="2050" width="12.7109375" style="70" customWidth="1"/>
    <col min="2051" max="2051" width="13.7109375" style="70" bestFit="1" customWidth="1"/>
    <col min="2052" max="2052" width="12.7109375" style="70" customWidth="1"/>
    <col min="2053" max="2053" width="13.7109375" style="70" bestFit="1" customWidth="1"/>
    <col min="2054" max="2054" width="10.28515625" style="70" customWidth="1"/>
    <col min="2055" max="2055" width="14.85546875" style="70" customWidth="1"/>
    <col min="2056" max="2056" width="13.7109375" style="70" bestFit="1" customWidth="1"/>
    <col min="2057" max="2057" width="14.42578125" style="70" customWidth="1"/>
    <col min="2058" max="2058" width="9.140625" style="70"/>
    <col min="2059" max="2059" width="13.7109375" style="70" bestFit="1" customWidth="1"/>
    <col min="2060" max="2302" width="9.140625" style="70"/>
    <col min="2303" max="2303" width="11.42578125" style="70" customWidth="1"/>
    <col min="2304" max="2305" width="0" style="70" hidden="1" customWidth="1"/>
    <col min="2306" max="2306" width="12.7109375" style="70" customWidth="1"/>
    <col min="2307" max="2307" width="13.7109375" style="70" bestFit="1" customWidth="1"/>
    <col min="2308" max="2308" width="12.7109375" style="70" customWidth="1"/>
    <col min="2309" max="2309" width="13.7109375" style="70" bestFit="1" customWidth="1"/>
    <col min="2310" max="2310" width="10.28515625" style="70" customWidth="1"/>
    <col min="2311" max="2311" width="14.85546875" style="70" customWidth="1"/>
    <col min="2312" max="2312" width="13.7109375" style="70" bestFit="1" customWidth="1"/>
    <col min="2313" max="2313" width="14.42578125" style="70" customWidth="1"/>
    <col min="2314" max="2314" width="9.140625" style="70"/>
    <col min="2315" max="2315" width="13.7109375" style="70" bestFit="1" customWidth="1"/>
    <col min="2316" max="2558" width="9.140625" style="70"/>
    <col min="2559" max="2559" width="11.42578125" style="70" customWidth="1"/>
    <col min="2560" max="2561" width="0" style="70" hidden="1" customWidth="1"/>
    <col min="2562" max="2562" width="12.7109375" style="70" customWidth="1"/>
    <col min="2563" max="2563" width="13.7109375" style="70" bestFit="1" customWidth="1"/>
    <col min="2564" max="2564" width="12.7109375" style="70" customWidth="1"/>
    <col min="2565" max="2565" width="13.7109375" style="70" bestFit="1" customWidth="1"/>
    <col min="2566" max="2566" width="10.28515625" style="70" customWidth="1"/>
    <col min="2567" max="2567" width="14.85546875" style="70" customWidth="1"/>
    <col min="2568" max="2568" width="13.7109375" style="70" bestFit="1" customWidth="1"/>
    <col min="2569" max="2569" width="14.42578125" style="70" customWidth="1"/>
    <col min="2570" max="2570" width="9.140625" style="70"/>
    <col min="2571" max="2571" width="13.7109375" style="70" bestFit="1" customWidth="1"/>
    <col min="2572" max="2814" width="9.140625" style="70"/>
    <col min="2815" max="2815" width="11.42578125" style="70" customWidth="1"/>
    <col min="2816" max="2817" width="0" style="70" hidden="1" customWidth="1"/>
    <col min="2818" max="2818" width="12.7109375" style="70" customWidth="1"/>
    <col min="2819" max="2819" width="13.7109375" style="70" bestFit="1" customWidth="1"/>
    <col min="2820" max="2820" width="12.7109375" style="70" customWidth="1"/>
    <col min="2821" max="2821" width="13.7109375" style="70" bestFit="1" customWidth="1"/>
    <col min="2822" max="2822" width="10.28515625" style="70" customWidth="1"/>
    <col min="2823" max="2823" width="14.85546875" style="70" customWidth="1"/>
    <col min="2824" max="2824" width="13.7109375" style="70" bestFit="1" customWidth="1"/>
    <col min="2825" max="2825" width="14.42578125" style="70" customWidth="1"/>
    <col min="2826" max="2826" width="9.140625" style="70"/>
    <col min="2827" max="2827" width="13.7109375" style="70" bestFit="1" customWidth="1"/>
    <col min="2828" max="3070" width="9.140625" style="70"/>
    <col min="3071" max="3071" width="11.42578125" style="70" customWidth="1"/>
    <col min="3072" max="3073" width="0" style="70" hidden="1" customWidth="1"/>
    <col min="3074" max="3074" width="12.7109375" style="70" customWidth="1"/>
    <col min="3075" max="3075" width="13.7109375" style="70" bestFit="1" customWidth="1"/>
    <col min="3076" max="3076" width="12.7109375" style="70" customWidth="1"/>
    <col min="3077" max="3077" width="13.7109375" style="70" bestFit="1" customWidth="1"/>
    <col min="3078" max="3078" width="10.28515625" style="70" customWidth="1"/>
    <col min="3079" max="3079" width="14.85546875" style="70" customWidth="1"/>
    <col min="3080" max="3080" width="13.7109375" style="70" bestFit="1" customWidth="1"/>
    <col min="3081" max="3081" width="14.42578125" style="70" customWidth="1"/>
    <col min="3082" max="3082" width="9.140625" style="70"/>
    <col min="3083" max="3083" width="13.7109375" style="70" bestFit="1" customWidth="1"/>
    <col min="3084" max="3326" width="9.140625" style="70"/>
    <col min="3327" max="3327" width="11.42578125" style="70" customWidth="1"/>
    <col min="3328" max="3329" width="0" style="70" hidden="1" customWidth="1"/>
    <col min="3330" max="3330" width="12.7109375" style="70" customWidth="1"/>
    <col min="3331" max="3331" width="13.7109375" style="70" bestFit="1" customWidth="1"/>
    <col min="3332" max="3332" width="12.7109375" style="70" customWidth="1"/>
    <col min="3333" max="3333" width="13.7109375" style="70" bestFit="1" customWidth="1"/>
    <col min="3334" max="3334" width="10.28515625" style="70" customWidth="1"/>
    <col min="3335" max="3335" width="14.85546875" style="70" customWidth="1"/>
    <col min="3336" max="3336" width="13.7109375" style="70" bestFit="1" customWidth="1"/>
    <col min="3337" max="3337" width="14.42578125" style="70" customWidth="1"/>
    <col min="3338" max="3338" width="9.140625" style="70"/>
    <col min="3339" max="3339" width="13.7109375" style="70" bestFit="1" customWidth="1"/>
    <col min="3340" max="3582" width="9.140625" style="70"/>
    <col min="3583" max="3583" width="11.42578125" style="70" customWidth="1"/>
    <col min="3584" max="3585" width="0" style="70" hidden="1" customWidth="1"/>
    <col min="3586" max="3586" width="12.7109375" style="70" customWidth="1"/>
    <col min="3587" max="3587" width="13.7109375" style="70" bestFit="1" customWidth="1"/>
    <col min="3588" max="3588" width="12.7109375" style="70" customWidth="1"/>
    <col min="3589" max="3589" width="13.7109375" style="70" bestFit="1" customWidth="1"/>
    <col min="3590" max="3590" width="10.28515625" style="70" customWidth="1"/>
    <col min="3591" max="3591" width="14.85546875" style="70" customWidth="1"/>
    <col min="3592" max="3592" width="13.7109375" style="70" bestFit="1" customWidth="1"/>
    <col min="3593" max="3593" width="14.42578125" style="70" customWidth="1"/>
    <col min="3594" max="3594" width="9.140625" style="70"/>
    <col min="3595" max="3595" width="13.7109375" style="70" bestFit="1" customWidth="1"/>
    <col min="3596" max="3838" width="9.140625" style="70"/>
    <col min="3839" max="3839" width="11.42578125" style="70" customWidth="1"/>
    <col min="3840" max="3841" width="0" style="70" hidden="1" customWidth="1"/>
    <col min="3842" max="3842" width="12.7109375" style="70" customWidth="1"/>
    <col min="3843" max="3843" width="13.7109375" style="70" bestFit="1" customWidth="1"/>
    <col min="3844" max="3844" width="12.7109375" style="70" customWidth="1"/>
    <col min="3845" max="3845" width="13.7109375" style="70" bestFit="1" customWidth="1"/>
    <col min="3846" max="3846" width="10.28515625" style="70" customWidth="1"/>
    <col min="3847" max="3847" width="14.85546875" style="70" customWidth="1"/>
    <col min="3848" max="3848" width="13.7109375" style="70" bestFit="1" customWidth="1"/>
    <col min="3849" max="3849" width="14.42578125" style="70" customWidth="1"/>
    <col min="3850" max="3850" width="9.140625" style="70"/>
    <col min="3851" max="3851" width="13.7109375" style="70" bestFit="1" customWidth="1"/>
    <col min="3852" max="4094" width="9.140625" style="70"/>
    <col min="4095" max="4095" width="11.42578125" style="70" customWidth="1"/>
    <col min="4096" max="4097" width="0" style="70" hidden="1" customWidth="1"/>
    <col min="4098" max="4098" width="12.7109375" style="70" customWidth="1"/>
    <col min="4099" max="4099" width="13.7109375" style="70" bestFit="1" customWidth="1"/>
    <col min="4100" max="4100" width="12.7109375" style="70" customWidth="1"/>
    <col min="4101" max="4101" width="13.7109375" style="70" bestFit="1" customWidth="1"/>
    <col min="4102" max="4102" width="10.28515625" style="70" customWidth="1"/>
    <col min="4103" max="4103" width="14.85546875" style="70" customWidth="1"/>
    <col min="4104" max="4104" width="13.7109375" style="70" bestFit="1" customWidth="1"/>
    <col min="4105" max="4105" width="14.42578125" style="70" customWidth="1"/>
    <col min="4106" max="4106" width="9.140625" style="70"/>
    <col min="4107" max="4107" width="13.7109375" style="70" bestFit="1" customWidth="1"/>
    <col min="4108" max="4350" width="9.140625" style="70"/>
    <col min="4351" max="4351" width="11.42578125" style="70" customWidth="1"/>
    <col min="4352" max="4353" width="0" style="70" hidden="1" customWidth="1"/>
    <col min="4354" max="4354" width="12.7109375" style="70" customWidth="1"/>
    <col min="4355" max="4355" width="13.7109375" style="70" bestFit="1" customWidth="1"/>
    <col min="4356" max="4356" width="12.7109375" style="70" customWidth="1"/>
    <col min="4357" max="4357" width="13.7109375" style="70" bestFit="1" customWidth="1"/>
    <col min="4358" max="4358" width="10.28515625" style="70" customWidth="1"/>
    <col min="4359" max="4359" width="14.85546875" style="70" customWidth="1"/>
    <col min="4360" max="4360" width="13.7109375" style="70" bestFit="1" customWidth="1"/>
    <col min="4361" max="4361" width="14.42578125" style="70" customWidth="1"/>
    <col min="4362" max="4362" width="9.140625" style="70"/>
    <col min="4363" max="4363" width="13.7109375" style="70" bestFit="1" customWidth="1"/>
    <col min="4364" max="4606" width="9.140625" style="70"/>
    <col min="4607" max="4607" width="11.42578125" style="70" customWidth="1"/>
    <col min="4608" max="4609" width="0" style="70" hidden="1" customWidth="1"/>
    <col min="4610" max="4610" width="12.7109375" style="70" customWidth="1"/>
    <col min="4611" max="4611" width="13.7109375" style="70" bestFit="1" customWidth="1"/>
    <col min="4612" max="4612" width="12.7109375" style="70" customWidth="1"/>
    <col min="4613" max="4613" width="13.7109375" style="70" bestFit="1" customWidth="1"/>
    <col min="4614" max="4614" width="10.28515625" style="70" customWidth="1"/>
    <col min="4615" max="4615" width="14.85546875" style="70" customWidth="1"/>
    <col min="4616" max="4616" width="13.7109375" style="70" bestFit="1" customWidth="1"/>
    <col min="4617" max="4617" width="14.42578125" style="70" customWidth="1"/>
    <col min="4618" max="4618" width="9.140625" style="70"/>
    <col min="4619" max="4619" width="13.7109375" style="70" bestFit="1" customWidth="1"/>
    <col min="4620" max="4862" width="9.140625" style="70"/>
    <col min="4863" max="4863" width="11.42578125" style="70" customWidth="1"/>
    <col min="4864" max="4865" width="0" style="70" hidden="1" customWidth="1"/>
    <col min="4866" max="4866" width="12.7109375" style="70" customWidth="1"/>
    <col min="4867" max="4867" width="13.7109375" style="70" bestFit="1" customWidth="1"/>
    <col min="4868" max="4868" width="12.7109375" style="70" customWidth="1"/>
    <col min="4869" max="4869" width="13.7109375" style="70" bestFit="1" customWidth="1"/>
    <col min="4870" max="4870" width="10.28515625" style="70" customWidth="1"/>
    <col min="4871" max="4871" width="14.85546875" style="70" customWidth="1"/>
    <col min="4872" max="4872" width="13.7109375" style="70" bestFit="1" customWidth="1"/>
    <col min="4873" max="4873" width="14.42578125" style="70" customWidth="1"/>
    <col min="4874" max="4874" width="9.140625" style="70"/>
    <col min="4875" max="4875" width="13.7109375" style="70" bestFit="1" customWidth="1"/>
    <col min="4876" max="5118" width="9.140625" style="70"/>
    <col min="5119" max="5119" width="11.42578125" style="70" customWidth="1"/>
    <col min="5120" max="5121" width="0" style="70" hidden="1" customWidth="1"/>
    <col min="5122" max="5122" width="12.7109375" style="70" customWidth="1"/>
    <col min="5123" max="5123" width="13.7109375" style="70" bestFit="1" customWidth="1"/>
    <col min="5124" max="5124" width="12.7109375" style="70" customWidth="1"/>
    <col min="5125" max="5125" width="13.7109375" style="70" bestFit="1" customWidth="1"/>
    <col min="5126" max="5126" width="10.28515625" style="70" customWidth="1"/>
    <col min="5127" max="5127" width="14.85546875" style="70" customWidth="1"/>
    <col min="5128" max="5128" width="13.7109375" style="70" bestFit="1" customWidth="1"/>
    <col min="5129" max="5129" width="14.42578125" style="70" customWidth="1"/>
    <col min="5130" max="5130" width="9.140625" style="70"/>
    <col min="5131" max="5131" width="13.7109375" style="70" bestFit="1" customWidth="1"/>
    <col min="5132" max="5374" width="9.140625" style="70"/>
    <col min="5375" max="5375" width="11.42578125" style="70" customWidth="1"/>
    <col min="5376" max="5377" width="0" style="70" hidden="1" customWidth="1"/>
    <col min="5378" max="5378" width="12.7109375" style="70" customWidth="1"/>
    <col min="5379" max="5379" width="13.7109375" style="70" bestFit="1" customWidth="1"/>
    <col min="5380" max="5380" width="12.7109375" style="70" customWidth="1"/>
    <col min="5381" max="5381" width="13.7109375" style="70" bestFit="1" customWidth="1"/>
    <col min="5382" max="5382" width="10.28515625" style="70" customWidth="1"/>
    <col min="5383" max="5383" width="14.85546875" style="70" customWidth="1"/>
    <col min="5384" max="5384" width="13.7109375" style="70" bestFit="1" customWidth="1"/>
    <col min="5385" max="5385" width="14.42578125" style="70" customWidth="1"/>
    <col min="5386" max="5386" width="9.140625" style="70"/>
    <col min="5387" max="5387" width="13.7109375" style="70" bestFit="1" customWidth="1"/>
    <col min="5388" max="5630" width="9.140625" style="70"/>
    <col min="5631" max="5631" width="11.42578125" style="70" customWidth="1"/>
    <col min="5632" max="5633" width="0" style="70" hidden="1" customWidth="1"/>
    <col min="5634" max="5634" width="12.7109375" style="70" customWidth="1"/>
    <col min="5635" max="5635" width="13.7109375" style="70" bestFit="1" customWidth="1"/>
    <col min="5636" max="5636" width="12.7109375" style="70" customWidth="1"/>
    <col min="5637" max="5637" width="13.7109375" style="70" bestFit="1" customWidth="1"/>
    <col min="5638" max="5638" width="10.28515625" style="70" customWidth="1"/>
    <col min="5639" max="5639" width="14.85546875" style="70" customWidth="1"/>
    <col min="5640" max="5640" width="13.7109375" style="70" bestFit="1" customWidth="1"/>
    <col min="5641" max="5641" width="14.42578125" style="70" customWidth="1"/>
    <col min="5642" max="5642" width="9.140625" style="70"/>
    <col min="5643" max="5643" width="13.7109375" style="70" bestFit="1" customWidth="1"/>
    <col min="5644" max="5886" width="9.140625" style="70"/>
    <col min="5887" max="5887" width="11.42578125" style="70" customWidth="1"/>
    <col min="5888" max="5889" width="0" style="70" hidden="1" customWidth="1"/>
    <col min="5890" max="5890" width="12.7109375" style="70" customWidth="1"/>
    <col min="5891" max="5891" width="13.7109375" style="70" bestFit="1" customWidth="1"/>
    <col min="5892" max="5892" width="12.7109375" style="70" customWidth="1"/>
    <col min="5893" max="5893" width="13.7109375" style="70" bestFit="1" customWidth="1"/>
    <col min="5894" max="5894" width="10.28515625" style="70" customWidth="1"/>
    <col min="5895" max="5895" width="14.85546875" style="70" customWidth="1"/>
    <col min="5896" max="5896" width="13.7109375" style="70" bestFit="1" customWidth="1"/>
    <col min="5897" max="5897" width="14.42578125" style="70" customWidth="1"/>
    <col min="5898" max="5898" width="9.140625" style="70"/>
    <col min="5899" max="5899" width="13.7109375" style="70" bestFit="1" customWidth="1"/>
    <col min="5900" max="6142" width="9.140625" style="70"/>
    <col min="6143" max="6143" width="11.42578125" style="70" customWidth="1"/>
    <col min="6144" max="6145" width="0" style="70" hidden="1" customWidth="1"/>
    <col min="6146" max="6146" width="12.7109375" style="70" customWidth="1"/>
    <col min="6147" max="6147" width="13.7109375" style="70" bestFit="1" customWidth="1"/>
    <col min="6148" max="6148" width="12.7109375" style="70" customWidth="1"/>
    <col min="6149" max="6149" width="13.7109375" style="70" bestFit="1" customWidth="1"/>
    <col min="6150" max="6150" width="10.28515625" style="70" customWidth="1"/>
    <col min="6151" max="6151" width="14.85546875" style="70" customWidth="1"/>
    <col min="6152" max="6152" width="13.7109375" style="70" bestFit="1" customWidth="1"/>
    <col min="6153" max="6153" width="14.42578125" style="70" customWidth="1"/>
    <col min="6154" max="6154" width="9.140625" style="70"/>
    <col min="6155" max="6155" width="13.7109375" style="70" bestFit="1" customWidth="1"/>
    <col min="6156" max="6398" width="9.140625" style="70"/>
    <col min="6399" max="6399" width="11.42578125" style="70" customWidth="1"/>
    <col min="6400" max="6401" width="0" style="70" hidden="1" customWidth="1"/>
    <col min="6402" max="6402" width="12.7109375" style="70" customWidth="1"/>
    <col min="6403" max="6403" width="13.7109375" style="70" bestFit="1" customWidth="1"/>
    <col min="6404" max="6404" width="12.7109375" style="70" customWidth="1"/>
    <col min="6405" max="6405" width="13.7109375" style="70" bestFit="1" customWidth="1"/>
    <col min="6406" max="6406" width="10.28515625" style="70" customWidth="1"/>
    <col min="6407" max="6407" width="14.85546875" style="70" customWidth="1"/>
    <col min="6408" max="6408" width="13.7109375" style="70" bestFit="1" customWidth="1"/>
    <col min="6409" max="6409" width="14.42578125" style="70" customWidth="1"/>
    <col min="6410" max="6410" width="9.140625" style="70"/>
    <col min="6411" max="6411" width="13.7109375" style="70" bestFit="1" customWidth="1"/>
    <col min="6412" max="6654" width="9.140625" style="70"/>
    <col min="6655" max="6655" width="11.42578125" style="70" customWidth="1"/>
    <col min="6656" max="6657" width="0" style="70" hidden="1" customWidth="1"/>
    <col min="6658" max="6658" width="12.7109375" style="70" customWidth="1"/>
    <col min="6659" max="6659" width="13.7109375" style="70" bestFit="1" customWidth="1"/>
    <col min="6660" max="6660" width="12.7109375" style="70" customWidth="1"/>
    <col min="6661" max="6661" width="13.7109375" style="70" bestFit="1" customWidth="1"/>
    <col min="6662" max="6662" width="10.28515625" style="70" customWidth="1"/>
    <col min="6663" max="6663" width="14.85546875" style="70" customWidth="1"/>
    <col min="6664" max="6664" width="13.7109375" style="70" bestFit="1" customWidth="1"/>
    <col min="6665" max="6665" width="14.42578125" style="70" customWidth="1"/>
    <col min="6666" max="6666" width="9.140625" style="70"/>
    <col min="6667" max="6667" width="13.7109375" style="70" bestFit="1" customWidth="1"/>
    <col min="6668" max="6910" width="9.140625" style="70"/>
    <col min="6911" max="6911" width="11.42578125" style="70" customWidth="1"/>
    <col min="6912" max="6913" width="0" style="70" hidden="1" customWidth="1"/>
    <col min="6914" max="6914" width="12.7109375" style="70" customWidth="1"/>
    <col min="6915" max="6915" width="13.7109375" style="70" bestFit="1" customWidth="1"/>
    <col min="6916" max="6916" width="12.7109375" style="70" customWidth="1"/>
    <col min="6917" max="6917" width="13.7109375" style="70" bestFit="1" customWidth="1"/>
    <col min="6918" max="6918" width="10.28515625" style="70" customWidth="1"/>
    <col min="6919" max="6919" width="14.85546875" style="70" customWidth="1"/>
    <col min="6920" max="6920" width="13.7109375" style="70" bestFit="1" customWidth="1"/>
    <col min="6921" max="6921" width="14.42578125" style="70" customWidth="1"/>
    <col min="6922" max="6922" width="9.140625" style="70"/>
    <col min="6923" max="6923" width="13.7109375" style="70" bestFit="1" customWidth="1"/>
    <col min="6924" max="7166" width="9.140625" style="70"/>
    <col min="7167" max="7167" width="11.42578125" style="70" customWidth="1"/>
    <col min="7168" max="7169" width="0" style="70" hidden="1" customWidth="1"/>
    <col min="7170" max="7170" width="12.7109375" style="70" customWidth="1"/>
    <col min="7171" max="7171" width="13.7109375" style="70" bestFit="1" customWidth="1"/>
    <col min="7172" max="7172" width="12.7109375" style="70" customWidth="1"/>
    <col min="7173" max="7173" width="13.7109375" style="70" bestFit="1" customWidth="1"/>
    <col min="7174" max="7174" width="10.28515625" style="70" customWidth="1"/>
    <col min="7175" max="7175" width="14.85546875" style="70" customWidth="1"/>
    <col min="7176" max="7176" width="13.7109375" style="70" bestFit="1" customWidth="1"/>
    <col min="7177" max="7177" width="14.42578125" style="70" customWidth="1"/>
    <col min="7178" max="7178" width="9.140625" style="70"/>
    <col min="7179" max="7179" width="13.7109375" style="70" bestFit="1" customWidth="1"/>
    <col min="7180" max="7422" width="9.140625" style="70"/>
    <col min="7423" max="7423" width="11.42578125" style="70" customWidth="1"/>
    <col min="7424" max="7425" width="0" style="70" hidden="1" customWidth="1"/>
    <col min="7426" max="7426" width="12.7109375" style="70" customWidth="1"/>
    <col min="7427" max="7427" width="13.7109375" style="70" bestFit="1" customWidth="1"/>
    <col min="7428" max="7428" width="12.7109375" style="70" customWidth="1"/>
    <col min="7429" max="7429" width="13.7109375" style="70" bestFit="1" customWidth="1"/>
    <col min="7430" max="7430" width="10.28515625" style="70" customWidth="1"/>
    <col min="7431" max="7431" width="14.85546875" style="70" customWidth="1"/>
    <col min="7432" max="7432" width="13.7109375" style="70" bestFit="1" customWidth="1"/>
    <col min="7433" max="7433" width="14.42578125" style="70" customWidth="1"/>
    <col min="7434" max="7434" width="9.140625" style="70"/>
    <col min="7435" max="7435" width="13.7109375" style="70" bestFit="1" customWidth="1"/>
    <col min="7436" max="7678" width="9.140625" style="70"/>
    <col min="7679" max="7679" width="11.42578125" style="70" customWidth="1"/>
    <col min="7680" max="7681" width="0" style="70" hidden="1" customWidth="1"/>
    <col min="7682" max="7682" width="12.7109375" style="70" customWidth="1"/>
    <col min="7683" max="7683" width="13.7109375" style="70" bestFit="1" customWidth="1"/>
    <col min="7684" max="7684" width="12.7109375" style="70" customWidth="1"/>
    <col min="7685" max="7685" width="13.7109375" style="70" bestFit="1" customWidth="1"/>
    <col min="7686" max="7686" width="10.28515625" style="70" customWidth="1"/>
    <col min="7687" max="7687" width="14.85546875" style="70" customWidth="1"/>
    <col min="7688" max="7688" width="13.7109375" style="70" bestFit="1" customWidth="1"/>
    <col min="7689" max="7689" width="14.42578125" style="70" customWidth="1"/>
    <col min="7690" max="7690" width="9.140625" style="70"/>
    <col min="7691" max="7691" width="13.7109375" style="70" bestFit="1" customWidth="1"/>
    <col min="7692" max="7934" width="9.140625" style="70"/>
    <col min="7935" max="7935" width="11.42578125" style="70" customWidth="1"/>
    <col min="7936" max="7937" width="0" style="70" hidden="1" customWidth="1"/>
    <col min="7938" max="7938" width="12.7109375" style="70" customWidth="1"/>
    <col min="7939" max="7939" width="13.7109375" style="70" bestFit="1" customWidth="1"/>
    <col min="7940" max="7940" width="12.7109375" style="70" customWidth="1"/>
    <col min="7941" max="7941" width="13.7109375" style="70" bestFit="1" customWidth="1"/>
    <col min="7942" max="7942" width="10.28515625" style="70" customWidth="1"/>
    <col min="7943" max="7943" width="14.85546875" style="70" customWidth="1"/>
    <col min="7944" max="7944" width="13.7109375" style="70" bestFit="1" customWidth="1"/>
    <col min="7945" max="7945" width="14.42578125" style="70" customWidth="1"/>
    <col min="7946" max="7946" width="9.140625" style="70"/>
    <col min="7947" max="7947" width="13.7109375" style="70" bestFit="1" customWidth="1"/>
    <col min="7948" max="8190" width="9.140625" style="70"/>
    <col min="8191" max="8191" width="11.42578125" style="70" customWidth="1"/>
    <col min="8192" max="8193" width="0" style="70" hidden="1" customWidth="1"/>
    <col min="8194" max="8194" width="12.7109375" style="70" customWidth="1"/>
    <col min="8195" max="8195" width="13.7109375" style="70" bestFit="1" customWidth="1"/>
    <col min="8196" max="8196" width="12.7109375" style="70" customWidth="1"/>
    <col min="8197" max="8197" width="13.7109375" style="70" bestFit="1" customWidth="1"/>
    <col min="8198" max="8198" width="10.28515625" style="70" customWidth="1"/>
    <col min="8199" max="8199" width="14.85546875" style="70" customWidth="1"/>
    <col min="8200" max="8200" width="13.7109375" style="70" bestFit="1" customWidth="1"/>
    <col min="8201" max="8201" width="14.42578125" style="70" customWidth="1"/>
    <col min="8202" max="8202" width="9.140625" style="70"/>
    <col min="8203" max="8203" width="13.7109375" style="70" bestFit="1" customWidth="1"/>
    <col min="8204" max="8446" width="9.140625" style="70"/>
    <col min="8447" max="8447" width="11.42578125" style="70" customWidth="1"/>
    <col min="8448" max="8449" width="0" style="70" hidden="1" customWidth="1"/>
    <col min="8450" max="8450" width="12.7109375" style="70" customWidth="1"/>
    <col min="8451" max="8451" width="13.7109375" style="70" bestFit="1" customWidth="1"/>
    <col min="8452" max="8452" width="12.7109375" style="70" customWidth="1"/>
    <col min="8453" max="8453" width="13.7109375" style="70" bestFit="1" customWidth="1"/>
    <col min="8454" max="8454" width="10.28515625" style="70" customWidth="1"/>
    <col min="8455" max="8455" width="14.85546875" style="70" customWidth="1"/>
    <col min="8456" max="8456" width="13.7109375" style="70" bestFit="1" customWidth="1"/>
    <col min="8457" max="8457" width="14.42578125" style="70" customWidth="1"/>
    <col min="8458" max="8458" width="9.140625" style="70"/>
    <col min="8459" max="8459" width="13.7109375" style="70" bestFit="1" customWidth="1"/>
    <col min="8460" max="8702" width="9.140625" style="70"/>
    <col min="8703" max="8703" width="11.42578125" style="70" customWidth="1"/>
    <col min="8704" max="8705" width="0" style="70" hidden="1" customWidth="1"/>
    <col min="8706" max="8706" width="12.7109375" style="70" customWidth="1"/>
    <col min="8707" max="8707" width="13.7109375" style="70" bestFit="1" customWidth="1"/>
    <col min="8708" max="8708" width="12.7109375" style="70" customWidth="1"/>
    <col min="8709" max="8709" width="13.7109375" style="70" bestFit="1" customWidth="1"/>
    <col min="8710" max="8710" width="10.28515625" style="70" customWidth="1"/>
    <col min="8711" max="8711" width="14.85546875" style="70" customWidth="1"/>
    <col min="8712" max="8712" width="13.7109375" style="70" bestFit="1" customWidth="1"/>
    <col min="8713" max="8713" width="14.42578125" style="70" customWidth="1"/>
    <col min="8714" max="8714" width="9.140625" style="70"/>
    <col min="8715" max="8715" width="13.7109375" style="70" bestFit="1" customWidth="1"/>
    <col min="8716" max="8958" width="9.140625" style="70"/>
    <col min="8959" max="8959" width="11.42578125" style="70" customWidth="1"/>
    <col min="8960" max="8961" width="0" style="70" hidden="1" customWidth="1"/>
    <col min="8962" max="8962" width="12.7109375" style="70" customWidth="1"/>
    <col min="8963" max="8963" width="13.7109375" style="70" bestFit="1" customWidth="1"/>
    <col min="8964" max="8964" width="12.7109375" style="70" customWidth="1"/>
    <col min="8965" max="8965" width="13.7109375" style="70" bestFit="1" customWidth="1"/>
    <col min="8966" max="8966" width="10.28515625" style="70" customWidth="1"/>
    <col min="8967" max="8967" width="14.85546875" style="70" customWidth="1"/>
    <col min="8968" max="8968" width="13.7109375" style="70" bestFit="1" customWidth="1"/>
    <col min="8969" max="8969" width="14.42578125" style="70" customWidth="1"/>
    <col min="8970" max="8970" width="9.140625" style="70"/>
    <col min="8971" max="8971" width="13.7109375" style="70" bestFit="1" customWidth="1"/>
    <col min="8972" max="9214" width="9.140625" style="70"/>
    <col min="9215" max="9215" width="11.42578125" style="70" customWidth="1"/>
    <col min="9216" max="9217" width="0" style="70" hidden="1" customWidth="1"/>
    <col min="9218" max="9218" width="12.7109375" style="70" customWidth="1"/>
    <col min="9219" max="9219" width="13.7109375" style="70" bestFit="1" customWidth="1"/>
    <col min="9220" max="9220" width="12.7109375" style="70" customWidth="1"/>
    <col min="9221" max="9221" width="13.7109375" style="70" bestFit="1" customWidth="1"/>
    <col min="9222" max="9222" width="10.28515625" style="70" customWidth="1"/>
    <col min="9223" max="9223" width="14.85546875" style="70" customWidth="1"/>
    <col min="9224" max="9224" width="13.7109375" style="70" bestFit="1" customWidth="1"/>
    <col min="9225" max="9225" width="14.42578125" style="70" customWidth="1"/>
    <col min="9226" max="9226" width="9.140625" style="70"/>
    <col min="9227" max="9227" width="13.7109375" style="70" bestFit="1" customWidth="1"/>
    <col min="9228" max="9470" width="9.140625" style="70"/>
    <col min="9471" max="9471" width="11.42578125" style="70" customWidth="1"/>
    <col min="9472" max="9473" width="0" style="70" hidden="1" customWidth="1"/>
    <col min="9474" max="9474" width="12.7109375" style="70" customWidth="1"/>
    <col min="9475" max="9475" width="13.7109375" style="70" bestFit="1" customWidth="1"/>
    <col min="9476" max="9476" width="12.7109375" style="70" customWidth="1"/>
    <col min="9477" max="9477" width="13.7109375" style="70" bestFit="1" customWidth="1"/>
    <col min="9478" max="9478" width="10.28515625" style="70" customWidth="1"/>
    <col min="9479" max="9479" width="14.85546875" style="70" customWidth="1"/>
    <col min="9480" max="9480" width="13.7109375" style="70" bestFit="1" customWidth="1"/>
    <col min="9481" max="9481" width="14.42578125" style="70" customWidth="1"/>
    <col min="9482" max="9482" width="9.140625" style="70"/>
    <col min="9483" max="9483" width="13.7109375" style="70" bestFit="1" customWidth="1"/>
    <col min="9484" max="9726" width="9.140625" style="70"/>
    <col min="9727" max="9727" width="11.42578125" style="70" customWidth="1"/>
    <col min="9728" max="9729" width="0" style="70" hidden="1" customWidth="1"/>
    <col min="9730" max="9730" width="12.7109375" style="70" customWidth="1"/>
    <col min="9731" max="9731" width="13.7109375" style="70" bestFit="1" customWidth="1"/>
    <col min="9732" max="9732" width="12.7109375" style="70" customWidth="1"/>
    <col min="9733" max="9733" width="13.7109375" style="70" bestFit="1" customWidth="1"/>
    <col min="9734" max="9734" width="10.28515625" style="70" customWidth="1"/>
    <col min="9735" max="9735" width="14.85546875" style="70" customWidth="1"/>
    <col min="9736" max="9736" width="13.7109375" style="70" bestFit="1" customWidth="1"/>
    <col min="9737" max="9737" width="14.42578125" style="70" customWidth="1"/>
    <col min="9738" max="9738" width="9.140625" style="70"/>
    <col min="9739" max="9739" width="13.7109375" style="70" bestFit="1" customWidth="1"/>
    <col min="9740" max="9982" width="9.140625" style="70"/>
    <col min="9983" max="9983" width="11.42578125" style="70" customWidth="1"/>
    <col min="9984" max="9985" width="0" style="70" hidden="1" customWidth="1"/>
    <col min="9986" max="9986" width="12.7109375" style="70" customWidth="1"/>
    <col min="9987" max="9987" width="13.7109375" style="70" bestFit="1" customWidth="1"/>
    <col min="9988" max="9988" width="12.7109375" style="70" customWidth="1"/>
    <col min="9989" max="9989" width="13.7109375" style="70" bestFit="1" customWidth="1"/>
    <col min="9990" max="9990" width="10.28515625" style="70" customWidth="1"/>
    <col min="9991" max="9991" width="14.85546875" style="70" customWidth="1"/>
    <col min="9992" max="9992" width="13.7109375" style="70" bestFit="1" customWidth="1"/>
    <col min="9993" max="9993" width="14.42578125" style="70" customWidth="1"/>
    <col min="9994" max="9994" width="9.140625" style="70"/>
    <col min="9995" max="9995" width="13.7109375" style="70" bestFit="1" customWidth="1"/>
    <col min="9996" max="10238" width="9.140625" style="70"/>
    <col min="10239" max="10239" width="11.42578125" style="70" customWidth="1"/>
    <col min="10240" max="10241" width="0" style="70" hidden="1" customWidth="1"/>
    <col min="10242" max="10242" width="12.7109375" style="70" customWidth="1"/>
    <col min="10243" max="10243" width="13.7109375" style="70" bestFit="1" customWidth="1"/>
    <col min="10244" max="10244" width="12.7109375" style="70" customWidth="1"/>
    <col min="10245" max="10245" width="13.7109375" style="70" bestFit="1" customWidth="1"/>
    <col min="10246" max="10246" width="10.28515625" style="70" customWidth="1"/>
    <col min="10247" max="10247" width="14.85546875" style="70" customWidth="1"/>
    <col min="10248" max="10248" width="13.7109375" style="70" bestFit="1" customWidth="1"/>
    <col min="10249" max="10249" width="14.42578125" style="70" customWidth="1"/>
    <col min="10250" max="10250" width="9.140625" style="70"/>
    <col min="10251" max="10251" width="13.7109375" style="70" bestFit="1" customWidth="1"/>
    <col min="10252" max="10494" width="9.140625" style="70"/>
    <col min="10495" max="10495" width="11.42578125" style="70" customWidth="1"/>
    <col min="10496" max="10497" width="0" style="70" hidden="1" customWidth="1"/>
    <col min="10498" max="10498" width="12.7109375" style="70" customWidth="1"/>
    <col min="10499" max="10499" width="13.7109375" style="70" bestFit="1" customWidth="1"/>
    <col min="10500" max="10500" width="12.7109375" style="70" customWidth="1"/>
    <col min="10501" max="10501" width="13.7109375" style="70" bestFit="1" customWidth="1"/>
    <col min="10502" max="10502" width="10.28515625" style="70" customWidth="1"/>
    <col min="10503" max="10503" width="14.85546875" style="70" customWidth="1"/>
    <col min="10504" max="10504" width="13.7109375" style="70" bestFit="1" customWidth="1"/>
    <col min="10505" max="10505" width="14.42578125" style="70" customWidth="1"/>
    <col min="10506" max="10506" width="9.140625" style="70"/>
    <col min="10507" max="10507" width="13.7109375" style="70" bestFit="1" customWidth="1"/>
    <col min="10508" max="10750" width="9.140625" style="70"/>
    <col min="10751" max="10751" width="11.42578125" style="70" customWidth="1"/>
    <col min="10752" max="10753" width="0" style="70" hidden="1" customWidth="1"/>
    <col min="10754" max="10754" width="12.7109375" style="70" customWidth="1"/>
    <col min="10755" max="10755" width="13.7109375" style="70" bestFit="1" customWidth="1"/>
    <col min="10756" max="10756" width="12.7109375" style="70" customWidth="1"/>
    <col min="10757" max="10757" width="13.7109375" style="70" bestFit="1" customWidth="1"/>
    <col min="10758" max="10758" width="10.28515625" style="70" customWidth="1"/>
    <col min="10759" max="10759" width="14.85546875" style="70" customWidth="1"/>
    <col min="10760" max="10760" width="13.7109375" style="70" bestFit="1" customWidth="1"/>
    <col min="10761" max="10761" width="14.42578125" style="70" customWidth="1"/>
    <col min="10762" max="10762" width="9.140625" style="70"/>
    <col min="10763" max="10763" width="13.7109375" style="70" bestFit="1" customWidth="1"/>
    <col min="10764" max="11006" width="9.140625" style="70"/>
    <col min="11007" max="11007" width="11.42578125" style="70" customWidth="1"/>
    <col min="11008" max="11009" width="0" style="70" hidden="1" customWidth="1"/>
    <col min="11010" max="11010" width="12.7109375" style="70" customWidth="1"/>
    <col min="11011" max="11011" width="13.7109375" style="70" bestFit="1" customWidth="1"/>
    <col min="11012" max="11012" width="12.7109375" style="70" customWidth="1"/>
    <col min="11013" max="11013" width="13.7109375" style="70" bestFit="1" customWidth="1"/>
    <col min="11014" max="11014" width="10.28515625" style="70" customWidth="1"/>
    <col min="11015" max="11015" width="14.85546875" style="70" customWidth="1"/>
    <col min="11016" max="11016" width="13.7109375" style="70" bestFit="1" customWidth="1"/>
    <col min="11017" max="11017" width="14.42578125" style="70" customWidth="1"/>
    <col min="11018" max="11018" width="9.140625" style="70"/>
    <col min="11019" max="11019" width="13.7109375" style="70" bestFit="1" customWidth="1"/>
    <col min="11020" max="11262" width="9.140625" style="70"/>
    <col min="11263" max="11263" width="11.42578125" style="70" customWidth="1"/>
    <col min="11264" max="11265" width="0" style="70" hidden="1" customWidth="1"/>
    <col min="11266" max="11266" width="12.7109375" style="70" customWidth="1"/>
    <col min="11267" max="11267" width="13.7109375" style="70" bestFit="1" customWidth="1"/>
    <col min="11268" max="11268" width="12.7109375" style="70" customWidth="1"/>
    <col min="11269" max="11269" width="13.7109375" style="70" bestFit="1" customWidth="1"/>
    <col min="11270" max="11270" width="10.28515625" style="70" customWidth="1"/>
    <col min="11271" max="11271" width="14.85546875" style="70" customWidth="1"/>
    <col min="11272" max="11272" width="13.7109375" style="70" bestFit="1" customWidth="1"/>
    <col min="11273" max="11273" width="14.42578125" style="70" customWidth="1"/>
    <col min="11274" max="11274" width="9.140625" style="70"/>
    <col min="11275" max="11275" width="13.7109375" style="70" bestFit="1" customWidth="1"/>
    <col min="11276" max="11518" width="9.140625" style="70"/>
    <col min="11519" max="11519" width="11.42578125" style="70" customWidth="1"/>
    <col min="11520" max="11521" width="0" style="70" hidden="1" customWidth="1"/>
    <col min="11522" max="11522" width="12.7109375" style="70" customWidth="1"/>
    <col min="11523" max="11523" width="13.7109375" style="70" bestFit="1" customWidth="1"/>
    <col min="11524" max="11524" width="12.7109375" style="70" customWidth="1"/>
    <col min="11525" max="11525" width="13.7109375" style="70" bestFit="1" customWidth="1"/>
    <col min="11526" max="11526" width="10.28515625" style="70" customWidth="1"/>
    <col min="11527" max="11527" width="14.85546875" style="70" customWidth="1"/>
    <col min="11528" max="11528" width="13.7109375" style="70" bestFit="1" customWidth="1"/>
    <col min="11529" max="11529" width="14.42578125" style="70" customWidth="1"/>
    <col min="11530" max="11530" width="9.140625" style="70"/>
    <col min="11531" max="11531" width="13.7109375" style="70" bestFit="1" customWidth="1"/>
    <col min="11532" max="11774" width="9.140625" style="70"/>
    <col min="11775" max="11775" width="11.42578125" style="70" customWidth="1"/>
    <col min="11776" max="11777" width="0" style="70" hidden="1" customWidth="1"/>
    <col min="11778" max="11778" width="12.7109375" style="70" customWidth="1"/>
    <col min="11779" max="11779" width="13.7109375" style="70" bestFit="1" customWidth="1"/>
    <col min="11780" max="11780" width="12.7109375" style="70" customWidth="1"/>
    <col min="11781" max="11781" width="13.7109375" style="70" bestFit="1" customWidth="1"/>
    <col min="11782" max="11782" width="10.28515625" style="70" customWidth="1"/>
    <col min="11783" max="11783" width="14.85546875" style="70" customWidth="1"/>
    <col min="11784" max="11784" width="13.7109375" style="70" bestFit="1" customWidth="1"/>
    <col min="11785" max="11785" width="14.42578125" style="70" customWidth="1"/>
    <col min="11786" max="11786" width="9.140625" style="70"/>
    <col min="11787" max="11787" width="13.7109375" style="70" bestFit="1" customWidth="1"/>
    <col min="11788" max="12030" width="9.140625" style="70"/>
    <col min="12031" max="12031" width="11.42578125" style="70" customWidth="1"/>
    <col min="12032" max="12033" width="0" style="70" hidden="1" customWidth="1"/>
    <col min="12034" max="12034" width="12.7109375" style="70" customWidth="1"/>
    <col min="12035" max="12035" width="13.7109375" style="70" bestFit="1" customWidth="1"/>
    <col min="12036" max="12036" width="12.7109375" style="70" customWidth="1"/>
    <col min="12037" max="12037" width="13.7109375" style="70" bestFit="1" customWidth="1"/>
    <col min="12038" max="12038" width="10.28515625" style="70" customWidth="1"/>
    <col min="12039" max="12039" width="14.85546875" style="70" customWidth="1"/>
    <col min="12040" max="12040" width="13.7109375" style="70" bestFit="1" customWidth="1"/>
    <col min="12041" max="12041" width="14.42578125" style="70" customWidth="1"/>
    <col min="12042" max="12042" width="9.140625" style="70"/>
    <col min="12043" max="12043" width="13.7109375" style="70" bestFit="1" customWidth="1"/>
    <col min="12044" max="12286" width="9.140625" style="70"/>
    <col min="12287" max="12287" width="11.42578125" style="70" customWidth="1"/>
    <col min="12288" max="12289" width="0" style="70" hidden="1" customWidth="1"/>
    <col min="12290" max="12290" width="12.7109375" style="70" customWidth="1"/>
    <col min="12291" max="12291" width="13.7109375" style="70" bestFit="1" customWidth="1"/>
    <col min="12292" max="12292" width="12.7109375" style="70" customWidth="1"/>
    <col min="12293" max="12293" width="13.7109375" style="70" bestFit="1" customWidth="1"/>
    <col min="12294" max="12294" width="10.28515625" style="70" customWidth="1"/>
    <col min="12295" max="12295" width="14.85546875" style="70" customWidth="1"/>
    <col min="12296" max="12296" width="13.7109375" style="70" bestFit="1" customWidth="1"/>
    <col min="12297" max="12297" width="14.42578125" style="70" customWidth="1"/>
    <col min="12298" max="12298" width="9.140625" style="70"/>
    <col min="12299" max="12299" width="13.7109375" style="70" bestFit="1" customWidth="1"/>
    <col min="12300" max="12542" width="9.140625" style="70"/>
    <col min="12543" max="12543" width="11.42578125" style="70" customWidth="1"/>
    <col min="12544" max="12545" width="0" style="70" hidden="1" customWidth="1"/>
    <col min="12546" max="12546" width="12.7109375" style="70" customWidth="1"/>
    <col min="12547" max="12547" width="13.7109375" style="70" bestFit="1" customWidth="1"/>
    <col min="12548" max="12548" width="12.7109375" style="70" customWidth="1"/>
    <col min="12549" max="12549" width="13.7109375" style="70" bestFit="1" customWidth="1"/>
    <col min="12550" max="12550" width="10.28515625" style="70" customWidth="1"/>
    <col min="12551" max="12551" width="14.85546875" style="70" customWidth="1"/>
    <col min="12552" max="12552" width="13.7109375" style="70" bestFit="1" customWidth="1"/>
    <col min="12553" max="12553" width="14.42578125" style="70" customWidth="1"/>
    <col min="12554" max="12554" width="9.140625" style="70"/>
    <col min="12555" max="12555" width="13.7109375" style="70" bestFit="1" customWidth="1"/>
    <col min="12556" max="12798" width="9.140625" style="70"/>
    <col min="12799" max="12799" width="11.42578125" style="70" customWidth="1"/>
    <col min="12800" max="12801" width="0" style="70" hidden="1" customWidth="1"/>
    <col min="12802" max="12802" width="12.7109375" style="70" customWidth="1"/>
    <col min="12803" max="12803" width="13.7109375" style="70" bestFit="1" customWidth="1"/>
    <col min="12804" max="12804" width="12.7109375" style="70" customWidth="1"/>
    <col min="12805" max="12805" width="13.7109375" style="70" bestFit="1" customWidth="1"/>
    <col min="12806" max="12806" width="10.28515625" style="70" customWidth="1"/>
    <col min="12807" max="12807" width="14.85546875" style="70" customWidth="1"/>
    <col min="12808" max="12808" width="13.7109375" style="70" bestFit="1" customWidth="1"/>
    <col min="12809" max="12809" width="14.42578125" style="70" customWidth="1"/>
    <col min="12810" max="12810" width="9.140625" style="70"/>
    <col min="12811" max="12811" width="13.7109375" style="70" bestFit="1" customWidth="1"/>
    <col min="12812" max="13054" width="9.140625" style="70"/>
    <col min="13055" max="13055" width="11.42578125" style="70" customWidth="1"/>
    <col min="13056" max="13057" width="0" style="70" hidden="1" customWidth="1"/>
    <col min="13058" max="13058" width="12.7109375" style="70" customWidth="1"/>
    <col min="13059" max="13059" width="13.7109375" style="70" bestFit="1" customWidth="1"/>
    <col min="13060" max="13060" width="12.7109375" style="70" customWidth="1"/>
    <col min="13061" max="13061" width="13.7109375" style="70" bestFit="1" customWidth="1"/>
    <col min="13062" max="13062" width="10.28515625" style="70" customWidth="1"/>
    <col min="13063" max="13063" width="14.85546875" style="70" customWidth="1"/>
    <col min="13064" max="13064" width="13.7109375" style="70" bestFit="1" customWidth="1"/>
    <col min="13065" max="13065" width="14.42578125" style="70" customWidth="1"/>
    <col min="13066" max="13066" width="9.140625" style="70"/>
    <col min="13067" max="13067" width="13.7109375" style="70" bestFit="1" customWidth="1"/>
    <col min="13068" max="13310" width="9.140625" style="70"/>
    <col min="13311" max="13311" width="11.42578125" style="70" customWidth="1"/>
    <col min="13312" max="13313" width="0" style="70" hidden="1" customWidth="1"/>
    <col min="13314" max="13314" width="12.7109375" style="70" customWidth="1"/>
    <col min="13315" max="13315" width="13.7109375" style="70" bestFit="1" customWidth="1"/>
    <col min="13316" max="13316" width="12.7109375" style="70" customWidth="1"/>
    <col min="13317" max="13317" width="13.7109375" style="70" bestFit="1" customWidth="1"/>
    <col min="13318" max="13318" width="10.28515625" style="70" customWidth="1"/>
    <col min="13319" max="13319" width="14.85546875" style="70" customWidth="1"/>
    <col min="13320" max="13320" width="13.7109375" style="70" bestFit="1" customWidth="1"/>
    <col min="13321" max="13321" width="14.42578125" style="70" customWidth="1"/>
    <col min="13322" max="13322" width="9.140625" style="70"/>
    <col min="13323" max="13323" width="13.7109375" style="70" bestFit="1" customWidth="1"/>
    <col min="13324" max="13566" width="9.140625" style="70"/>
    <col min="13567" max="13567" width="11.42578125" style="70" customWidth="1"/>
    <col min="13568" max="13569" width="0" style="70" hidden="1" customWidth="1"/>
    <col min="13570" max="13570" width="12.7109375" style="70" customWidth="1"/>
    <col min="13571" max="13571" width="13.7109375" style="70" bestFit="1" customWidth="1"/>
    <col min="13572" max="13572" width="12.7109375" style="70" customWidth="1"/>
    <col min="13573" max="13573" width="13.7109375" style="70" bestFit="1" customWidth="1"/>
    <col min="13574" max="13574" width="10.28515625" style="70" customWidth="1"/>
    <col min="13575" max="13575" width="14.85546875" style="70" customWidth="1"/>
    <col min="13576" max="13576" width="13.7109375" style="70" bestFit="1" customWidth="1"/>
    <col min="13577" max="13577" width="14.42578125" style="70" customWidth="1"/>
    <col min="13578" max="13578" width="9.140625" style="70"/>
    <col min="13579" max="13579" width="13.7109375" style="70" bestFit="1" customWidth="1"/>
    <col min="13580" max="13822" width="9.140625" style="70"/>
    <col min="13823" max="13823" width="11.42578125" style="70" customWidth="1"/>
    <col min="13824" max="13825" width="0" style="70" hidden="1" customWidth="1"/>
    <col min="13826" max="13826" width="12.7109375" style="70" customWidth="1"/>
    <col min="13827" max="13827" width="13.7109375" style="70" bestFit="1" customWidth="1"/>
    <col min="13828" max="13828" width="12.7109375" style="70" customWidth="1"/>
    <col min="13829" max="13829" width="13.7109375" style="70" bestFit="1" customWidth="1"/>
    <col min="13830" max="13830" width="10.28515625" style="70" customWidth="1"/>
    <col min="13831" max="13831" width="14.85546875" style="70" customWidth="1"/>
    <col min="13832" max="13832" width="13.7109375" style="70" bestFit="1" customWidth="1"/>
    <col min="13833" max="13833" width="14.42578125" style="70" customWidth="1"/>
    <col min="13834" max="13834" width="9.140625" style="70"/>
    <col min="13835" max="13835" width="13.7109375" style="70" bestFit="1" customWidth="1"/>
    <col min="13836" max="14078" width="9.140625" style="70"/>
    <col min="14079" max="14079" width="11.42578125" style="70" customWidth="1"/>
    <col min="14080" max="14081" width="0" style="70" hidden="1" customWidth="1"/>
    <col min="14082" max="14082" width="12.7109375" style="70" customWidth="1"/>
    <col min="14083" max="14083" width="13.7109375" style="70" bestFit="1" customWidth="1"/>
    <col min="14084" max="14084" width="12.7109375" style="70" customWidth="1"/>
    <col min="14085" max="14085" width="13.7109375" style="70" bestFit="1" customWidth="1"/>
    <col min="14086" max="14086" width="10.28515625" style="70" customWidth="1"/>
    <col min="14087" max="14087" width="14.85546875" style="70" customWidth="1"/>
    <col min="14088" max="14088" width="13.7109375" style="70" bestFit="1" customWidth="1"/>
    <col min="14089" max="14089" width="14.42578125" style="70" customWidth="1"/>
    <col min="14090" max="14090" width="9.140625" style="70"/>
    <col min="14091" max="14091" width="13.7109375" style="70" bestFit="1" customWidth="1"/>
    <col min="14092" max="14334" width="9.140625" style="70"/>
    <col min="14335" max="14335" width="11.42578125" style="70" customWidth="1"/>
    <col min="14336" max="14337" width="0" style="70" hidden="1" customWidth="1"/>
    <col min="14338" max="14338" width="12.7109375" style="70" customWidth="1"/>
    <col min="14339" max="14339" width="13.7109375" style="70" bestFit="1" customWidth="1"/>
    <col min="14340" max="14340" width="12.7109375" style="70" customWidth="1"/>
    <col min="14341" max="14341" width="13.7109375" style="70" bestFit="1" customWidth="1"/>
    <col min="14342" max="14342" width="10.28515625" style="70" customWidth="1"/>
    <col min="14343" max="14343" width="14.85546875" style="70" customWidth="1"/>
    <col min="14344" max="14344" width="13.7109375" style="70" bestFit="1" customWidth="1"/>
    <col min="14345" max="14345" width="14.42578125" style="70" customWidth="1"/>
    <col min="14346" max="14346" width="9.140625" style="70"/>
    <col min="14347" max="14347" width="13.7109375" style="70" bestFit="1" customWidth="1"/>
    <col min="14348" max="14590" width="9.140625" style="70"/>
    <col min="14591" max="14591" width="11.42578125" style="70" customWidth="1"/>
    <col min="14592" max="14593" width="0" style="70" hidden="1" customWidth="1"/>
    <col min="14594" max="14594" width="12.7109375" style="70" customWidth="1"/>
    <col min="14595" max="14595" width="13.7109375" style="70" bestFit="1" customWidth="1"/>
    <col min="14596" max="14596" width="12.7109375" style="70" customWidth="1"/>
    <col min="14597" max="14597" width="13.7109375" style="70" bestFit="1" customWidth="1"/>
    <col min="14598" max="14598" width="10.28515625" style="70" customWidth="1"/>
    <col min="14599" max="14599" width="14.85546875" style="70" customWidth="1"/>
    <col min="14600" max="14600" width="13.7109375" style="70" bestFit="1" customWidth="1"/>
    <col min="14601" max="14601" width="14.42578125" style="70" customWidth="1"/>
    <col min="14602" max="14602" width="9.140625" style="70"/>
    <col min="14603" max="14603" width="13.7109375" style="70" bestFit="1" customWidth="1"/>
    <col min="14604" max="14846" width="9.140625" style="70"/>
    <col min="14847" max="14847" width="11.42578125" style="70" customWidth="1"/>
    <col min="14848" max="14849" width="0" style="70" hidden="1" customWidth="1"/>
    <col min="14850" max="14850" width="12.7109375" style="70" customWidth="1"/>
    <col min="14851" max="14851" width="13.7109375" style="70" bestFit="1" customWidth="1"/>
    <col min="14852" max="14852" width="12.7109375" style="70" customWidth="1"/>
    <col min="14853" max="14853" width="13.7109375" style="70" bestFit="1" customWidth="1"/>
    <col min="14854" max="14854" width="10.28515625" style="70" customWidth="1"/>
    <col min="14855" max="14855" width="14.85546875" style="70" customWidth="1"/>
    <col min="14856" max="14856" width="13.7109375" style="70" bestFit="1" customWidth="1"/>
    <col min="14857" max="14857" width="14.42578125" style="70" customWidth="1"/>
    <col min="14858" max="14858" width="9.140625" style="70"/>
    <col min="14859" max="14859" width="13.7109375" style="70" bestFit="1" customWidth="1"/>
    <col min="14860" max="15102" width="9.140625" style="70"/>
    <col min="15103" max="15103" width="11.42578125" style="70" customWidth="1"/>
    <col min="15104" max="15105" width="0" style="70" hidden="1" customWidth="1"/>
    <col min="15106" max="15106" width="12.7109375" style="70" customWidth="1"/>
    <col min="15107" max="15107" width="13.7109375" style="70" bestFit="1" customWidth="1"/>
    <col min="15108" max="15108" width="12.7109375" style="70" customWidth="1"/>
    <col min="15109" max="15109" width="13.7109375" style="70" bestFit="1" customWidth="1"/>
    <col min="15110" max="15110" width="10.28515625" style="70" customWidth="1"/>
    <col min="15111" max="15111" width="14.85546875" style="70" customWidth="1"/>
    <col min="15112" max="15112" width="13.7109375" style="70" bestFit="1" customWidth="1"/>
    <col min="15113" max="15113" width="14.42578125" style="70" customWidth="1"/>
    <col min="15114" max="15114" width="9.140625" style="70"/>
    <col min="15115" max="15115" width="13.7109375" style="70" bestFit="1" customWidth="1"/>
    <col min="15116" max="15358" width="9.140625" style="70"/>
    <col min="15359" max="15359" width="11.42578125" style="70" customWidth="1"/>
    <col min="15360" max="15361" width="0" style="70" hidden="1" customWidth="1"/>
    <col min="15362" max="15362" width="12.7109375" style="70" customWidth="1"/>
    <col min="15363" max="15363" width="13.7109375" style="70" bestFit="1" customWidth="1"/>
    <col min="15364" max="15364" width="12.7109375" style="70" customWidth="1"/>
    <col min="15365" max="15365" width="13.7109375" style="70" bestFit="1" customWidth="1"/>
    <col min="15366" max="15366" width="10.28515625" style="70" customWidth="1"/>
    <col min="15367" max="15367" width="14.85546875" style="70" customWidth="1"/>
    <col min="15368" max="15368" width="13.7109375" style="70" bestFit="1" customWidth="1"/>
    <col min="15369" max="15369" width="14.42578125" style="70" customWidth="1"/>
    <col min="15370" max="15370" width="9.140625" style="70"/>
    <col min="15371" max="15371" width="13.7109375" style="70" bestFit="1" customWidth="1"/>
    <col min="15372" max="15614" width="9.140625" style="70"/>
    <col min="15615" max="15615" width="11.42578125" style="70" customWidth="1"/>
    <col min="15616" max="15617" width="0" style="70" hidden="1" customWidth="1"/>
    <col min="15618" max="15618" width="12.7109375" style="70" customWidth="1"/>
    <col min="15619" max="15619" width="13.7109375" style="70" bestFit="1" customWidth="1"/>
    <col min="15620" max="15620" width="12.7109375" style="70" customWidth="1"/>
    <col min="15621" max="15621" width="13.7109375" style="70" bestFit="1" customWidth="1"/>
    <col min="15622" max="15622" width="10.28515625" style="70" customWidth="1"/>
    <col min="15623" max="15623" width="14.85546875" style="70" customWidth="1"/>
    <col min="15624" max="15624" width="13.7109375" style="70" bestFit="1" customWidth="1"/>
    <col min="15625" max="15625" width="14.42578125" style="70" customWidth="1"/>
    <col min="15626" max="15626" width="9.140625" style="70"/>
    <col min="15627" max="15627" width="13.7109375" style="70" bestFit="1" customWidth="1"/>
    <col min="15628" max="15870" width="9.140625" style="70"/>
    <col min="15871" max="15871" width="11.42578125" style="70" customWidth="1"/>
    <col min="15872" max="15873" width="0" style="70" hidden="1" customWidth="1"/>
    <col min="15874" max="15874" width="12.7109375" style="70" customWidth="1"/>
    <col min="15875" max="15875" width="13.7109375" style="70" bestFit="1" customWidth="1"/>
    <col min="15876" max="15876" width="12.7109375" style="70" customWidth="1"/>
    <col min="15877" max="15877" width="13.7109375" style="70" bestFit="1" customWidth="1"/>
    <col min="15878" max="15878" width="10.28515625" style="70" customWidth="1"/>
    <col min="15879" max="15879" width="14.85546875" style="70" customWidth="1"/>
    <col min="15880" max="15880" width="13.7109375" style="70" bestFit="1" customWidth="1"/>
    <col min="15881" max="15881" width="14.42578125" style="70" customWidth="1"/>
    <col min="15882" max="15882" width="9.140625" style="70"/>
    <col min="15883" max="15883" width="13.7109375" style="70" bestFit="1" customWidth="1"/>
    <col min="15884" max="16126" width="9.140625" style="70"/>
    <col min="16127" max="16127" width="11.42578125" style="70" customWidth="1"/>
    <col min="16128" max="16129" width="0" style="70" hidden="1" customWidth="1"/>
    <col min="16130" max="16130" width="12.7109375" style="70" customWidth="1"/>
    <col min="16131" max="16131" width="13.7109375" style="70" bestFit="1" customWidth="1"/>
    <col min="16132" max="16132" width="12.7109375" style="70" customWidth="1"/>
    <col min="16133" max="16133" width="13.7109375" style="70" bestFit="1" customWidth="1"/>
    <col min="16134" max="16134" width="10.28515625" style="70" customWidth="1"/>
    <col min="16135" max="16135" width="14.85546875" style="70" customWidth="1"/>
    <col min="16136" max="16136" width="13.7109375" style="70" bestFit="1" customWidth="1"/>
    <col min="16137" max="16137" width="14.42578125" style="70" customWidth="1"/>
    <col min="16138" max="16138" width="9.140625" style="70"/>
    <col min="16139" max="16139" width="13.7109375" style="70" bestFit="1" customWidth="1"/>
    <col min="16140" max="16384" width="9.140625" style="70"/>
  </cols>
  <sheetData>
    <row r="1" spans="1:7">
      <c r="A1" s="1550" t="s">
        <v>231</v>
      </c>
      <c r="B1" s="1550"/>
      <c r="C1" s="1550"/>
      <c r="D1" s="1550"/>
      <c r="E1" s="1550"/>
      <c r="F1" s="1550"/>
      <c r="G1" s="1550"/>
    </row>
    <row r="2" spans="1:7">
      <c r="A2" s="1551" t="s">
        <v>143</v>
      </c>
      <c r="B2" s="1551"/>
      <c r="C2" s="1551"/>
      <c r="D2" s="1551"/>
      <c r="E2" s="1551"/>
      <c r="F2" s="1551"/>
      <c r="G2" s="1551"/>
    </row>
    <row r="3" spans="1:7">
      <c r="A3" s="1551" t="s">
        <v>144</v>
      </c>
      <c r="B3" s="1551"/>
      <c r="C3" s="1551"/>
      <c r="D3" s="1551"/>
      <c r="E3" s="1551"/>
      <c r="F3" s="1551"/>
      <c r="G3" s="1551"/>
    </row>
    <row r="4" spans="1:7">
      <c r="A4" s="1552" t="s">
        <v>145</v>
      </c>
      <c r="B4" s="1552"/>
      <c r="C4" s="1552"/>
      <c r="D4" s="1552"/>
      <c r="E4" s="1552"/>
      <c r="F4" s="1552"/>
      <c r="G4" s="1552"/>
    </row>
    <row r="5" spans="1:7" ht="16.5" thickBot="1">
      <c r="A5" s="185"/>
      <c r="B5" s="185"/>
      <c r="C5" s="185"/>
      <c r="D5" s="185"/>
      <c r="E5" s="185"/>
      <c r="F5" s="185"/>
      <c r="G5" s="185"/>
    </row>
    <row r="6" spans="1:7" ht="21" customHeight="1" thickTop="1">
      <c r="A6" s="1553" t="s">
        <v>146</v>
      </c>
      <c r="B6" s="1555" t="s">
        <v>7</v>
      </c>
      <c r="C6" s="1556"/>
      <c r="D6" s="1557" t="s">
        <v>8</v>
      </c>
      <c r="E6" s="1557"/>
      <c r="F6" s="1556" t="s">
        <v>52</v>
      </c>
      <c r="G6" s="1558"/>
    </row>
    <row r="7" spans="1:7" ht="21" customHeight="1">
      <c r="A7" s="1554"/>
      <c r="B7" s="275" t="s">
        <v>147</v>
      </c>
      <c r="C7" s="275" t="s">
        <v>6</v>
      </c>
      <c r="D7" s="275" t="s">
        <v>147</v>
      </c>
      <c r="E7" s="275" t="s">
        <v>6</v>
      </c>
      <c r="F7" s="276" t="s">
        <v>147</v>
      </c>
      <c r="G7" s="277" t="s">
        <v>6</v>
      </c>
    </row>
    <row r="8" spans="1:7" ht="21" customHeight="1">
      <c r="A8" s="104" t="s">
        <v>148</v>
      </c>
      <c r="B8" s="105">
        <v>106.52</v>
      </c>
      <c r="C8" s="106">
        <v>6.9</v>
      </c>
      <c r="D8" s="105">
        <v>115.7</v>
      </c>
      <c r="E8" s="105">
        <v>8.61</v>
      </c>
      <c r="F8" s="107">
        <v>118.34</v>
      </c>
      <c r="G8" s="108">
        <v>2.29</v>
      </c>
    </row>
    <row r="9" spans="1:7" ht="21" customHeight="1">
      <c r="A9" s="104" t="s">
        <v>149</v>
      </c>
      <c r="B9" s="110">
        <v>107.05</v>
      </c>
      <c r="C9" s="109">
        <v>7.2</v>
      </c>
      <c r="D9" s="110">
        <v>115.5</v>
      </c>
      <c r="E9" s="109">
        <v>7.9</v>
      </c>
      <c r="F9" s="111">
        <v>119.41</v>
      </c>
      <c r="G9" s="108">
        <v>3.39</v>
      </c>
    </row>
    <row r="10" spans="1:7" ht="21" customHeight="1">
      <c r="A10" s="104" t="s">
        <v>150</v>
      </c>
      <c r="B10" s="112">
        <v>108.37</v>
      </c>
      <c r="C10" s="105">
        <v>8.1999999999999993</v>
      </c>
      <c r="D10" s="112">
        <v>115.66</v>
      </c>
      <c r="E10" s="105">
        <v>6.73</v>
      </c>
      <c r="F10" s="113">
        <v>119.24</v>
      </c>
      <c r="G10" s="108">
        <v>3.1</v>
      </c>
    </row>
    <row r="11" spans="1:7" ht="21" customHeight="1">
      <c r="A11" s="104" t="s">
        <v>151</v>
      </c>
      <c r="B11" s="112">
        <v>110.85</v>
      </c>
      <c r="C11" s="105">
        <v>10.44</v>
      </c>
      <c r="D11" s="112">
        <v>116.12</v>
      </c>
      <c r="E11" s="105">
        <v>4.75</v>
      </c>
      <c r="F11" s="113">
        <v>120.59</v>
      </c>
      <c r="G11" s="108">
        <v>3.85</v>
      </c>
    </row>
    <row r="12" spans="1:7" ht="21" customHeight="1">
      <c r="A12" s="104" t="s">
        <v>152</v>
      </c>
      <c r="B12" s="112">
        <v>110.88</v>
      </c>
      <c r="C12" s="105">
        <v>11.58</v>
      </c>
      <c r="D12" s="112">
        <v>115.1</v>
      </c>
      <c r="E12" s="105">
        <v>3.8</v>
      </c>
      <c r="F12" s="113">
        <v>119.92</v>
      </c>
      <c r="G12" s="108">
        <v>4.16</v>
      </c>
    </row>
    <row r="13" spans="1:7" ht="21" customHeight="1">
      <c r="A13" s="104" t="s">
        <v>153</v>
      </c>
      <c r="B13" s="112">
        <v>110.5</v>
      </c>
      <c r="C13" s="105">
        <v>12.1</v>
      </c>
      <c r="D13" s="112">
        <v>113.9</v>
      </c>
      <c r="E13" s="112">
        <v>3.2</v>
      </c>
      <c r="F13" s="113"/>
      <c r="G13" s="114"/>
    </row>
    <row r="14" spans="1:7" ht="21" customHeight="1">
      <c r="A14" s="104" t="s">
        <v>154</v>
      </c>
      <c r="B14" s="112">
        <v>109.8</v>
      </c>
      <c r="C14" s="112">
        <v>11.3</v>
      </c>
      <c r="D14" s="112">
        <v>113.38</v>
      </c>
      <c r="E14" s="112">
        <v>3.26</v>
      </c>
      <c r="F14" s="113"/>
      <c r="G14" s="114"/>
    </row>
    <row r="15" spans="1:7" ht="21" customHeight="1">
      <c r="A15" s="104" t="s">
        <v>155</v>
      </c>
      <c r="B15" s="112">
        <v>109.18</v>
      </c>
      <c r="C15" s="105">
        <v>10.24</v>
      </c>
      <c r="D15" s="112">
        <v>112.4</v>
      </c>
      <c r="E15" s="112">
        <v>2.9</v>
      </c>
      <c r="F15" s="113"/>
      <c r="G15" s="114"/>
    </row>
    <row r="16" spans="1:7" ht="21" customHeight="1">
      <c r="A16" s="104" t="s">
        <v>156</v>
      </c>
      <c r="B16" s="112">
        <v>109.35</v>
      </c>
      <c r="C16" s="105">
        <v>9.7100000000000009</v>
      </c>
      <c r="D16" s="112">
        <v>113.5</v>
      </c>
      <c r="E16" s="112">
        <v>3.8</v>
      </c>
      <c r="F16" s="113"/>
      <c r="G16" s="114"/>
    </row>
    <row r="17" spans="1:7" ht="21" customHeight="1">
      <c r="A17" s="104" t="s">
        <v>157</v>
      </c>
      <c r="B17" s="112">
        <v>111.48</v>
      </c>
      <c r="C17" s="105">
        <v>10.039999999999999</v>
      </c>
      <c r="D17" s="112">
        <v>115.22</v>
      </c>
      <c r="E17" s="113">
        <v>3.36</v>
      </c>
      <c r="F17" s="113"/>
      <c r="G17" s="115"/>
    </row>
    <row r="18" spans="1:7" ht="21" customHeight="1">
      <c r="A18" s="104" t="s">
        <v>158</v>
      </c>
      <c r="B18" s="112">
        <v>112.44</v>
      </c>
      <c r="C18" s="105">
        <v>11.12</v>
      </c>
      <c r="D18" s="112">
        <v>115.57</v>
      </c>
      <c r="E18" s="113">
        <v>2.78</v>
      </c>
      <c r="F18" s="113"/>
      <c r="G18" s="115"/>
    </row>
    <row r="19" spans="1:7" ht="21" customHeight="1">
      <c r="A19" s="104" t="s">
        <v>159</v>
      </c>
      <c r="B19" s="112">
        <v>112.88</v>
      </c>
      <c r="C19" s="116">
        <v>10.44</v>
      </c>
      <c r="D19" s="117">
        <v>115.94</v>
      </c>
      <c r="E19" s="113">
        <v>2.71</v>
      </c>
      <c r="F19" s="118"/>
      <c r="G19" s="115"/>
    </row>
    <row r="20" spans="1:7" ht="21" customHeight="1" thickBot="1">
      <c r="A20" s="119" t="s">
        <v>160</v>
      </c>
      <c r="B20" s="120">
        <v>109.94166666666665</v>
      </c>
      <c r="C20" s="121">
        <v>9.9391666666666652</v>
      </c>
      <c r="D20" s="120">
        <v>114.8325</v>
      </c>
      <c r="E20" s="120">
        <v>4.4833333333333334</v>
      </c>
      <c r="F20" s="122">
        <v>119.5</v>
      </c>
      <c r="G20" s="123">
        <v>3.3579999999999997</v>
      </c>
    </row>
    <row r="21" spans="1:7" ht="16.5" thickTop="1">
      <c r="A21" s="124"/>
    </row>
    <row r="22" spans="1:7">
      <c r="A22" s="126"/>
      <c r="E22" s="127"/>
    </row>
    <row r="24" spans="1:7">
      <c r="D24" s="56"/>
      <c r="E24" s="56"/>
      <c r="F24" s="56"/>
    </row>
  </sheetData>
  <mergeCells count="8">
    <mergeCell ref="A1:G1"/>
    <mergeCell ref="A2:G2"/>
    <mergeCell ref="A3:G3"/>
    <mergeCell ref="A4:G4"/>
    <mergeCell ref="A6:A7"/>
    <mergeCell ref="B6:C6"/>
    <mergeCell ref="D6:E6"/>
    <mergeCell ref="F6:G6"/>
  </mergeCells>
  <printOptions horizontalCentered="1"/>
  <pageMargins left="0.75" right="0.7" top="0.75" bottom="0.75" header="0.3" footer="0.3"/>
  <pageSetup paperSize="9" scale="90" orientation="landscape"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workbookViewId="0">
      <selection activeCell="N11" sqref="N11"/>
    </sheetView>
  </sheetViews>
  <sheetFormatPr defaultColWidth="11" defaultRowHeight="15.75"/>
  <cols>
    <col min="1" max="1" width="46.7109375" style="330" bestFit="1" customWidth="1"/>
    <col min="2" max="5" width="15.5703125" style="330" customWidth="1"/>
    <col min="6" max="6" width="10.7109375" style="330" customWidth="1"/>
    <col min="7" max="7" width="2.42578125" style="330" bestFit="1" customWidth="1"/>
    <col min="8" max="8" width="8.5703125" style="330" customWidth="1"/>
    <col min="9" max="9" width="12.42578125" style="330" customWidth="1"/>
    <col min="10" max="10" width="2.140625" style="330" customWidth="1"/>
    <col min="11" max="11" width="9.42578125" style="330" customWidth="1"/>
    <col min="12" max="256" width="11" style="331"/>
    <col min="257" max="257" width="46.7109375" style="331" bestFit="1" customWidth="1"/>
    <col min="258" max="258" width="11.85546875" style="331" customWidth="1"/>
    <col min="259" max="259" width="12.42578125" style="331" customWidth="1"/>
    <col min="260" max="260" width="12.5703125" style="331" customWidth="1"/>
    <col min="261" max="261" width="11.7109375" style="331" customWidth="1"/>
    <col min="262" max="262" width="10.7109375" style="331" customWidth="1"/>
    <col min="263" max="263" width="2.42578125" style="331" bestFit="1" customWidth="1"/>
    <col min="264" max="264" width="8.5703125" style="331" customWidth="1"/>
    <col min="265" max="265" width="12.42578125" style="331" customWidth="1"/>
    <col min="266" max="266" width="2.140625" style="331" customWidth="1"/>
    <col min="267" max="267" width="9.42578125" style="331" customWidth="1"/>
    <col min="268" max="512" width="11" style="331"/>
    <col min="513" max="513" width="46.7109375" style="331" bestFit="1" customWidth="1"/>
    <col min="514" max="514" width="11.85546875" style="331" customWidth="1"/>
    <col min="515" max="515" width="12.42578125" style="331" customWidth="1"/>
    <col min="516" max="516" width="12.5703125" style="331" customWidth="1"/>
    <col min="517" max="517" width="11.7109375" style="331" customWidth="1"/>
    <col min="518" max="518" width="10.7109375" style="331" customWidth="1"/>
    <col min="519" max="519" width="2.42578125" style="331" bestFit="1" customWidth="1"/>
    <col min="520" max="520" width="8.5703125" style="331" customWidth="1"/>
    <col min="521" max="521" width="12.42578125" style="331" customWidth="1"/>
    <col min="522" max="522" width="2.140625" style="331" customWidth="1"/>
    <col min="523" max="523" width="9.42578125" style="331" customWidth="1"/>
    <col min="524" max="768" width="11" style="331"/>
    <col min="769" max="769" width="46.7109375" style="331" bestFit="1" customWidth="1"/>
    <col min="770" max="770" width="11.85546875" style="331" customWidth="1"/>
    <col min="771" max="771" width="12.42578125" style="331" customWidth="1"/>
    <col min="772" max="772" width="12.5703125" style="331" customWidth="1"/>
    <col min="773" max="773" width="11.7109375" style="331" customWidth="1"/>
    <col min="774" max="774" width="10.7109375" style="331" customWidth="1"/>
    <col min="775" max="775" width="2.42578125" style="331" bestFit="1" customWidth="1"/>
    <col min="776" max="776" width="8.5703125" style="331" customWidth="1"/>
    <col min="777" max="777" width="12.42578125" style="331" customWidth="1"/>
    <col min="778" max="778" width="2.140625" style="331" customWidth="1"/>
    <col min="779" max="779" width="9.42578125" style="331" customWidth="1"/>
    <col min="780" max="1024" width="11" style="331"/>
    <col min="1025" max="1025" width="46.7109375" style="331" bestFit="1" customWidth="1"/>
    <col min="1026" max="1026" width="11.85546875" style="331" customWidth="1"/>
    <col min="1027" max="1027" width="12.42578125" style="331" customWidth="1"/>
    <col min="1028" max="1028" width="12.5703125" style="331" customWidth="1"/>
    <col min="1029" max="1029" width="11.7109375" style="331" customWidth="1"/>
    <col min="1030" max="1030" width="10.7109375" style="331" customWidth="1"/>
    <col min="1031" max="1031" width="2.42578125" style="331" bestFit="1" customWidth="1"/>
    <col min="1032" max="1032" width="8.5703125" style="331" customWidth="1"/>
    <col min="1033" max="1033" width="12.42578125" style="331" customWidth="1"/>
    <col min="1034" max="1034" width="2.140625" style="331" customWidth="1"/>
    <col min="1035" max="1035" width="9.42578125" style="331" customWidth="1"/>
    <col min="1036" max="1280" width="11" style="331"/>
    <col min="1281" max="1281" width="46.7109375" style="331" bestFit="1" customWidth="1"/>
    <col min="1282" max="1282" width="11.85546875" style="331" customWidth="1"/>
    <col min="1283" max="1283" width="12.42578125" style="331" customWidth="1"/>
    <col min="1284" max="1284" width="12.5703125" style="331" customWidth="1"/>
    <col min="1285" max="1285" width="11.7109375" style="331" customWidth="1"/>
    <col min="1286" max="1286" width="10.7109375" style="331" customWidth="1"/>
    <col min="1287" max="1287" width="2.42578125" style="331" bestFit="1" customWidth="1"/>
    <col min="1288" max="1288" width="8.5703125" style="331" customWidth="1"/>
    <col min="1289" max="1289" width="12.42578125" style="331" customWidth="1"/>
    <col min="1290" max="1290" width="2.140625" style="331" customWidth="1"/>
    <col min="1291" max="1291" width="9.42578125" style="331" customWidth="1"/>
    <col min="1292" max="1536" width="11" style="331"/>
    <col min="1537" max="1537" width="46.7109375" style="331" bestFit="1" customWidth="1"/>
    <col min="1538" max="1538" width="11.85546875" style="331" customWidth="1"/>
    <col min="1539" max="1539" width="12.42578125" style="331" customWidth="1"/>
    <col min="1540" max="1540" width="12.5703125" style="331" customWidth="1"/>
    <col min="1541" max="1541" width="11.7109375" style="331" customWidth="1"/>
    <col min="1542" max="1542" width="10.7109375" style="331" customWidth="1"/>
    <col min="1543" max="1543" width="2.42578125" style="331" bestFit="1" customWidth="1"/>
    <col min="1544" max="1544" width="8.5703125" style="331" customWidth="1"/>
    <col min="1545" max="1545" width="12.42578125" style="331" customWidth="1"/>
    <col min="1546" max="1546" width="2.140625" style="331" customWidth="1"/>
    <col min="1547" max="1547" width="9.42578125" style="331" customWidth="1"/>
    <col min="1548" max="1792" width="11" style="331"/>
    <col min="1793" max="1793" width="46.7109375" style="331" bestFit="1" customWidth="1"/>
    <col min="1794" max="1794" width="11.85546875" style="331" customWidth="1"/>
    <col min="1795" max="1795" width="12.42578125" style="331" customWidth="1"/>
    <col min="1796" max="1796" width="12.5703125" style="331" customWidth="1"/>
    <col min="1797" max="1797" width="11.7109375" style="331" customWidth="1"/>
    <col min="1798" max="1798" width="10.7109375" style="331" customWidth="1"/>
    <col min="1799" max="1799" width="2.42578125" style="331" bestFit="1" customWidth="1"/>
    <col min="1800" max="1800" width="8.5703125" style="331" customWidth="1"/>
    <col min="1801" max="1801" width="12.42578125" style="331" customWidth="1"/>
    <col min="1802" max="1802" width="2.140625" style="331" customWidth="1"/>
    <col min="1803" max="1803" width="9.42578125" style="331" customWidth="1"/>
    <col min="1804" max="2048" width="11" style="331"/>
    <col min="2049" max="2049" width="46.7109375" style="331" bestFit="1" customWidth="1"/>
    <col min="2050" max="2050" width="11.85546875" style="331" customWidth="1"/>
    <col min="2051" max="2051" width="12.42578125" style="331" customWidth="1"/>
    <col min="2052" max="2052" width="12.5703125" style="331" customWidth="1"/>
    <col min="2053" max="2053" width="11.7109375" style="331" customWidth="1"/>
    <col min="2054" max="2054" width="10.7109375" style="331" customWidth="1"/>
    <col min="2055" max="2055" width="2.42578125" style="331" bestFit="1" customWidth="1"/>
    <col min="2056" max="2056" width="8.5703125" style="331" customWidth="1"/>
    <col min="2057" max="2057" width="12.42578125" style="331" customWidth="1"/>
    <col min="2058" max="2058" width="2.140625" style="331" customWidth="1"/>
    <col min="2059" max="2059" width="9.42578125" style="331" customWidth="1"/>
    <col min="2060" max="2304" width="11" style="331"/>
    <col min="2305" max="2305" width="46.7109375" style="331" bestFit="1" customWidth="1"/>
    <col min="2306" max="2306" width="11.85546875" style="331" customWidth="1"/>
    <col min="2307" max="2307" width="12.42578125" style="331" customWidth="1"/>
    <col min="2308" max="2308" width="12.5703125" style="331" customWidth="1"/>
    <col min="2309" max="2309" width="11.7109375" style="331" customWidth="1"/>
    <col min="2310" max="2310" width="10.7109375" style="331" customWidth="1"/>
    <col min="2311" max="2311" width="2.42578125" style="331" bestFit="1" customWidth="1"/>
    <col min="2312" max="2312" width="8.5703125" style="331" customWidth="1"/>
    <col min="2313" max="2313" width="12.42578125" style="331" customWidth="1"/>
    <col min="2314" max="2314" width="2.140625" style="331" customWidth="1"/>
    <col min="2315" max="2315" width="9.42578125" style="331" customWidth="1"/>
    <col min="2316" max="2560" width="11" style="331"/>
    <col min="2561" max="2561" width="46.7109375" style="331" bestFit="1" customWidth="1"/>
    <col min="2562" max="2562" width="11.85546875" style="331" customWidth="1"/>
    <col min="2563" max="2563" width="12.42578125" style="331" customWidth="1"/>
    <col min="2564" max="2564" width="12.5703125" style="331" customWidth="1"/>
    <col min="2565" max="2565" width="11.7109375" style="331" customWidth="1"/>
    <col min="2566" max="2566" width="10.7109375" style="331" customWidth="1"/>
    <col min="2567" max="2567" width="2.42578125" style="331" bestFit="1" customWidth="1"/>
    <col min="2568" max="2568" width="8.5703125" style="331" customWidth="1"/>
    <col min="2569" max="2569" width="12.42578125" style="331" customWidth="1"/>
    <col min="2570" max="2570" width="2.140625" style="331" customWidth="1"/>
    <col min="2571" max="2571" width="9.42578125" style="331" customWidth="1"/>
    <col min="2572" max="2816" width="11" style="331"/>
    <col min="2817" max="2817" width="46.7109375" style="331" bestFit="1" customWidth="1"/>
    <col min="2818" max="2818" width="11.85546875" style="331" customWidth="1"/>
    <col min="2819" max="2819" width="12.42578125" style="331" customWidth="1"/>
    <col min="2820" max="2820" width="12.5703125" style="331" customWidth="1"/>
    <col min="2821" max="2821" width="11.7109375" style="331" customWidth="1"/>
    <col min="2822" max="2822" width="10.7109375" style="331" customWidth="1"/>
    <col min="2823" max="2823" width="2.42578125" style="331" bestFit="1" customWidth="1"/>
    <col min="2824" max="2824" width="8.5703125" style="331" customWidth="1"/>
    <col min="2825" max="2825" width="12.42578125" style="331" customWidth="1"/>
    <col min="2826" max="2826" width="2.140625" style="331" customWidth="1"/>
    <col min="2827" max="2827" width="9.42578125" style="331" customWidth="1"/>
    <col min="2828" max="3072" width="11" style="331"/>
    <col min="3073" max="3073" width="46.7109375" style="331" bestFit="1" customWidth="1"/>
    <col min="3074" max="3074" width="11.85546875" style="331" customWidth="1"/>
    <col min="3075" max="3075" width="12.42578125" style="331" customWidth="1"/>
    <col min="3076" max="3076" width="12.5703125" style="331" customWidth="1"/>
    <col min="3077" max="3077" width="11.7109375" style="331" customWidth="1"/>
    <col min="3078" max="3078" width="10.7109375" style="331" customWidth="1"/>
    <col min="3079" max="3079" width="2.42578125" style="331" bestFit="1" customWidth="1"/>
    <col min="3080" max="3080" width="8.5703125" style="331" customWidth="1"/>
    <col min="3081" max="3081" width="12.42578125" style="331" customWidth="1"/>
    <col min="3082" max="3082" width="2.140625" style="331" customWidth="1"/>
    <col min="3083" max="3083" width="9.42578125" style="331" customWidth="1"/>
    <col min="3084" max="3328" width="11" style="331"/>
    <col min="3329" max="3329" width="46.7109375" style="331" bestFit="1" customWidth="1"/>
    <col min="3330" max="3330" width="11.85546875" style="331" customWidth="1"/>
    <col min="3331" max="3331" width="12.42578125" style="331" customWidth="1"/>
    <col min="3332" max="3332" width="12.5703125" style="331" customWidth="1"/>
    <col min="3333" max="3333" width="11.7109375" style="331" customWidth="1"/>
    <col min="3334" max="3334" width="10.7109375" style="331" customWidth="1"/>
    <col min="3335" max="3335" width="2.42578125" style="331" bestFit="1" customWidth="1"/>
    <col min="3336" max="3336" width="8.5703125" style="331" customWidth="1"/>
    <col min="3337" max="3337" width="12.42578125" style="331" customWidth="1"/>
    <col min="3338" max="3338" width="2.140625" style="331" customWidth="1"/>
    <col min="3339" max="3339" width="9.42578125" style="331" customWidth="1"/>
    <col min="3340" max="3584" width="11" style="331"/>
    <col min="3585" max="3585" width="46.7109375" style="331" bestFit="1" customWidth="1"/>
    <col min="3586" max="3586" width="11.85546875" style="331" customWidth="1"/>
    <col min="3587" max="3587" width="12.42578125" style="331" customWidth="1"/>
    <col min="3588" max="3588" width="12.5703125" style="331" customWidth="1"/>
    <col min="3589" max="3589" width="11.7109375" style="331" customWidth="1"/>
    <col min="3590" max="3590" width="10.7109375" style="331" customWidth="1"/>
    <col min="3591" max="3591" width="2.42578125" style="331" bestFit="1" customWidth="1"/>
    <col min="3592" max="3592" width="8.5703125" style="331" customWidth="1"/>
    <col min="3593" max="3593" width="12.42578125" style="331" customWidth="1"/>
    <col min="3594" max="3594" width="2.140625" style="331" customWidth="1"/>
    <col min="3595" max="3595" width="9.42578125" style="331" customWidth="1"/>
    <col min="3596" max="3840" width="11" style="331"/>
    <col min="3841" max="3841" width="46.7109375" style="331" bestFit="1" customWidth="1"/>
    <col min="3842" max="3842" width="11.85546875" style="331" customWidth="1"/>
    <col min="3843" max="3843" width="12.42578125" style="331" customWidth="1"/>
    <col min="3844" max="3844" width="12.5703125" style="331" customWidth="1"/>
    <col min="3845" max="3845" width="11.7109375" style="331" customWidth="1"/>
    <col min="3846" max="3846" width="10.7109375" style="331" customWidth="1"/>
    <col min="3847" max="3847" width="2.42578125" style="331" bestFit="1" customWidth="1"/>
    <col min="3848" max="3848" width="8.5703125" style="331" customWidth="1"/>
    <col min="3849" max="3849" width="12.42578125" style="331" customWidth="1"/>
    <col min="3850" max="3850" width="2.140625" style="331" customWidth="1"/>
    <col min="3851" max="3851" width="9.42578125" style="331" customWidth="1"/>
    <col min="3852" max="4096" width="11" style="331"/>
    <col min="4097" max="4097" width="46.7109375" style="331" bestFit="1" customWidth="1"/>
    <col min="4098" max="4098" width="11.85546875" style="331" customWidth="1"/>
    <col min="4099" max="4099" width="12.42578125" style="331" customWidth="1"/>
    <col min="4100" max="4100" width="12.5703125" style="331" customWidth="1"/>
    <col min="4101" max="4101" width="11.7109375" style="331" customWidth="1"/>
    <col min="4102" max="4102" width="10.7109375" style="331" customWidth="1"/>
    <col min="4103" max="4103" width="2.42578125" style="331" bestFit="1" customWidth="1"/>
    <col min="4104" max="4104" width="8.5703125" style="331" customWidth="1"/>
    <col min="4105" max="4105" width="12.42578125" style="331" customWidth="1"/>
    <col min="4106" max="4106" width="2.140625" style="331" customWidth="1"/>
    <col min="4107" max="4107" width="9.42578125" style="331" customWidth="1"/>
    <col min="4108" max="4352" width="11" style="331"/>
    <col min="4353" max="4353" width="46.7109375" style="331" bestFit="1" customWidth="1"/>
    <col min="4354" max="4354" width="11.85546875" style="331" customWidth="1"/>
    <col min="4355" max="4355" width="12.42578125" style="331" customWidth="1"/>
    <col min="4356" max="4356" width="12.5703125" style="331" customWidth="1"/>
    <col min="4357" max="4357" width="11.7109375" style="331" customWidth="1"/>
    <col min="4358" max="4358" width="10.7109375" style="331" customWidth="1"/>
    <col min="4359" max="4359" width="2.42578125" style="331" bestFit="1" customWidth="1"/>
    <col min="4360" max="4360" width="8.5703125" style="331" customWidth="1"/>
    <col min="4361" max="4361" width="12.42578125" style="331" customWidth="1"/>
    <col min="4362" max="4362" width="2.140625" style="331" customWidth="1"/>
    <col min="4363" max="4363" width="9.42578125" style="331" customWidth="1"/>
    <col min="4364" max="4608" width="11" style="331"/>
    <col min="4609" max="4609" width="46.7109375" style="331" bestFit="1" customWidth="1"/>
    <col min="4610" max="4610" width="11.85546875" style="331" customWidth="1"/>
    <col min="4611" max="4611" width="12.42578125" style="331" customWidth="1"/>
    <col min="4612" max="4612" width="12.5703125" style="331" customWidth="1"/>
    <col min="4613" max="4613" width="11.7109375" style="331" customWidth="1"/>
    <col min="4614" max="4614" width="10.7109375" style="331" customWidth="1"/>
    <col min="4615" max="4615" width="2.42578125" style="331" bestFit="1" customWidth="1"/>
    <col min="4616" max="4616" width="8.5703125" style="331" customWidth="1"/>
    <col min="4617" max="4617" width="12.42578125" style="331" customWidth="1"/>
    <col min="4618" max="4618" width="2.140625" style="331" customWidth="1"/>
    <col min="4619" max="4619" width="9.42578125" style="331" customWidth="1"/>
    <col min="4620" max="4864" width="11" style="331"/>
    <col min="4865" max="4865" width="46.7109375" style="331" bestFit="1" customWidth="1"/>
    <col min="4866" max="4866" width="11.85546875" style="331" customWidth="1"/>
    <col min="4867" max="4867" width="12.42578125" style="331" customWidth="1"/>
    <col min="4868" max="4868" width="12.5703125" style="331" customWidth="1"/>
    <col min="4869" max="4869" width="11.7109375" style="331" customWidth="1"/>
    <col min="4870" max="4870" width="10.7109375" style="331" customWidth="1"/>
    <col min="4871" max="4871" width="2.42578125" style="331" bestFit="1" customWidth="1"/>
    <col min="4872" max="4872" width="8.5703125" style="331" customWidth="1"/>
    <col min="4873" max="4873" width="12.42578125" style="331" customWidth="1"/>
    <col min="4874" max="4874" width="2.140625" style="331" customWidth="1"/>
    <col min="4875" max="4875" width="9.42578125" style="331" customWidth="1"/>
    <col min="4876" max="5120" width="11" style="331"/>
    <col min="5121" max="5121" width="46.7109375" style="331" bestFit="1" customWidth="1"/>
    <col min="5122" max="5122" width="11.85546875" style="331" customWidth="1"/>
    <col min="5123" max="5123" width="12.42578125" style="331" customWidth="1"/>
    <col min="5124" max="5124" width="12.5703125" style="331" customWidth="1"/>
    <col min="5125" max="5125" width="11.7109375" style="331" customWidth="1"/>
    <col min="5126" max="5126" width="10.7109375" style="331" customWidth="1"/>
    <col min="5127" max="5127" width="2.42578125" style="331" bestFit="1" customWidth="1"/>
    <col min="5128" max="5128" width="8.5703125" style="331" customWidth="1"/>
    <col min="5129" max="5129" width="12.42578125" style="331" customWidth="1"/>
    <col min="5130" max="5130" width="2.140625" style="331" customWidth="1"/>
    <col min="5131" max="5131" width="9.42578125" style="331" customWidth="1"/>
    <col min="5132" max="5376" width="11" style="331"/>
    <col min="5377" max="5377" width="46.7109375" style="331" bestFit="1" customWidth="1"/>
    <col min="5378" max="5378" width="11.85546875" style="331" customWidth="1"/>
    <col min="5379" max="5379" width="12.42578125" style="331" customWidth="1"/>
    <col min="5380" max="5380" width="12.5703125" style="331" customWidth="1"/>
    <col min="5381" max="5381" width="11.7109375" style="331" customWidth="1"/>
    <col min="5382" max="5382" width="10.7109375" style="331" customWidth="1"/>
    <col min="5383" max="5383" width="2.42578125" style="331" bestFit="1" customWidth="1"/>
    <col min="5384" max="5384" width="8.5703125" style="331" customWidth="1"/>
    <col min="5385" max="5385" width="12.42578125" style="331" customWidth="1"/>
    <col min="5386" max="5386" width="2.140625" style="331" customWidth="1"/>
    <col min="5387" max="5387" width="9.42578125" style="331" customWidth="1"/>
    <col min="5388" max="5632" width="11" style="331"/>
    <col min="5633" max="5633" width="46.7109375" style="331" bestFit="1" customWidth="1"/>
    <col min="5634" max="5634" width="11.85546875" style="331" customWidth="1"/>
    <col min="5635" max="5635" width="12.42578125" style="331" customWidth="1"/>
    <col min="5636" max="5636" width="12.5703125" style="331" customWidth="1"/>
    <col min="5637" max="5637" width="11.7109375" style="331" customWidth="1"/>
    <col min="5638" max="5638" width="10.7109375" style="331" customWidth="1"/>
    <col min="5639" max="5639" width="2.42578125" style="331" bestFit="1" customWidth="1"/>
    <col min="5640" max="5640" width="8.5703125" style="331" customWidth="1"/>
    <col min="5641" max="5641" width="12.42578125" style="331" customWidth="1"/>
    <col min="5642" max="5642" width="2.140625" style="331" customWidth="1"/>
    <col min="5643" max="5643" width="9.42578125" style="331" customWidth="1"/>
    <col min="5644" max="5888" width="11" style="331"/>
    <col min="5889" max="5889" width="46.7109375" style="331" bestFit="1" customWidth="1"/>
    <col min="5890" max="5890" width="11.85546875" style="331" customWidth="1"/>
    <col min="5891" max="5891" width="12.42578125" style="331" customWidth="1"/>
    <col min="5892" max="5892" width="12.5703125" style="331" customWidth="1"/>
    <col min="5893" max="5893" width="11.7109375" style="331" customWidth="1"/>
    <col min="5894" max="5894" width="10.7109375" style="331" customWidth="1"/>
    <col min="5895" max="5895" width="2.42578125" style="331" bestFit="1" customWidth="1"/>
    <col min="5896" max="5896" width="8.5703125" style="331" customWidth="1"/>
    <col min="5897" max="5897" width="12.42578125" style="331" customWidth="1"/>
    <col min="5898" max="5898" width="2.140625" style="331" customWidth="1"/>
    <col min="5899" max="5899" width="9.42578125" style="331" customWidth="1"/>
    <col min="5900" max="6144" width="11" style="331"/>
    <col min="6145" max="6145" width="46.7109375" style="331" bestFit="1" customWidth="1"/>
    <col min="6146" max="6146" width="11.85546875" style="331" customWidth="1"/>
    <col min="6147" max="6147" width="12.42578125" style="331" customWidth="1"/>
    <col min="6148" max="6148" width="12.5703125" style="331" customWidth="1"/>
    <col min="6149" max="6149" width="11.7109375" style="331" customWidth="1"/>
    <col min="6150" max="6150" width="10.7109375" style="331" customWidth="1"/>
    <col min="6151" max="6151" width="2.42578125" style="331" bestFit="1" customWidth="1"/>
    <col min="6152" max="6152" width="8.5703125" style="331" customWidth="1"/>
    <col min="6153" max="6153" width="12.42578125" style="331" customWidth="1"/>
    <col min="6154" max="6154" width="2.140625" style="331" customWidth="1"/>
    <col min="6155" max="6155" width="9.42578125" style="331" customWidth="1"/>
    <col min="6156" max="6400" width="11" style="331"/>
    <col min="6401" max="6401" width="46.7109375" style="331" bestFit="1" customWidth="1"/>
    <col min="6402" max="6402" width="11.85546875" style="331" customWidth="1"/>
    <col min="6403" max="6403" width="12.42578125" style="331" customWidth="1"/>
    <col min="6404" max="6404" width="12.5703125" style="331" customWidth="1"/>
    <col min="6405" max="6405" width="11.7109375" style="331" customWidth="1"/>
    <col min="6406" max="6406" width="10.7109375" style="331" customWidth="1"/>
    <col min="6407" max="6407" width="2.42578125" style="331" bestFit="1" customWidth="1"/>
    <col min="6408" max="6408" width="8.5703125" style="331" customWidth="1"/>
    <col min="6409" max="6409" width="12.42578125" style="331" customWidth="1"/>
    <col min="6410" max="6410" width="2.140625" style="331" customWidth="1"/>
    <col min="6411" max="6411" width="9.42578125" style="331" customWidth="1"/>
    <col min="6412" max="6656" width="11" style="331"/>
    <col min="6657" max="6657" width="46.7109375" style="331" bestFit="1" customWidth="1"/>
    <col min="6658" max="6658" width="11.85546875" style="331" customWidth="1"/>
    <col min="6659" max="6659" width="12.42578125" style="331" customWidth="1"/>
    <col min="6660" max="6660" width="12.5703125" style="331" customWidth="1"/>
    <col min="6661" max="6661" width="11.7109375" style="331" customWidth="1"/>
    <col min="6662" max="6662" width="10.7109375" style="331" customWidth="1"/>
    <col min="6663" max="6663" width="2.42578125" style="331" bestFit="1" customWidth="1"/>
    <col min="6664" max="6664" width="8.5703125" style="331" customWidth="1"/>
    <col min="6665" max="6665" width="12.42578125" style="331" customWidth="1"/>
    <col min="6666" max="6666" width="2.140625" style="331" customWidth="1"/>
    <col min="6667" max="6667" width="9.42578125" style="331" customWidth="1"/>
    <col min="6668" max="6912" width="11" style="331"/>
    <col min="6913" max="6913" width="46.7109375" style="331" bestFit="1" customWidth="1"/>
    <col min="6914" max="6914" width="11.85546875" style="331" customWidth="1"/>
    <col min="6915" max="6915" width="12.42578125" style="331" customWidth="1"/>
    <col min="6916" max="6916" width="12.5703125" style="331" customWidth="1"/>
    <col min="6917" max="6917" width="11.7109375" style="331" customWidth="1"/>
    <col min="6918" max="6918" width="10.7109375" style="331" customWidth="1"/>
    <col min="6919" max="6919" width="2.42578125" style="331" bestFit="1" customWidth="1"/>
    <col min="6920" max="6920" width="8.5703125" style="331" customWidth="1"/>
    <col min="6921" max="6921" width="12.42578125" style="331" customWidth="1"/>
    <col min="6922" max="6922" width="2.140625" style="331" customWidth="1"/>
    <col min="6923" max="6923" width="9.42578125" style="331" customWidth="1"/>
    <col min="6924" max="7168" width="11" style="331"/>
    <col min="7169" max="7169" width="46.7109375" style="331" bestFit="1" customWidth="1"/>
    <col min="7170" max="7170" width="11.85546875" style="331" customWidth="1"/>
    <col min="7171" max="7171" width="12.42578125" style="331" customWidth="1"/>
    <col min="7172" max="7172" width="12.5703125" style="331" customWidth="1"/>
    <col min="7173" max="7173" width="11.7109375" style="331" customWidth="1"/>
    <col min="7174" max="7174" width="10.7109375" style="331" customWidth="1"/>
    <col min="7175" max="7175" width="2.42578125" style="331" bestFit="1" customWidth="1"/>
    <col min="7176" max="7176" width="8.5703125" style="331" customWidth="1"/>
    <col min="7177" max="7177" width="12.42578125" style="331" customWidth="1"/>
    <col min="7178" max="7178" width="2.140625" style="331" customWidth="1"/>
    <col min="7179" max="7179" width="9.42578125" style="331" customWidth="1"/>
    <col min="7180" max="7424" width="11" style="331"/>
    <col min="7425" max="7425" width="46.7109375" style="331" bestFit="1" customWidth="1"/>
    <col min="7426" max="7426" width="11.85546875" style="331" customWidth="1"/>
    <col min="7427" max="7427" width="12.42578125" style="331" customWidth="1"/>
    <col min="7428" max="7428" width="12.5703125" style="331" customWidth="1"/>
    <col min="7429" max="7429" width="11.7109375" style="331" customWidth="1"/>
    <col min="7430" max="7430" width="10.7109375" style="331" customWidth="1"/>
    <col min="7431" max="7431" width="2.42578125" style="331" bestFit="1" customWidth="1"/>
    <col min="7432" max="7432" width="8.5703125" style="331" customWidth="1"/>
    <col min="7433" max="7433" width="12.42578125" style="331" customWidth="1"/>
    <col min="7434" max="7434" width="2.140625" style="331" customWidth="1"/>
    <col min="7435" max="7435" width="9.42578125" style="331" customWidth="1"/>
    <col min="7436" max="7680" width="11" style="331"/>
    <col min="7681" max="7681" width="46.7109375" style="331" bestFit="1" customWidth="1"/>
    <col min="7682" max="7682" width="11.85546875" style="331" customWidth="1"/>
    <col min="7683" max="7683" width="12.42578125" style="331" customWidth="1"/>
    <col min="7684" max="7684" width="12.5703125" style="331" customWidth="1"/>
    <col min="7685" max="7685" width="11.7109375" style="331" customWidth="1"/>
    <col min="7686" max="7686" width="10.7109375" style="331" customWidth="1"/>
    <col min="7687" max="7687" width="2.42578125" style="331" bestFit="1" customWidth="1"/>
    <col min="7688" max="7688" width="8.5703125" style="331" customWidth="1"/>
    <col min="7689" max="7689" width="12.42578125" style="331" customWidth="1"/>
    <col min="7690" max="7690" width="2.140625" style="331" customWidth="1"/>
    <col min="7691" max="7691" width="9.42578125" style="331" customWidth="1"/>
    <col min="7692" max="7936" width="11" style="331"/>
    <col min="7937" max="7937" width="46.7109375" style="331" bestFit="1" customWidth="1"/>
    <col min="7938" max="7938" width="11.85546875" style="331" customWidth="1"/>
    <col min="7939" max="7939" width="12.42578125" style="331" customWidth="1"/>
    <col min="7940" max="7940" width="12.5703125" style="331" customWidth="1"/>
    <col min="7941" max="7941" width="11.7109375" style="331" customWidth="1"/>
    <col min="7942" max="7942" width="10.7109375" style="331" customWidth="1"/>
    <col min="7943" max="7943" width="2.42578125" style="331" bestFit="1" customWidth="1"/>
    <col min="7944" max="7944" width="8.5703125" style="331" customWidth="1"/>
    <col min="7945" max="7945" width="12.42578125" style="331" customWidth="1"/>
    <col min="7946" max="7946" width="2.140625" style="331" customWidth="1"/>
    <col min="7947" max="7947" width="9.42578125" style="331" customWidth="1"/>
    <col min="7948" max="8192" width="11" style="331"/>
    <col min="8193" max="8193" width="46.7109375" style="331" bestFit="1" customWidth="1"/>
    <col min="8194" max="8194" width="11.85546875" style="331" customWidth="1"/>
    <col min="8195" max="8195" width="12.42578125" style="331" customWidth="1"/>
    <col min="8196" max="8196" width="12.5703125" style="331" customWidth="1"/>
    <col min="8197" max="8197" width="11.7109375" style="331" customWidth="1"/>
    <col min="8198" max="8198" width="10.7109375" style="331" customWidth="1"/>
    <col min="8199" max="8199" width="2.42578125" style="331" bestFit="1" customWidth="1"/>
    <col min="8200" max="8200" width="8.5703125" style="331" customWidth="1"/>
    <col min="8201" max="8201" width="12.42578125" style="331" customWidth="1"/>
    <col min="8202" max="8202" width="2.140625" style="331" customWidth="1"/>
    <col min="8203" max="8203" width="9.42578125" style="331" customWidth="1"/>
    <col min="8204" max="8448" width="11" style="331"/>
    <col min="8449" max="8449" width="46.7109375" style="331" bestFit="1" customWidth="1"/>
    <col min="8450" max="8450" width="11.85546875" style="331" customWidth="1"/>
    <col min="8451" max="8451" width="12.42578125" style="331" customWidth="1"/>
    <col min="8452" max="8452" width="12.5703125" style="331" customWidth="1"/>
    <col min="8453" max="8453" width="11.7109375" style="331" customWidth="1"/>
    <col min="8454" max="8454" width="10.7109375" style="331" customWidth="1"/>
    <col min="8455" max="8455" width="2.42578125" style="331" bestFit="1" customWidth="1"/>
    <col min="8456" max="8456" width="8.5703125" style="331" customWidth="1"/>
    <col min="8457" max="8457" width="12.42578125" style="331" customWidth="1"/>
    <col min="8458" max="8458" width="2.140625" style="331" customWidth="1"/>
    <col min="8459" max="8459" width="9.42578125" style="331" customWidth="1"/>
    <col min="8460" max="8704" width="11" style="331"/>
    <col min="8705" max="8705" width="46.7109375" style="331" bestFit="1" customWidth="1"/>
    <col min="8706" max="8706" width="11.85546875" style="331" customWidth="1"/>
    <col min="8707" max="8707" width="12.42578125" style="331" customWidth="1"/>
    <col min="8708" max="8708" width="12.5703125" style="331" customWidth="1"/>
    <col min="8709" max="8709" width="11.7109375" style="331" customWidth="1"/>
    <col min="8710" max="8710" width="10.7109375" style="331" customWidth="1"/>
    <col min="8711" max="8711" width="2.42578125" style="331" bestFit="1" customWidth="1"/>
    <col min="8712" max="8712" width="8.5703125" style="331" customWidth="1"/>
    <col min="8713" max="8713" width="12.42578125" style="331" customWidth="1"/>
    <col min="8714" max="8714" width="2.140625" style="331" customWidth="1"/>
    <col min="8715" max="8715" width="9.42578125" style="331" customWidth="1"/>
    <col min="8716" max="8960" width="11" style="331"/>
    <col min="8961" max="8961" width="46.7109375" style="331" bestFit="1" customWidth="1"/>
    <col min="8962" max="8962" width="11.85546875" style="331" customWidth="1"/>
    <col min="8963" max="8963" width="12.42578125" style="331" customWidth="1"/>
    <col min="8964" max="8964" width="12.5703125" style="331" customWidth="1"/>
    <col min="8965" max="8965" width="11.7109375" style="331" customWidth="1"/>
    <col min="8966" max="8966" width="10.7109375" style="331" customWidth="1"/>
    <col min="8967" max="8967" width="2.42578125" style="331" bestFit="1" customWidth="1"/>
    <col min="8968" max="8968" width="8.5703125" style="331" customWidth="1"/>
    <col min="8969" max="8969" width="12.42578125" style="331" customWidth="1"/>
    <col min="8970" max="8970" width="2.140625" style="331" customWidth="1"/>
    <col min="8971" max="8971" width="9.42578125" style="331" customWidth="1"/>
    <col min="8972" max="9216" width="11" style="331"/>
    <col min="9217" max="9217" width="46.7109375" style="331" bestFit="1" customWidth="1"/>
    <col min="9218" max="9218" width="11.85546875" style="331" customWidth="1"/>
    <col min="9219" max="9219" width="12.42578125" style="331" customWidth="1"/>
    <col min="9220" max="9220" width="12.5703125" style="331" customWidth="1"/>
    <col min="9221" max="9221" width="11.7109375" style="331" customWidth="1"/>
    <col min="9222" max="9222" width="10.7109375" style="331" customWidth="1"/>
    <col min="9223" max="9223" width="2.42578125" style="331" bestFit="1" customWidth="1"/>
    <col min="9224" max="9224" width="8.5703125" style="331" customWidth="1"/>
    <col min="9225" max="9225" width="12.42578125" style="331" customWidth="1"/>
    <col min="9226" max="9226" width="2.140625" style="331" customWidth="1"/>
    <col min="9227" max="9227" width="9.42578125" style="331" customWidth="1"/>
    <col min="9228" max="9472" width="11" style="331"/>
    <col min="9473" max="9473" width="46.7109375" style="331" bestFit="1" customWidth="1"/>
    <col min="9474" max="9474" width="11.85546875" style="331" customWidth="1"/>
    <col min="9475" max="9475" width="12.42578125" style="331" customWidth="1"/>
    <col min="9476" max="9476" width="12.5703125" style="331" customWidth="1"/>
    <col min="9477" max="9477" width="11.7109375" style="331" customWidth="1"/>
    <col min="9478" max="9478" width="10.7109375" style="331" customWidth="1"/>
    <col min="9479" max="9479" width="2.42578125" style="331" bestFit="1" customWidth="1"/>
    <col min="9480" max="9480" width="8.5703125" style="331" customWidth="1"/>
    <col min="9481" max="9481" width="12.42578125" style="331" customWidth="1"/>
    <col min="9482" max="9482" width="2.140625" style="331" customWidth="1"/>
    <col min="9483" max="9483" width="9.42578125" style="331" customWidth="1"/>
    <col min="9484" max="9728" width="11" style="331"/>
    <col min="9729" max="9729" width="46.7109375" style="331" bestFit="1" customWidth="1"/>
    <col min="9730" max="9730" width="11.85546875" style="331" customWidth="1"/>
    <col min="9731" max="9731" width="12.42578125" style="331" customWidth="1"/>
    <col min="9732" max="9732" width="12.5703125" style="331" customWidth="1"/>
    <col min="9733" max="9733" width="11.7109375" style="331" customWidth="1"/>
    <col min="9734" max="9734" width="10.7109375" style="331" customWidth="1"/>
    <col min="9735" max="9735" width="2.42578125" style="331" bestFit="1" customWidth="1"/>
    <col min="9736" max="9736" width="8.5703125" style="331" customWidth="1"/>
    <col min="9737" max="9737" width="12.42578125" style="331" customWidth="1"/>
    <col min="9738" max="9738" width="2.140625" style="331" customWidth="1"/>
    <col min="9739" max="9739" width="9.42578125" style="331" customWidth="1"/>
    <col min="9740" max="9984" width="11" style="331"/>
    <col min="9985" max="9985" width="46.7109375" style="331" bestFit="1" customWidth="1"/>
    <col min="9986" max="9986" width="11.85546875" style="331" customWidth="1"/>
    <col min="9987" max="9987" width="12.42578125" style="331" customWidth="1"/>
    <col min="9988" max="9988" width="12.5703125" style="331" customWidth="1"/>
    <col min="9989" max="9989" width="11.7109375" style="331" customWidth="1"/>
    <col min="9990" max="9990" width="10.7109375" style="331" customWidth="1"/>
    <col min="9991" max="9991" width="2.42578125" style="331" bestFit="1" customWidth="1"/>
    <col min="9992" max="9992" width="8.5703125" style="331" customWidth="1"/>
    <col min="9993" max="9993" width="12.42578125" style="331" customWidth="1"/>
    <col min="9994" max="9994" width="2.140625" style="331" customWidth="1"/>
    <col min="9995" max="9995" width="9.42578125" style="331" customWidth="1"/>
    <col min="9996" max="10240" width="11" style="331"/>
    <col min="10241" max="10241" width="46.7109375" style="331" bestFit="1" customWidth="1"/>
    <col min="10242" max="10242" width="11.85546875" style="331" customWidth="1"/>
    <col min="10243" max="10243" width="12.42578125" style="331" customWidth="1"/>
    <col min="10244" max="10244" width="12.5703125" style="331" customWidth="1"/>
    <col min="10245" max="10245" width="11.7109375" style="331" customWidth="1"/>
    <col min="10246" max="10246" width="10.7109375" style="331" customWidth="1"/>
    <col min="10247" max="10247" width="2.42578125" style="331" bestFit="1" customWidth="1"/>
    <col min="10248" max="10248" width="8.5703125" style="331" customWidth="1"/>
    <col min="10249" max="10249" width="12.42578125" style="331" customWidth="1"/>
    <col min="10250" max="10250" width="2.140625" style="331" customWidth="1"/>
    <col min="10251" max="10251" width="9.42578125" style="331" customWidth="1"/>
    <col min="10252" max="10496" width="11" style="331"/>
    <col min="10497" max="10497" width="46.7109375" style="331" bestFit="1" customWidth="1"/>
    <col min="10498" max="10498" width="11.85546875" style="331" customWidth="1"/>
    <col min="10499" max="10499" width="12.42578125" style="331" customWidth="1"/>
    <col min="10500" max="10500" width="12.5703125" style="331" customWidth="1"/>
    <col min="10501" max="10501" width="11.7109375" style="331" customWidth="1"/>
    <col min="10502" max="10502" width="10.7109375" style="331" customWidth="1"/>
    <col min="10503" max="10503" width="2.42578125" style="331" bestFit="1" customWidth="1"/>
    <col min="10504" max="10504" width="8.5703125" style="331" customWidth="1"/>
    <col min="10505" max="10505" width="12.42578125" style="331" customWidth="1"/>
    <col min="10506" max="10506" width="2.140625" style="331" customWidth="1"/>
    <col min="10507" max="10507" width="9.42578125" style="331" customWidth="1"/>
    <col min="10508" max="10752" width="11" style="331"/>
    <col min="10753" max="10753" width="46.7109375" style="331" bestFit="1" customWidth="1"/>
    <col min="10754" max="10754" width="11.85546875" style="331" customWidth="1"/>
    <col min="10755" max="10755" width="12.42578125" style="331" customWidth="1"/>
    <col min="10756" max="10756" width="12.5703125" style="331" customWidth="1"/>
    <col min="10757" max="10757" width="11.7109375" style="331" customWidth="1"/>
    <col min="10758" max="10758" width="10.7109375" style="331" customWidth="1"/>
    <col min="10759" max="10759" width="2.42578125" style="331" bestFit="1" customWidth="1"/>
    <col min="10760" max="10760" width="8.5703125" style="331" customWidth="1"/>
    <col min="10761" max="10761" width="12.42578125" style="331" customWidth="1"/>
    <col min="10762" max="10762" width="2.140625" style="331" customWidth="1"/>
    <col min="10763" max="10763" width="9.42578125" style="331" customWidth="1"/>
    <col min="10764" max="11008" width="11" style="331"/>
    <col min="11009" max="11009" width="46.7109375" style="331" bestFit="1" customWidth="1"/>
    <col min="11010" max="11010" width="11.85546875" style="331" customWidth="1"/>
    <col min="11011" max="11011" width="12.42578125" style="331" customWidth="1"/>
    <col min="11012" max="11012" width="12.5703125" style="331" customWidth="1"/>
    <col min="11013" max="11013" width="11.7109375" style="331" customWidth="1"/>
    <col min="11014" max="11014" width="10.7109375" style="331" customWidth="1"/>
    <col min="11015" max="11015" width="2.42578125" style="331" bestFit="1" customWidth="1"/>
    <col min="11016" max="11016" width="8.5703125" style="331" customWidth="1"/>
    <col min="11017" max="11017" width="12.42578125" style="331" customWidth="1"/>
    <col min="11018" max="11018" width="2.140625" style="331" customWidth="1"/>
    <col min="11019" max="11019" width="9.42578125" style="331" customWidth="1"/>
    <col min="11020" max="11264" width="11" style="331"/>
    <col min="11265" max="11265" width="46.7109375" style="331" bestFit="1" customWidth="1"/>
    <col min="11266" max="11266" width="11.85546875" style="331" customWidth="1"/>
    <col min="11267" max="11267" width="12.42578125" style="331" customWidth="1"/>
    <col min="11268" max="11268" width="12.5703125" style="331" customWidth="1"/>
    <col min="11269" max="11269" width="11.7109375" style="331" customWidth="1"/>
    <col min="11270" max="11270" width="10.7109375" style="331" customWidth="1"/>
    <col min="11271" max="11271" width="2.42578125" style="331" bestFit="1" customWidth="1"/>
    <col min="11272" max="11272" width="8.5703125" style="331" customWidth="1"/>
    <col min="11273" max="11273" width="12.42578125" style="331" customWidth="1"/>
    <col min="11274" max="11274" width="2.140625" style="331" customWidth="1"/>
    <col min="11275" max="11275" width="9.42578125" style="331" customWidth="1"/>
    <col min="11276" max="11520" width="11" style="331"/>
    <col min="11521" max="11521" width="46.7109375" style="331" bestFit="1" customWidth="1"/>
    <col min="11522" max="11522" width="11.85546875" style="331" customWidth="1"/>
    <col min="11523" max="11523" width="12.42578125" style="331" customWidth="1"/>
    <col min="11524" max="11524" width="12.5703125" style="331" customWidth="1"/>
    <col min="11525" max="11525" width="11.7109375" style="331" customWidth="1"/>
    <col min="11526" max="11526" width="10.7109375" style="331" customWidth="1"/>
    <col min="11527" max="11527" width="2.42578125" style="331" bestFit="1" customWidth="1"/>
    <col min="11528" max="11528" width="8.5703125" style="331" customWidth="1"/>
    <col min="11529" max="11529" width="12.42578125" style="331" customWidth="1"/>
    <col min="11530" max="11530" width="2.140625" style="331" customWidth="1"/>
    <col min="11531" max="11531" width="9.42578125" style="331" customWidth="1"/>
    <col min="11532" max="11776" width="11" style="331"/>
    <col min="11777" max="11777" width="46.7109375" style="331" bestFit="1" customWidth="1"/>
    <col min="11778" max="11778" width="11.85546875" style="331" customWidth="1"/>
    <col min="11779" max="11779" width="12.42578125" style="331" customWidth="1"/>
    <col min="11780" max="11780" width="12.5703125" style="331" customWidth="1"/>
    <col min="11781" max="11781" width="11.7109375" style="331" customWidth="1"/>
    <col min="11782" max="11782" width="10.7109375" style="331" customWidth="1"/>
    <col min="11783" max="11783" width="2.42578125" style="331" bestFit="1" customWidth="1"/>
    <col min="11784" max="11784" width="8.5703125" style="331" customWidth="1"/>
    <col min="11785" max="11785" width="12.42578125" style="331" customWidth="1"/>
    <col min="11786" max="11786" width="2.140625" style="331" customWidth="1"/>
    <col min="11787" max="11787" width="9.42578125" style="331" customWidth="1"/>
    <col min="11788" max="12032" width="11" style="331"/>
    <col min="12033" max="12033" width="46.7109375" style="331" bestFit="1" customWidth="1"/>
    <col min="12034" max="12034" width="11.85546875" style="331" customWidth="1"/>
    <col min="12035" max="12035" width="12.42578125" style="331" customWidth="1"/>
    <col min="12036" max="12036" width="12.5703125" style="331" customWidth="1"/>
    <col min="12037" max="12037" width="11.7109375" style="331" customWidth="1"/>
    <col min="12038" max="12038" width="10.7109375" style="331" customWidth="1"/>
    <col min="12039" max="12039" width="2.42578125" style="331" bestFit="1" customWidth="1"/>
    <col min="12040" max="12040" width="8.5703125" style="331" customWidth="1"/>
    <col min="12041" max="12041" width="12.42578125" style="331" customWidth="1"/>
    <col min="12042" max="12042" width="2.140625" style="331" customWidth="1"/>
    <col min="12043" max="12043" width="9.42578125" style="331" customWidth="1"/>
    <col min="12044" max="12288" width="11" style="331"/>
    <col min="12289" max="12289" width="46.7109375" style="331" bestFit="1" customWidth="1"/>
    <col min="12290" max="12290" width="11.85546875" style="331" customWidth="1"/>
    <col min="12291" max="12291" width="12.42578125" style="331" customWidth="1"/>
    <col min="12292" max="12292" width="12.5703125" style="331" customWidth="1"/>
    <col min="12293" max="12293" width="11.7109375" style="331" customWidth="1"/>
    <col min="12294" max="12294" width="10.7109375" style="331" customWidth="1"/>
    <col min="12295" max="12295" width="2.42578125" style="331" bestFit="1" customWidth="1"/>
    <col min="12296" max="12296" width="8.5703125" style="331" customWidth="1"/>
    <col min="12297" max="12297" width="12.42578125" style="331" customWidth="1"/>
    <col min="12298" max="12298" width="2.140625" style="331" customWidth="1"/>
    <col min="12299" max="12299" width="9.42578125" style="331" customWidth="1"/>
    <col min="12300" max="12544" width="11" style="331"/>
    <col min="12545" max="12545" width="46.7109375" style="331" bestFit="1" customWidth="1"/>
    <col min="12546" max="12546" width="11.85546875" style="331" customWidth="1"/>
    <col min="12547" max="12547" width="12.42578125" style="331" customWidth="1"/>
    <col min="12548" max="12548" width="12.5703125" style="331" customWidth="1"/>
    <col min="12549" max="12549" width="11.7109375" style="331" customWidth="1"/>
    <col min="12550" max="12550" width="10.7109375" style="331" customWidth="1"/>
    <col min="12551" max="12551" width="2.42578125" style="331" bestFit="1" customWidth="1"/>
    <col min="12552" max="12552" width="8.5703125" style="331" customWidth="1"/>
    <col min="12553" max="12553" width="12.42578125" style="331" customWidth="1"/>
    <col min="12554" max="12554" width="2.140625" style="331" customWidth="1"/>
    <col min="12555" max="12555" width="9.42578125" style="331" customWidth="1"/>
    <col min="12556" max="12800" width="11" style="331"/>
    <col min="12801" max="12801" width="46.7109375" style="331" bestFit="1" customWidth="1"/>
    <col min="12802" max="12802" width="11.85546875" style="331" customWidth="1"/>
    <col min="12803" max="12803" width="12.42578125" style="331" customWidth="1"/>
    <col min="12804" max="12804" width="12.5703125" style="331" customWidth="1"/>
    <col min="12805" max="12805" width="11.7109375" style="331" customWidth="1"/>
    <col min="12806" max="12806" width="10.7109375" style="331" customWidth="1"/>
    <col min="12807" max="12807" width="2.42578125" style="331" bestFit="1" customWidth="1"/>
    <col min="12808" max="12808" width="8.5703125" style="331" customWidth="1"/>
    <col min="12809" max="12809" width="12.42578125" style="331" customWidth="1"/>
    <col min="12810" max="12810" width="2.140625" style="331" customWidth="1"/>
    <col min="12811" max="12811" width="9.42578125" style="331" customWidth="1"/>
    <col min="12812" max="13056" width="11" style="331"/>
    <col min="13057" max="13057" width="46.7109375" style="331" bestFit="1" customWidth="1"/>
    <col min="13058" max="13058" width="11.85546875" style="331" customWidth="1"/>
    <col min="13059" max="13059" width="12.42578125" style="331" customWidth="1"/>
    <col min="13060" max="13060" width="12.5703125" style="331" customWidth="1"/>
    <col min="13061" max="13061" width="11.7109375" style="331" customWidth="1"/>
    <col min="13062" max="13062" width="10.7109375" style="331" customWidth="1"/>
    <col min="13063" max="13063" width="2.42578125" style="331" bestFit="1" customWidth="1"/>
    <col min="13064" max="13064" width="8.5703125" style="331" customWidth="1"/>
    <col min="13065" max="13065" width="12.42578125" style="331" customWidth="1"/>
    <col min="13066" max="13066" width="2.140625" style="331" customWidth="1"/>
    <col min="13067" max="13067" width="9.42578125" style="331" customWidth="1"/>
    <col min="13068" max="13312" width="11" style="331"/>
    <col min="13313" max="13313" width="46.7109375" style="331" bestFit="1" customWidth="1"/>
    <col min="13314" max="13314" width="11.85546875" style="331" customWidth="1"/>
    <col min="13315" max="13315" width="12.42578125" style="331" customWidth="1"/>
    <col min="13316" max="13316" width="12.5703125" style="331" customWidth="1"/>
    <col min="13317" max="13317" width="11.7109375" style="331" customWidth="1"/>
    <col min="13318" max="13318" width="10.7109375" style="331" customWidth="1"/>
    <col min="13319" max="13319" width="2.42578125" style="331" bestFit="1" customWidth="1"/>
    <col min="13320" max="13320" width="8.5703125" style="331" customWidth="1"/>
    <col min="13321" max="13321" width="12.42578125" style="331" customWidth="1"/>
    <col min="13322" max="13322" width="2.140625" style="331" customWidth="1"/>
    <col min="13323" max="13323" width="9.42578125" style="331" customWidth="1"/>
    <col min="13324" max="13568" width="11" style="331"/>
    <col min="13569" max="13569" width="46.7109375" style="331" bestFit="1" customWidth="1"/>
    <col min="13570" max="13570" width="11.85546875" style="331" customWidth="1"/>
    <col min="13571" max="13571" width="12.42578125" style="331" customWidth="1"/>
    <col min="13572" max="13572" width="12.5703125" style="331" customWidth="1"/>
    <col min="13573" max="13573" width="11.7109375" style="331" customWidth="1"/>
    <col min="13574" max="13574" width="10.7109375" style="331" customWidth="1"/>
    <col min="13575" max="13575" width="2.42578125" style="331" bestFit="1" customWidth="1"/>
    <col min="13576" max="13576" width="8.5703125" style="331" customWidth="1"/>
    <col min="13577" max="13577" width="12.42578125" style="331" customWidth="1"/>
    <col min="13578" max="13578" width="2.140625" style="331" customWidth="1"/>
    <col min="13579" max="13579" width="9.42578125" style="331" customWidth="1"/>
    <col min="13580" max="13824" width="11" style="331"/>
    <col min="13825" max="13825" width="46.7109375" style="331" bestFit="1" customWidth="1"/>
    <col min="13826" max="13826" width="11.85546875" style="331" customWidth="1"/>
    <col min="13827" max="13827" width="12.42578125" style="331" customWidth="1"/>
    <col min="13828" max="13828" width="12.5703125" style="331" customWidth="1"/>
    <col min="13829" max="13829" width="11.7109375" style="331" customWidth="1"/>
    <col min="13830" max="13830" width="10.7109375" style="331" customWidth="1"/>
    <col min="13831" max="13831" width="2.42578125" style="331" bestFit="1" customWidth="1"/>
    <col min="13832" max="13832" width="8.5703125" style="331" customWidth="1"/>
    <col min="13833" max="13833" width="12.42578125" style="331" customWidth="1"/>
    <col min="13834" max="13834" width="2.140625" style="331" customWidth="1"/>
    <col min="13835" max="13835" width="9.42578125" style="331" customWidth="1"/>
    <col min="13836" max="14080" width="11" style="331"/>
    <col min="14081" max="14081" width="46.7109375" style="331" bestFit="1" customWidth="1"/>
    <col min="14082" max="14082" width="11.85546875" style="331" customWidth="1"/>
    <col min="14083" max="14083" width="12.42578125" style="331" customWidth="1"/>
    <col min="14084" max="14084" width="12.5703125" style="331" customWidth="1"/>
    <col min="14085" max="14085" width="11.7109375" style="331" customWidth="1"/>
    <col min="14086" max="14086" width="10.7109375" style="331" customWidth="1"/>
    <col min="14087" max="14087" width="2.42578125" style="331" bestFit="1" customWidth="1"/>
    <col min="14088" max="14088" width="8.5703125" style="331" customWidth="1"/>
    <col min="14089" max="14089" width="12.42578125" style="331" customWidth="1"/>
    <col min="14090" max="14090" width="2.140625" style="331" customWidth="1"/>
    <col min="14091" max="14091" width="9.42578125" style="331" customWidth="1"/>
    <col min="14092" max="14336" width="11" style="331"/>
    <col min="14337" max="14337" width="46.7109375" style="331" bestFit="1" customWidth="1"/>
    <col min="14338" max="14338" width="11.85546875" style="331" customWidth="1"/>
    <col min="14339" max="14339" width="12.42578125" style="331" customWidth="1"/>
    <col min="14340" max="14340" width="12.5703125" style="331" customWidth="1"/>
    <col min="14341" max="14341" width="11.7109375" style="331" customWidth="1"/>
    <col min="14342" max="14342" width="10.7109375" style="331" customWidth="1"/>
    <col min="14343" max="14343" width="2.42578125" style="331" bestFit="1" customWidth="1"/>
    <col min="14344" max="14344" width="8.5703125" style="331" customWidth="1"/>
    <col min="14345" max="14345" width="12.42578125" style="331" customWidth="1"/>
    <col min="14346" max="14346" width="2.140625" style="331" customWidth="1"/>
    <col min="14347" max="14347" width="9.42578125" style="331" customWidth="1"/>
    <col min="14348" max="14592" width="11" style="331"/>
    <col min="14593" max="14593" width="46.7109375" style="331" bestFit="1" customWidth="1"/>
    <col min="14594" max="14594" width="11.85546875" style="331" customWidth="1"/>
    <col min="14595" max="14595" width="12.42578125" style="331" customWidth="1"/>
    <col min="14596" max="14596" width="12.5703125" style="331" customWidth="1"/>
    <col min="14597" max="14597" width="11.7109375" style="331" customWidth="1"/>
    <col min="14598" max="14598" width="10.7109375" style="331" customWidth="1"/>
    <col min="14599" max="14599" width="2.42578125" style="331" bestFit="1" customWidth="1"/>
    <col min="14600" max="14600" width="8.5703125" style="331" customWidth="1"/>
    <col min="14601" max="14601" width="12.42578125" style="331" customWidth="1"/>
    <col min="14602" max="14602" width="2.140625" style="331" customWidth="1"/>
    <col min="14603" max="14603" width="9.42578125" style="331" customWidth="1"/>
    <col min="14604" max="14848" width="11" style="331"/>
    <col min="14849" max="14849" width="46.7109375" style="331" bestFit="1" customWidth="1"/>
    <col min="14850" max="14850" width="11.85546875" style="331" customWidth="1"/>
    <col min="14851" max="14851" width="12.42578125" style="331" customWidth="1"/>
    <col min="14852" max="14852" width="12.5703125" style="331" customWidth="1"/>
    <col min="14853" max="14853" width="11.7109375" style="331" customWidth="1"/>
    <col min="14854" max="14854" width="10.7109375" style="331" customWidth="1"/>
    <col min="14855" max="14855" width="2.42578125" style="331" bestFit="1" customWidth="1"/>
    <col min="14856" max="14856" width="8.5703125" style="331" customWidth="1"/>
    <col min="14857" max="14857" width="12.42578125" style="331" customWidth="1"/>
    <col min="14858" max="14858" width="2.140625" style="331" customWidth="1"/>
    <col min="14859" max="14859" width="9.42578125" style="331" customWidth="1"/>
    <col min="14860" max="15104" width="11" style="331"/>
    <col min="15105" max="15105" width="46.7109375" style="331" bestFit="1" customWidth="1"/>
    <col min="15106" max="15106" width="11.85546875" style="331" customWidth="1"/>
    <col min="15107" max="15107" width="12.42578125" style="331" customWidth="1"/>
    <col min="15108" max="15108" width="12.5703125" style="331" customWidth="1"/>
    <col min="15109" max="15109" width="11.7109375" style="331" customWidth="1"/>
    <col min="15110" max="15110" width="10.7109375" style="331" customWidth="1"/>
    <col min="15111" max="15111" width="2.42578125" style="331" bestFit="1" customWidth="1"/>
    <col min="15112" max="15112" width="8.5703125" style="331" customWidth="1"/>
    <col min="15113" max="15113" width="12.42578125" style="331" customWidth="1"/>
    <col min="15114" max="15114" width="2.140625" style="331" customWidth="1"/>
    <col min="15115" max="15115" width="9.42578125" style="331" customWidth="1"/>
    <col min="15116" max="15360" width="11" style="331"/>
    <col min="15361" max="15361" width="46.7109375" style="331" bestFit="1" customWidth="1"/>
    <col min="15362" max="15362" width="11.85546875" style="331" customWidth="1"/>
    <col min="15363" max="15363" width="12.42578125" style="331" customWidth="1"/>
    <col min="15364" max="15364" width="12.5703125" style="331" customWidth="1"/>
    <col min="15365" max="15365" width="11.7109375" style="331" customWidth="1"/>
    <col min="15366" max="15366" width="10.7109375" style="331" customWidth="1"/>
    <col min="15367" max="15367" width="2.42578125" style="331" bestFit="1" customWidth="1"/>
    <col min="15368" max="15368" width="8.5703125" style="331" customWidth="1"/>
    <col min="15369" max="15369" width="12.42578125" style="331" customWidth="1"/>
    <col min="15370" max="15370" width="2.140625" style="331" customWidth="1"/>
    <col min="15371" max="15371" width="9.42578125" style="331" customWidth="1"/>
    <col min="15372" max="15616" width="11" style="331"/>
    <col min="15617" max="15617" width="46.7109375" style="331" bestFit="1" customWidth="1"/>
    <col min="15618" max="15618" width="11.85546875" style="331" customWidth="1"/>
    <col min="15619" max="15619" width="12.42578125" style="331" customWidth="1"/>
    <col min="15620" max="15620" width="12.5703125" style="331" customWidth="1"/>
    <col min="15621" max="15621" width="11.7109375" style="331" customWidth="1"/>
    <col min="15622" max="15622" width="10.7109375" style="331" customWidth="1"/>
    <col min="15623" max="15623" width="2.42578125" style="331" bestFit="1" customWidth="1"/>
    <col min="15624" max="15624" width="8.5703125" style="331" customWidth="1"/>
    <col min="15625" max="15625" width="12.42578125" style="331" customWidth="1"/>
    <col min="15626" max="15626" width="2.140625" style="331" customWidth="1"/>
    <col min="15627" max="15627" width="9.42578125" style="331" customWidth="1"/>
    <col min="15628" max="15872" width="11" style="331"/>
    <col min="15873" max="15873" width="46.7109375" style="331" bestFit="1" customWidth="1"/>
    <col min="15874" max="15874" width="11.85546875" style="331" customWidth="1"/>
    <col min="15875" max="15875" width="12.42578125" style="331" customWidth="1"/>
    <col min="15876" max="15876" width="12.5703125" style="331" customWidth="1"/>
    <col min="15877" max="15877" width="11.7109375" style="331" customWidth="1"/>
    <col min="15878" max="15878" width="10.7109375" style="331" customWidth="1"/>
    <col min="15879" max="15879" width="2.42578125" style="331" bestFit="1" customWidth="1"/>
    <col min="15880" max="15880" width="8.5703125" style="331" customWidth="1"/>
    <col min="15881" max="15881" width="12.42578125" style="331" customWidth="1"/>
    <col min="15882" max="15882" width="2.140625" style="331" customWidth="1"/>
    <col min="15883" max="15883" width="9.42578125" style="331" customWidth="1"/>
    <col min="15884" max="16128" width="11" style="331"/>
    <col min="16129" max="16129" width="46.7109375" style="331" bestFit="1" customWidth="1"/>
    <col min="16130" max="16130" width="11.85546875" style="331" customWidth="1"/>
    <col min="16131" max="16131" width="12.42578125" style="331" customWidth="1"/>
    <col min="16132" max="16132" width="12.5703125" style="331" customWidth="1"/>
    <col min="16133" max="16133" width="11.7109375" style="331" customWidth="1"/>
    <col min="16134" max="16134" width="10.7109375" style="331" customWidth="1"/>
    <col min="16135" max="16135" width="2.42578125" style="331" bestFit="1" customWidth="1"/>
    <col min="16136" max="16136" width="8.5703125" style="331" customWidth="1"/>
    <col min="16137" max="16137" width="12.42578125" style="331" customWidth="1"/>
    <col min="16138" max="16138" width="2.140625" style="331" customWidth="1"/>
    <col min="16139" max="16139" width="9.42578125" style="331" customWidth="1"/>
    <col min="16140" max="16384" width="11" style="331"/>
  </cols>
  <sheetData>
    <row r="1" spans="1:11" s="330" customFormat="1">
      <c r="A1" s="1780" t="s">
        <v>408</v>
      </c>
      <c r="B1" s="1780"/>
      <c r="C1" s="1780"/>
      <c r="D1" s="1780"/>
      <c r="E1" s="1780"/>
      <c r="F1" s="1780"/>
      <c r="G1" s="1780"/>
      <c r="H1" s="1780"/>
      <c r="I1" s="1780"/>
      <c r="J1" s="1780"/>
      <c r="K1" s="1780"/>
    </row>
    <row r="2" spans="1:11" s="330" customFormat="1">
      <c r="A2" s="1792" t="s">
        <v>262</v>
      </c>
      <c r="B2" s="1792"/>
      <c r="C2" s="1792"/>
      <c r="D2" s="1792"/>
      <c r="E2" s="1792"/>
      <c r="F2" s="1792"/>
      <c r="G2" s="1792"/>
      <c r="H2" s="1792"/>
      <c r="I2" s="1792"/>
      <c r="J2" s="1792"/>
      <c r="K2" s="1792"/>
    </row>
    <row r="3" spans="1:11" s="330" customFormat="1" ht="16.5" thickBot="1">
      <c r="A3" s="371"/>
      <c r="B3" s="443"/>
      <c r="C3" s="332"/>
      <c r="D3" s="332"/>
      <c r="E3" s="332"/>
      <c r="F3" s="332"/>
      <c r="G3" s="332"/>
      <c r="H3" s="332"/>
      <c r="I3" s="1782" t="s">
        <v>3</v>
      </c>
      <c r="J3" s="1782"/>
      <c r="K3" s="1782"/>
    </row>
    <row r="4" spans="1:11" s="330" customFormat="1" ht="16.5" thickTop="1">
      <c r="A4" s="1796" t="s">
        <v>325</v>
      </c>
      <c r="B4" s="450">
        <v>2016</v>
      </c>
      <c r="C4" s="450">
        <v>2016</v>
      </c>
      <c r="D4" s="450">
        <v>2017</v>
      </c>
      <c r="E4" s="450">
        <v>2017</v>
      </c>
      <c r="F4" s="1804" t="s">
        <v>285</v>
      </c>
      <c r="G4" s="1805"/>
      <c r="H4" s="1805"/>
      <c r="I4" s="1805"/>
      <c r="J4" s="1805"/>
      <c r="K4" s="1806"/>
    </row>
    <row r="5" spans="1:11" s="330" customFormat="1">
      <c r="A5" s="1797"/>
      <c r="B5" s="445" t="s">
        <v>287</v>
      </c>
      <c r="C5" s="445" t="s">
        <v>288</v>
      </c>
      <c r="D5" s="445" t="s">
        <v>289</v>
      </c>
      <c r="E5" s="445" t="s">
        <v>290</v>
      </c>
      <c r="F5" s="1785" t="s">
        <v>8</v>
      </c>
      <c r="G5" s="1786"/>
      <c r="H5" s="1787"/>
      <c r="I5" s="1786" t="s">
        <v>52</v>
      </c>
      <c r="J5" s="1786"/>
      <c r="K5" s="1788"/>
    </row>
    <row r="6" spans="1:11" s="330" customFormat="1">
      <c r="A6" s="1798"/>
      <c r="B6" s="445"/>
      <c r="C6" s="445"/>
      <c r="D6" s="445"/>
      <c r="E6" s="445"/>
      <c r="F6" s="408" t="s">
        <v>5</v>
      </c>
      <c r="G6" s="409" t="s">
        <v>141</v>
      </c>
      <c r="H6" s="410" t="s">
        <v>291</v>
      </c>
      <c r="I6" s="411" t="s">
        <v>5</v>
      </c>
      <c r="J6" s="409" t="s">
        <v>141</v>
      </c>
      <c r="K6" s="412" t="s">
        <v>291</v>
      </c>
    </row>
    <row r="7" spans="1:11" s="330" customFormat="1" ht="21" customHeight="1">
      <c r="A7" s="334" t="s">
        <v>372</v>
      </c>
      <c r="B7" s="398">
        <v>63027.913511750005</v>
      </c>
      <c r="C7" s="398">
        <v>54986.459468796027</v>
      </c>
      <c r="D7" s="398">
        <v>51767.971253915093</v>
      </c>
      <c r="E7" s="398">
        <v>53983.618965100999</v>
      </c>
      <c r="F7" s="337">
        <v>-8041.4540429539775</v>
      </c>
      <c r="G7" s="413"/>
      <c r="H7" s="336">
        <v>-12.758559810892114</v>
      </c>
      <c r="I7" s="335">
        <v>2215.6477111859058</v>
      </c>
      <c r="J7" s="414"/>
      <c r="K7" s="340">
        <v>4.2799585487297644</v>
      </c>
    </row>
    <row r="8" spans="1:11" s="330" customFormat="1" ht="21" customHeight="1">
      <c r="A8" s="342" t="s">
        <v>373</v>
      </c>
      <c r="B8" s="399">
        <v>4542.4082021300001</v>
      </c>
      <c r="C8" s="399">
        <v>4096.7199747500008</v>
      </c>
      <c r="D8" s="399">
        <v>4371.8182203699998</v>
      </c>
      <c r="E8" s="399">
        <v>3953.1322153500009</v>
      </c>
      <c r="F8" s="345">
        <v>-445.68822737999926</v>
      </c>
      <c r="G8" s="415"/>
      <c r="H8" s="344">
        <v>-9.8117167710953339</v>
      </c>
      <c r="I8" s="343">
        <v>-418.6860050199989</v>
      </c>
      <c r="J8" s="344"/>
      <c r="K8" s="347">
        <v>-9.5769307852091874</v>
      </c>
    </row>
    <row r="9" spans="1:11" s="330" customFormat="1" ht="21" customHeight="1">
      <c r="A9" s="342" t="s">
        <v>374</v>
      </c>
      <c r="B9" s="399">
        <v>4542.4082021300001</v>
      </c>
      <c r="C9" s="399">
        <v>4096.7199747500008</v>
      </c>
      <c r="D9" s="399">
        <v>4371.8182203699998</v>
      </c>
      <c r="E9" s="399">
        <v>3953.1322153500009</v>
      </c>
      <c r="F9" s="345">
        <v>-445.68822737999926</v>
      </c>
      <c r="G9" s="415"/>
      <c r="H9" s="344">
        <v>-9.8117167710953339</v>
      </c>
      <c r="I9" s="343">
        <v>-418.6860050199989</v>
      </c>
      <c r="J9" s="344"/>
      <c r="K9" s="347">
        <v>-9.5769307852091874</v>
      </c>
    </row>
    <row r="10" spans="1:11" s="330" customFormat="1" ht="21" customHeight="1">
      <c r="A10" s="342" t="s">
        <v>375</v>
      </c>
      <c r="B10" s="399">
        <v>0</v>
      </c>
      <c r="C10" s="399">
        <v>0</v>
      </c>
      <c r="D10" s="399">
        <v>0</v>
      </c>
      <c r="E10" s="399">
        <v>0</v>
      </c>
      <c r="F10" s="345">
        <v>0</v>
      </c>
      <c r="G10" s="415"/>
      <c r="H10" s="344"/>
      <c r="I10" s="343">
        <v>0</v>
      </c>
      <c r="J10" s="344"/>
      <c r="K10" s="347"/>
    </row>
    <row r="11" spans="1:11" s="330" customFormat="1" ht="21" customHeight="1">
      <c r="A11" s="342" t="s">
        <v>376</v>
      </c>
      <c r="B11" s="399">
        <v>32046.948797760004</v>
      </c>
      <c r="C11" s="399">
        <v>28718.711341906019</v>
      </c>
      <c r="D11" s="399">
        <v>18444.553532555099</v>
      </c>
      <c r="E11" s="399">
        <v>18886.510287550995</v>
      </c>
      <c r="F11" s="345">
        <v>-3328.237455853985</v>
      </c>
      <c r="G11" s="415"/>
      <c r="H11" s="344">
        <v>-10.385504956673504</v>
      </c>
      <c r="I11" s="343">
        <v>441.95675499589561</v>
      </c>
      <c r="J11" s="344"/>
      <c r="K11" s="347">
        <v>2.3961369095534399</v>
      </c>
    </row>
    <row r="12" spans="1:11" s="330" customFormat="1" ht="21" customHeight="1">
      <c r="A12" s="342" t="s">
        <v>374</v>
      </c>
      <c r="B12" s="399">
        <v>32046.948797760004</v>
      </c>
      <c r="C12" s="399">
        <v>28718.711341906019</v>
      </c>
      <c r="D12" s="399">
        <v>18444.553532555099</v>
      </c>
      <c r="E12" s="399">
        <v>18886.510287550995</v>
      </c>
      <c r="F12" s="345">
        <v>-3328.237455853985</v>
      </c>
      <c r="G12" s="415"/>
      <c r="H12" s="344">
        <v>-10.385504956673504</v>
      </c>
      <c r="I12" s="343">
        <v>441.95675499589561</v>
      </c>
      <c r="J12" s="344"/>
      <c r="K12" s="347">
        <v>2.3961369095534399</v>
      </c>
    </row>
    <row r="13" spans="1:11" s="330" customFormat="1" ht="21" customHeight="1">
      <c r="A13" s="342" t="s">
        <v>375</v>
      </c>
      <c r="B13" s="399">
        <v>0</v>
      </c>
      <c r="C13" s="399">
        <v>0</v>
      </c>
      <c r="D13" s="399">
        <v>0</v>
      </c>
      <c r="E13" s="399">
        <v>0</v>
      </c>
      <c r="F13" s="345">
        <v>0</v>
      </c>
      <c r="G13" s="415"/>
      <c r="H13" s="344"/>
      <c r="I13" s="343">
        <v>0</v>
      </c>
      <c r="J13" s="344"/>
      <c r="K13" s="347"/>
    </row>
    <row r="14" spans="1:11" s="330" customFormat="1" ht="21" customHeight="1">
      <c r="A14" s="342" t="s">
        <v>377</v>
      </c>
      <c r="B14" s="399">
        <v>24985.848013699997</v>
      </c>
      <c r="C14" s="399">
        <v>21320.779624600003</v>
      </c>
      <c r="D14" s="399">
        <v>25197.863519549996</v>
      </c>
      <c r="E14" s="399">
        <v>27581.771288889999</v>
      </c>
      <c r="F14" s="345">
        <v>-3665.0683890999935</v>
      </c>
      <c r="G14" s="415"/>
      <c r="H14" s="344">
        <v>-14.668577136507031</v>
      </c>
      <c r="I14" s="343">
        <v>2383.9077693400031</v>
      </c>
      <c r="J14" s="344"/>
      <c r="K14" s="347">
        <v>9.4607535575007233</v>
      </c>
    </row>
    <row r="15" spans="1:11" s="330" customFormat="1" ht="21" customHeight="1">
      <c r="A15" s="342" t="s">
        <v>374</v>
      </c>
      <c r="B15" s="399">
        <v>24985.848013699997</v>
      </c>
      <c r="C15" s="399">
        <v>21320.779624600003</v>
      </c>
      <c r="D15" s="399">
        <v>25197.863519549996</v>
      </c>
      <c r="E15" s="399">
        <v>27581.771288889999</v>
      </c>
      <c r="F15" s="345">
        <v>-3665.0683890999935</v>
      </c>
      <c r="G15" s="415"/>
      <c r="H15" s="344">
        <v>-14.668577136507031</v>
      </c>
      <c r="I15" s="343">
        <v>2383.9077693400031</v>
      </c>
      <c r="J15" s="344"/>
      <c r="K15" s="347">
        <v>9.4607535575007233</v>
      </c>
    </row>
    <row r="16" spans="1:11" s="330" customFormat="1" ht="21" customHeight="1">
      <c r="A16" s="342" t="s">
        <v>375</v>
      </c>
      <c r="B16" s="399">
        <v>0</v>
      </c>
      <c r="C16" s="399">
        <v>0</v>
      </c>
      <c r="D16" s="399">
        <v>0</v>
      </c>
      <c r="E16" s="399">
        <v>0</v>
      </c>
      <c r="F16" s="345">
        <v>0</v>
      </c>
      <c r="G16" s="415"/>
      <c r="H16" s="344"/>
      <c r="I16" s="343">
        <v>0</v>
      </c>
      <c r="J16" s="344"/>
      <c r="K16" s="347"/>
    </row>
    <row r="17" spans="1:11" s="330" customFormat="1" ht="21" customHeight="1">
      <c r="A17" s="342" t="s">
        <v>378</v>
      </c>
      <c r="B17" s="399">
        <v>1437.9474594300002</v>
      </c>
      <c r="C17" s="399">
        <v>837.13456921000011</v>
      </c>
      <c r="D17" s="399">
        <v>3740.2380506799987</v>
      </c>
      <c r="E17" s="399">
        <v>3524.3185002799996</v>
      </c>
      <c r="F17" s="345">
        <v>-600.8128902200001</v>
      </c>
      <c r="G17" s="415"/>
      <c r="H17" s="344">
        <v>-41.782673370984028</v>
      </c>
      <c r="I17" s="343">
        <v>-215.91955039999903</v>
      </c>
      <c r="J17" s="344"/>
      <c r="K17" s="347">
        <v>-5.7728825672136965</v>
      </c>
    </row>
    <row r="18" spans="1:11" s="330" customFormat="1" ht="21" customHeight="1">
      <c r="A18" s="342" t="s">
        <v>374</v>
      </c>
      <c r="B18" s="399">
        <v>1437.9474594300002</v>
      </c>
      <c r="C18" s="399">
        <v>837.13456921000011</v>
      </c>
      <c r="D18" s="399">
        <v>3740.2380506799987</v>
      </c>
      <c r="E18" s="399">
        <v>3524.3185002799996</v>
      </c>
      <c r="F18" s="345">
        <v>-600.8128902200001</v>
      </c>
      <c r="G18" s="415"/>
      <c r="H18" s="344">
        <v>-41.782673370984028</v>
      </c>
      <c r="I18" s="343">
        <v>-215.91955039999903</v>
      </c>
      <c r="J18" s="344"/>
      <c r="K18" s="347">
        <v>-5.7728825672136965</v>
      </c>
    </row>
    <row r="19" spans="1:11" s="330" customFormat="1" ht="21" customHeight="1">
      <c r="A19" s="342" t="s">
        <v>375</v>
      </c>
      <c r="B19" s="399">
        <v>0</v>
      </c>
      <c r="C19" s="399">
        <v>0</v>
      </c>
      <c r="D19" s="399">
        <v>0</v>
      </c>
      <c r="E19" s="399">
        <v>0</v>
      </c>
      <c r="F19" s="345">
        <v>0</v>
      </c>
      <c r="G19" s="415"/>
      <c r="H19" s="344"/>
      <c r="I19" s="343">
        <v>0</v>
      </c>
      <c r="J19" s="344"/>
      <c r="K19" s="347"/>
    </row>
    <row r="20" spans="1:11" s="330" customFormat="1" ht="21" customHeight="1">
      <c r="A20" s="342" t="s">
        <v>379</v>
      </c>
      <c r="B20" s="399">
        <v>14.761038729999999</v>
      </c>
      <c r="C20" s="399">
        <v>13.113958329999999</v>
      </c>
      <c r="D20" s="399">
        <v>13.497930760000001</v>
      </c>
      <c r="E20" s="399">
        <v>37.886673029999997</v>
      </c>
      <c r="F20" s="345">
        <v>-1.6470804000000001</v>
      </c>
      <c r="G20" s="415"/>
      <c r="H20" s="344">
        <v>-11.158296039509139</v>
      </c>
      <c r="I20" s="343">
        <v>24.388742269999995</v>
      </c>
      <c r="J20" s="344"/>
      <c r="K20" s="347">
        <v>180.68504501648513</v>
      </c>
    </row>
    <row r="21" spans="1:11" s="330" customFormat="1" ht="21" customHeight="1">
      <c r="A21" s="334" t="s">
        <v>380</v>
      </c>
      <c r="B21" s="398">
        <v>188.9</v>
      </c>
      <c r="C21" s="398">
        <v>2.5</v>
      </c>
      <c r="D21" s="398">
        <v>512.26039509999998</v>
      </c>
      <c r="E21" s="398">
        <v>155.27879641000001</v>
      </c>
      <c r="F21" s="337">
        <v>-186.4</v>
      </c>
      <c r="G21" s="413"/>
      <c r="H21" s="336">
        <v>-98.67654843832716</v>
      </c>
      <c r="I21" s="335">
        <v>-356.98159868999994</v>
      </c>
      <c r="J21" s="336"/>
      <c r="K21" s="340">
        <v>-69.687526520630669</v>
      </c>
    </row>
    <row r="22" spans="1:11" s="330" customFormat="1" ht="21" customHeight="1">
      <c r="A22" s="334" t="s">
        <v>381</v>
      </c>
      <c r="B22" s="398">
        <v>0</v>
      </c>
      <c r="C22" s="398">
        <v>0</v>
      </c>
      <c r="D22" s="398">
        <v>0</v>
      </c>
      <c r="E22" s="398">
        <v>0</v>
      </c>
      <c r="F22" s="337">
        <v>0</v>
      </c>
      <c r="G22" s="413"/>
      <c r="H22" s="336"/>
      <c r="I22" s="335">
        <v>0</v>
      </c>
      <c r="J22" s="336"/>
      <c r="K22" s="340"/>
    </row>
    <row r="23" spans="1:11" s="330" customFormat="1" ht="21" customHeight="1">
      <c r="A23" s="432" t="s">
        <v>382</v>
      </c>
      <c r="B23" s="398">
        <v>35739.533478634286</v>
      </c>
      <c r="C23" s="398">
        <v>35603.030460272843</v>
      </c>
      <c r="D23" s="398">
        <v>27775.949210264473</v>
      </c>
      <c r="E23" s="398">
        <v>29600.84980140566</v>
      </c>
      <c r="F23" s="337">
        <v>-136.50301836144354</v>
      </c>
      <c r="G23" s="413"/>
      <c r="H23" s="336">
        <v>-0.38193844484021428</v>
      </c>
      <c r="I23" s="335">
        <v>1824.9005911411878</v>
      </c>
      <c r="J23" s="336"/>
      <c r="K23" s="340">
        <v>6.5700746258090232</v>
      </c>
    </row>
    <row r="24" spans="1:11" s="330" customFormat="1" ht="21" customHeight="1">
      <c r="A24" s="433" t="s">
        <v>383</v>
      </c>
      <c r="B24" s="399">
        <v>13164.230377000002</v>
      </c>
      <c r="C24" s="399">
        <v>10903.5233164</v>
      </c>
      <c r="D24" s="399">
        <v>10507.5767044</v>
      </c>
      <c r="E24" s="399">
        <v>10849.550743050002</v>
      </c>
      <c r="F24" s="345">
        <v>-2260.7070606000016</v>
      </c>
      <c r="G24" s="415"/>
      <c r="H24" s="344">
        <v>-17.173104662083517</v>
      </c>
      <c r="I24" s="343">
        <v>341.9740386500016</v>
      </c>
      <c r="J24" s="344"/>
      <c r="K24" s="347">
        <v>3.2545471545956119</v>
      </c>
    </row>
    <row r="25" spans="1:11" s="330" customFormat="1" ht="21" customHeight="1">
      <c r="A25" s="433" t="s">
        <v>384</v>
      </c>
      <c r="B25" s="399">
        <v>7513.280638892893</v>
      </c>
      <c r="C25" s="399">
        <v>8211.8618349636581</v>
      </c>
      <c r="D25" s="399">
        <v>5469.2607816233049</v>
      </c>
      <c r="E25" s="399">
        <v>7982.2455574911455</v>
      </c>
      <c r="F25" s="345">
        <v>698.58119607076515</v>
      </c>
      <c r="G25" s="415"/>
      <c r="H25" s="344">
        <v>9.2979515826218808</v>
      </c>
      <c r="I25" s="343">
        <v>2512.9847758678407</v>
      </c>
      <c r="J25" s="344"/>
      <c r="K25" s="347">
        <v>45.947430122759179</v>
      </c>
    </row>
    <row r="26" spans="1:11" s="330" customFormat="1" ht="21" customHeight="1">
      <c r="A26" s="433" t="s">
        <v>385</v>
      </c>
      <c r="B26" s="399">
        <v>15062.022462741392</v>
      </c>
      <c r="C26" s="399">
        <v>16487.645308909188</v>
      </c>
      <c r="D26" s="399">
        <v>11799.111724241169</v>
      </c>
      <c r="E26" s="399">
        <v>10769.053500864515</v>
      </c>
      <c r="F26" s="345">
        <v>1425.6228461677965</v>
      </c>
      <c r="G26" s="415"/>
      <c r="H26" s="344">
        <v>9.4650160673596773</v>
      </c>
      <c r="I26" s="343">
        <v>-1030.0582233766545</v>
      </c>
      <c r="J26" s="344"/>
      <c r="K26" s="347">
        <v>-8.7299641485757711</v>
      </c>
    </row>
    <row r="27" spans="1:11" s="330" customFormat="1" ht="21" customHeight="1">
      <c r="A27" s="434" t="s">
        <v>386</v>
      </c>
      <c r="B27" s="444">
        <v>98956.346990384292</v>
      </c>
      <c r="C27" s="444">
        <v>90591.989929068863</v>
      </c>
      <c r="D27" s="444">
        <v>80056.180859279557</v>
      </c>
      <c r="E27" s="444">
        <v>83739.747562916658</v>
      </c>
      <c r="F27" s="437">
        <v>-8364.3570613154297</v>
      </c>
      <c r="G27" s="438"/>
      <c r="H27" s="436">
        <v>-8.452572589536075</v>
      </c>
      <c r="I27" s="435">
        <v>3683.5667036371015</v>
      </c>
      <c r="J27" s="436"/>
      <c r="K27" s="439">
        <v>4.6012271183807387</v>
      </c>
    </row>
    <row r="28" spans="1:11" s="330" customFormat="1" ht="21" customHeight="1">
      <c r="A28" s="334" t="s">
        <v>387</v>
      </c>
      <c r="B28" s="398">
        <v>6615.9552249600056</v>
      </c>
      <c r="C28" s="398">
        <v>4957.6075674800122</v>
      </c>
      <c r="D28" s="398">
        <v>5984.0171579600174</v>
      </c>
      <c r="E28" s="398">
        <v>4630.7027074200005</v>
      </c>
      <c r="F28" s="337">
        <v>-1658.3476574799934</v>
      </c>
      <c r="G28" s="413"/>
      <c r="H28" s="336">
        <v>-25.065883928953259</v>
      </c>
      <c r="I28" s="335">
        <v>-1353.3144505400169</v>
      </c>
      <c r="J28" s="336"/>
      <c r="K28" s="340">
        <v>-22.615484127411307</v>
      </c>
    </row>
    <row r="29" spans="1:11" s="330" customFormat="1" ht="21" customHeight="1">
      <c r="A29" s="342" t="s">
        <v>388</v>
      </c>
      <c r="B29" s="399">
        <v>1020.8205123900061</v>
      </c>
      <c r="C29" s="399">
        <v>911.18663660001278</v>
      </c>
      <c r="D29" s="399">
        <v>1091.2632936900159</v>
      </c>
      <c r="E29" s="399">
        <v>1052.8039974300002</v>
      </c>
      <c r="F29" s="345">
        <v>-109.63387578999334</v>
      </c>
      <c r="G29" s="415"/>
      <c r="H29" s="344">
        <v>-10.739779859371353</v>
      </c>
      <c r="I29" s="343">
        <v>-38.459296260015662</v>
      </c>
      <c r="J29" s="344"/>
      <c r="K29" s="347">
        <v>-3.5242912029019831</v>
      </c>
    </row>
    <row r="30" spans="1:11" s="330" customFormat="1" ht="21" customHeight="1">
      <c r="A30" s="342" t="s">
        <v>406</v>
      </c>
      <c r="B30" s="399">
        <v>5551.3826345699999</v>
      </c>
      <c r="C30" s="399">
        <v>3983.2167537800001</v>
      </c>
      <c r="D30" s="399">
        <v>4802.4487722700005</v>
      </c>
      <c r="E30" s="399">
        <v>3489.7689859899997</v>
      </c>
      <c r="F30" s="345">
        <v>-1568.1658807899998</v>
      </c>
      <c r="G30" s="415"/>
      <c r="H30" s="344">
        <v>-28.248203808265636</v>
      </c>
      <c r="I30" s="343">
        <v>-1312.6797862800008</v>
      </c>
      <c r="J30" s="344"/>
      <c r="K30" s="347">
        <v>-27.333551038786595</v>
      </c>
    </row>
    <row r="31" spans="1:11" s="330" customFormat="1" ht="21" customHeight="1">
      <c r="A31" s="342" t="s">
        <v>390</v>
      </c>
      <c r="B31" s="399">
        <v>0.12882199999999999</v>
      </c>
      <c r="C31" s="399">
        <v>5.3221999999999998E-2</v>
      </c>
      <c r="D31" s="399">
        <v>0.10402999999999998</v>
      </c>
      <c r="E31" s="399">
        <v>0.10235</v>
      </c>
      <c r="F31" s="345">
        <v>-7.5600000000000001E-2</v>
      </c>
      <c r="G31" s="415"/>
      <c r="H31" s="344">
        <v>-58.685628231202749</v>
      </c>
      <c r="I31" s="343">
        <v>-1.6799999999999871E-3</v>
      </c>
      <c r="J31" s="344"/>
      <c r="K31" s="347">
        <v>-1.6149187734307291</v>
      </c>
    </row>
    <row r="32" spans="1:11" s="330" customFormat="1" ht="21" customHeight="1">
      <c r="A32" s="342" t="s">
        <v>391</v>
      </c>
      <c r="B32" s="399">
        <v>41.195999999999998</v>
      </c>
      <c r="C32" s="399">
        <v>63.150955099999997</v>
      </c>
      <c r="D32" s="399">
        <v>89.801062000000002</v>
      </c>
      <c r="E32" s="399">
        <v>87.433374000000001</v>
      </c>
      <c r="F32" s="345">
        <v>21.954955099999999</v>
      </c>
      <c r="G32" s="415"/>
      <c r="H32" s="344">
        <v>53.293900135935523</v>
      </c>
      <c r="I32" s="343">
        <v>-2.3676880000000011</v>
      </c>
      <c r="J32" s="344"/>
      <c r="K32" s="347">
        <v>-2.6365924269358874</v>
      </c>
    </row>
    <row r="33" spans="1:11" s="330" customFormat="1" ht="21" customHeight="1">
      <c r="A33" s="342" t="s">
        <v>392</v>
      </c>
      <c r="B33" s="399">
        <v>2.4272559999999999</v>
      </c>
      <c r="C33" s="399">
        <v>0</v>
      </c>
      <c r="D33" s="399">
        <v>0.4</v>
      </c>
      <c r="E33" s="399">
        <v>0.59399999999999997</v>
      </c>
      <c r="F33" s="345">
        <v>-2.4272559999999999</v>
      </c>
      <c r="G33" s="415"/>
      <c r="H33" s="344">
        <v>-100</v>
      </c>
      <c r="I33" s="343">
        <v>0.19399999999999995</v>
      </c>
      <c r="J33" s="344"/>
      <c r="K33" s="347">
        <v>48.499999999999986</v>
      </c>
    </row>
    <row r="34" spans="1:11" s="330" customFormat="1" ht="21" customHeight="1">
      <c r="A34" s="416" t="s">
        <v>393</v>
      </c>
      <c r="B34" s="398">
        <v>88264.072903038439</v>
      </c>
      <c r="C34" s="398">
        <v>83382.517584587491</v>
      </c>
      <c r="D34" s="398">
        <v>72990.87842398214</v>
      </c>
      <c r="E34" s="398">
        <v>77017.806454647754</v>
      </c>
      <c r="F34" s="337">
        <v>-4881.5553184509481</v>
      </c>
      <c r="G34" s="413"/>
      <c r="H34" s="336">
        <v>-5.5306254944902999</v>
      </c>
      <c r="I34" s="335">
        <v>4026.9280306656146</v>
      </c>
      <c r="J34" s="336"/>
      <c r="K34" s="340">
        <v>5.5170291379073371</v>
      </c>
    </row>
    <row r="35" spans="1:11" s="330" customFormat="1" ht="21" customHeight="1">
      <c r="A35" s="342" t="s">
        <v>394</v>
      </c>
      <c r="B35" s="399">
        <v>3845</v>
      </c>
      <c r="C35" s="399">
        <v>3853.5</v>
      </c>
      <c r="D35" s="399">
        <v>4018</v>
      </c>
      <c r="E35" s="399">
        <v>5549.3</v>
      </c>
      <c r="F35" s="345">
        <v>8.5</v>
      </c>
      <c r="G35" s="415"/>
      <c r="H35" s="344">
        <v>0.22106631989596881</v>
      </c>
      <c r="I35" s="343">
        <v>1531.3000000000002</v>
      </c>
      <c r="J35" s="344"/>
      <c r="K35" s="347">
        <v>38.111000497760081</v>
      </c>
    </row>
    <row r="36" spans="1:11" s="330" customFormat="1" ht="21" customHeight="1">
      <c r="A36" s="342" t="s">
        <v>395</v>
      </c>
      <c r="B36" s="399">
        <v>131.90519587</v>
      </c>
      <c r="C36" s="399">
        <v>193.36411287000001</v>
      </c>
      <c r="D36" s="399">
        <v>150.39711892</v>
      </c>
      <c r="E36" s="399">
        <v>11.768194919999999</v>
      </c>
      <c r="F36" s="345">
        <v>61.458917000000014</v>
      </c>
      <c r="G36" s="415"/>
      <c r="H36" s="344">
        <v>46.593249488497207</v>
      </c>
      <c r="I36" s="343">
        <v>-138.62892399999998</v>
      </c>
      <c r="J36" s="344"/>
      <c r="K36" s="347">
        <v>-92.17525242204951</v>
      </c>
    </row>
    <row r="37" spans="1:11" s="330" customFormat="1" ht="21" customHeight="1">
      <c r="A37" s="348" t="s">
        <v>396</v>
      </c>
      <c r="B37" s="399">
        <v>20714.633624811555</v>
      </c>
      <c r="C37" s="399">
        <v>19997.085777942935</v>
      </c>
      <c r="D37" s="399">
        <v>13697.610623406825</v>
      </c>
      <c r="E37" s="399">
        <v>14369.662632130687</v>
      </c>
      <c r="F37" s="345">
        <v>-717.54784686861967</v>
      </c>
      <c r="G37" s="415"/>
      <c r="H37" s="344">
        <v>-3.4639659086664021</v>
      </c>
      <c r="I37" s="343">
        <v>672.05200872386195</v>
      </c>
      <c r="J37" s="344"/>
      <c r="K37" s="347">
        <v>4.9063448159012664</v>
      </c>
    </row>
    <row r="38" spans="1:11" s="330" customFormat="1" ht="21" customHeight="1">
      <c r="A38" s="440" t="s">
        <v>397</v>
      </c>
      <c r="B38" s="399">
        <v>0</v>
      </c>
      <c r="C38" s="399">
        <v>0</v>
      </c>
      <c r="D38" s="399">
        <v>0</v>
      </c>
      <c r="E38" s="399">
        <v>0</v>
      </c>
      <c r="F38" s="345">
        <v>0</v>
      </c>
      <c r="G38" s="415"/>
      <c r="H38" s="344"/>
      <c r="I38" s="343">
        <v>0</v>
      </c>
      <c r="J38" s="344"/>
      <c r="K38" s="347"/>
    </row>
    <row r="39" spans="1:11" s="330" customFormat="1" ht="21" customHeight="1">
      <c r="A39" s="440" t="s">
        <v>398</v>
      </c>
      <c r="B39" s="399">
        <v>20714.633624811555</v>
      </c>
      <c r="C39" s="399">
        <v>19997.085777942935</v>
      </c>
      <c r="D39" s="399">
        <v>13697.610623406825</v>
      </c>
      <c r="E39" s="399">
        <v>14369.662632130687</v>
      </c>
      <c r="F39" s="345">
        <v>-717.54784686861967</v>
      </c>
      <c r="G39" s="415"/>
      <c r="H39" s="344">
        <v>-3.4639659086664021</v>
      </c>
      <c r="I39" s="343">
        <v>672.05200872386195</v>
      </c>
      <c r="J39" s="344"/>
      <c r="K39" s="347">
        <v>4.9063448159012664</v>
      </c>
    </row>
    <row r="40" spans="1:11" s="330" customFormat="1" ht="21" customHeight="1">
      <c r="A40" s="342" t="s">
        <v>399</v>
      </c>
      <c r="B40" s="399">
        <v>63572.534082356877</v>
      </c>
      <c r="C40" s="399">
        <v>59338.567693774559</v>
      </c>
      <c r="D40" s="399">
        <v>55124.870681655317</v>
      </c>
      <c r="E40" s="399">
        <v>57087.075627597063</v>
      </c>
      <c r="F40" s="345">
        <v>-4233.9663885823174</v>
      </c>
      <c r="G40" s="415"/>
      <c r="H40" s="344">
        <v>-6.6600560284372241</v>
      </c>
      <c r="I40" s="343">
        <v>1962.2049459417467</v>
      </c>
      <c r="J40" s="344"/>
      <c r="K40" s="347">
        <v>3.5595638079106413</v>
      </c>
    </row>
    <row r="41" spans="1:11" s="330" customFormat="1" ht="21" customHeight="1">
      <c r="A41" s="348" t="s">
        <v>400</v>
      </c>
      <c r="B41" s="399">
        <v>56860.186832411586</v>
      </c>
      <c r="C41" s="399">
        <v>52662.664996754553</v>
      </c>
      <c r="D41" s="399">
        <v>49281.212164815319</v>
      </c>
      <c r="E41" s="399">
        <v>50223.373357517063</v>
      </c>
      <c r="F41" s="345">
        <v>-4197.5218356570331</v>
      </c>
      <c r="G41" s="415"/>
      <c r="H41" s="344">
        <v>-7.3821808711756658</v>
      </c>
      <c r="I41" s="343">
        <v>942.16119270174386</v>
      </c>
      <c r="J41" s="344"/>
      <c r="K41" s="347">
        <v>1.9118060439560509</v>
      </c>
    </row>
    <row r="42" spans="1:11" s="330" customFormat="1" ht="21" customHeight="1">
      <c r="A42" s="348" t="s">
        <v>401</v>
      </c>
      <c r="B42" s="399">
        <v>6712.3472499452928</v>
      </c>
      <c r="C42" s="399">
        <v>6675.902697020003</v>
      </c>
      <c r="D42" s="399">
        <v>5843.6585168400006</v>
      </c>
      <c r="E42" s="399">
        <v>6863.702270079998</v>
      </c>
      <c r="F42" s="345">
        <v>-36.444552925289827</v>
      </c>
      <c r="G42" s="415"/>
      <c r="H42" s="344">
        <v>-0.54294796690661173</v>
      </c>
      <c r="I42" s="343">
        <v>1020.0437532399974</v>
      </c>
      <c r="J42" s="344"/>
      <c r="K42" s="347">
        <v>17.455567437770014</v>
      </c>
    </row>
    <row r="43" spans="1:11" s="330" customFormat="1" ht="21" customHeight="1">
      <c r="A43" s="361" t="s">
        <v>402</v>
      </c>
      <c r="B43" s="400">
        <v>0</v>
      </c>
      <c r="C43" s="400">
        <v>0</v>
      </c>
      <c r="D43" s="400">
        <v>0</v>
      </c>
      <c r="E43" s="400">
        <v>0</v>
      </c>
      <c r="F43" s="364">
        <v>0</v>
      </c>
      <c r="G43" s="449"/>
      <c r="H43" s="363"/>
      <c r="I43" s="362">
        <v>0</v>
      </c>
      <c r="J43" s="363"/>
      <c r="K43" s="365"/>
    </row>
    <row r="44" spans="1:11" s="330" customFormat="1" ht="21" customHeight="1">
      <c r="A44" s="441" t="s">
        <v>403</v>
      </c>
      <c r="B44" s="400">
        <v>0</v>
      </c>
      <c r="C44" s="400">
        <v>0</v>
      </c>
      <c r="D44" s="400">
        <v>0</v>
      </c>
      <c r="E44" s="400">
        <v>0</v>
      </c>
      <c r="F44" s="364">
        <v>0</v>
      </c>
      <c r="G44" s="413"/>
      <c r="H44" s="398"/>
      <c r="I44" s="362">
        <v>0</v>
      </c>
      <c r="J44" s="336"/>
      <c r="K44" s="340"/>
    </row>
    <row r="45" spans="1:11" s="330" customFormat="1" ht="21" customHeight="1" thickBot="1">
      <c r="A45" s="442" t="s">
        <v>404</v>
      </c>
      <c r="B45" s="401">
        <v>4076.3188721838324</v>
      </c>
      <c r="C45" s="401">
        <v>2251.8647798453335</v>
      </c>
      <c r="D45" s="401">
        <v>1081.2852733768586</v>
      </c>
      <c r="E45" s="401">
        <v>2091.2383742433867</v>
      </c>
      <c r="F45" s="369">
        <v>-1824.4540923384989</v>
      </c>
      <c r="G45" s="425"/>
      <c r="H45" s="368">
        <v>-44.75739385327018</v>
      </c>
      <c r="I45" s="367">
        <v>1009.9531008665281</v>
      </c>
      <c r="J45" s="368"/>
      <c r="K45" s="370">
        <v>93.403020066336438</v>
      </c>
    </row>
    <row r="46" spans="1:11" s="330" customFormat="1" ht="16.5" thickTop="1">
      <c r="A46" s="377" t="s">
        <v>319</v>
      </c>
      <c r="B46" s="443"/>
      <c r="C46" s="332"/>
      <c r="D46" s="373"/>
      <c r="E46" s="373"/>
      <c r="F46" s="343"/>
      <c r="G46" s="343"/>
      <c r="H46" s="343"/>
      <c r="I46" s="343"/>
      <c r="J46" s="343"/>
      <c r="K46" s="343"/>
    </row>
  </sheetData>
  <mergeCells count="7">
    <mergeCell ref="A1:K1"/>
    <mergeCell ref="A2:K2"/>
    <mergeCell ref="I3:K3"/>
    <mergeCell ref="F4:K4"/>
    <mergeCell ref="F5:H5"/>
    <mergeCell ref="I5:K5"/>
    <mergeCell ref="A4:A6"/>
  </mergeCells>
  <pageMargins left="0.7" right="0.7" top="0.75" bottom="0.75" header="0.3" footer="0.3"/>
  <pageSetup scale="58"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D13" sqref="D13"/>
    </sheetView>
  </sheetViews>
  <sheetFormatPr defaultRowHeight="15.75"/>
  <cols>
    <col min="1" max="1" width="32.42578125" style="403" customWidth="1"/>
    <col min="2" max="5" width="15.7109375" style="403" customWidth="1"/>
    <col min="6" max="6" width="10.85546875" style="403" customWidth="1"/>
    <col min="7" max="7" width="10.85546875" style="451" customWidth="1"/>
    <col min="8" max="8" width="10.85546875" style="403" customWidth="1"/>
    <col min="9" max="9" width="10.85546875" style="451" customWidth="1"/>
    <col min="10" max="256" width="9.140625" style="403"/>
    <col min="257" max="257" width="32.42578125" style="403" customWidth="1"/>
    <col min="258" max="261" width="9.42578125" style="403" bestFit="1" customWidth="1"/>
    <col min="262" max="262" width="8.42578125" style="403" bestFit="1" customWidth="1"/>
    <col min="263" max="263" width="7.140625" style="403" bestFit="1" customWidth="1"/>
    <col min="264" max="264" width="8.85546875" style="403" customWidth="1"/>
    <col min="265" max="265" width="7.140625" style="403" bestFit="1" customWidth="1"/>
    <col min="266" max="512" width="9.140625" style="403"/>
    <col min="513" max="513" width="32.42578125" style="403" customWidth="1"/>
    <col min="514" max="517" width="9.42578125" style="403" bestFit="1" customWidth="1"/>
    <col min="518" max="518" width="8.42578125" style="403" bestFit="1" customWidth="1"/>
    <col min="519" max="519" width="7.140625" style="403" bestFit="1" customWidth="1"/>
    <col min="520" max="520" width="8.85546875" style="403" customWidth="1"/>
    <col min="521" max="521" width="7.140625" style="403" bestFit="1" customWidth="1"/>
    <col min="522" max="768" width="9.140625" style="403"/>
    <col min="769" max="769" width="32.42578125" style="403" customWidth="1"/>
    <col min="770" max="773" width="9.42578125" style="403" bestFit="1" customWidth="1"/>
    <col min="774" max="774" width="8.42578125" style="403" bestFit="1" customWidth="1"/>
    <col min="775" max="775" width="7.140625" style="403" bestFit="1" customWidth="1"/>
    <col min="776" max="776" width="8.85546875" style="403" customWidth="1"/>
    <col min="777" max="777" width="7.140625" style="403" bestFit="1" customWidth="1"/>
    <col min="778" max="1024" width="9.140625" style="403"/>
    <col min="1025" max="1025" width="32.42578125" style="403" customWidth="1"/>
    <col min="1026" max="1029" width="9.42578125" style="403" bestFit="1" customWidth="1"/>
    <col min="1030" max="1030" width="8.42578125" style="403" bestFit="1" customWidth="1"/>
    <col min="1031" max="1031" width="7.140625" style="403" bestFit="1" customWidth="1"/>
    <col min="1032" max="1032" width="8.85546875" style="403" customWidth="1"/>
    <col min="1033" max="1033" width="7.140625" style="403" bestFit="1" customWidth="1"/>
    <col min="1034" max="1280" width="9.140625" style="403"/>
    <col min="1281" max="1281" width="32.42578125" style="403" customWidth="1"/>
    <col min="1282" max="1285" width="9.42578125" style="403" bestFit="1" customWidth="1"/>
    <col min="1286" max="1286" width="8.42578125" style="403" bestFit="1" customWidth="1"/>
    <col min="1287" max="1287" width="7.140625" style="403" bestFit="1" customWidth="1"/>
    <col min="1288" max="1288" width="8.85546875" style="403" customWidth="1"/>
    <col min="1289" max="1289" width="7.140625" style="403" bestFit="1" customWidth="1"/>
    <col min="1290" max="1536" width="9.140625" style="403"/>
    <col min="1537" max="1537" width="32.42578125" style="403" customWidth="1"/>
    <col min="1538" max="1541" width="9.42578125" style="403" bestFit="1" customWidth="1"/>
    <col min="1542" max="1542" width="8.42578125" style="403" bestFit="1" customWidth="1"/>
    <col min="1543" max="1543" width="7.140625" style="403" bestFit="1" customWidth="1"/>
    <col min="1544" max="1544" width="8.85546875" style="403" customWidth="1"/>
    <col min="1545" max="1545" width="7.140625" style="403" bestFit="1" customWidth="1"/>
    <col min="1546" max="1792" width="9.140625" style="403"/>
    <col min="1793" max="1793" width="32.42578125" style="403" customWidth="1"/>
    <col min="1794" max="1797" width="9.42578125" style="403" bestFit="1" customWidth="1"/>
    <col min="1798" max="1798" width="8.42578125" style="403" bestFit="1" customWidth="1"/>
    <col min="1799" max="1799" width="7.140625" style="403" bestFit="1" customWidth="1"/>
    <col min="1800" max="1800" width="8.85546875" style="403" customWidth="1"/>
    <col min="1801" max="1801" width="7.140625" style="403" bestFit="1" customWidth="1"/>
    <col min="1802" max="2048" width="9.140625" style="403"/>
    <col min="2049" max="2049" width="32.42578125" style="403" customWidth="1"/>
    <col min="2050" max="2053" width="9.42578125" style="403" bestFit="1" customWidth="1"/>
    <col min="2054" max="2054" width="8.42578125" style="403" bestFit="1" customWidth="1"/>
    <col min="2055" max="2055" width="7.140625" style="403" bestFit="1" customWidth="1"/>
    <col min="2056" max="2056" width="8.85546875" style="403" customWidth="1"/>
    <col min="2057" max="2057" width="7.140625" style="403" bestFit="1" customWidth="1"/>
    <col min="2058" max="2304" width="9.140625" style="403"/>
    <col min="2305" max="2305" width="32.42578125" style="403" customWidth="1"/>
    <col min="2306" max="2309" width="9.42578125" style="403" bestFit="1" customWidth="1"/>
    <col min="2310" max="2310" width="8.42578125" style="403" bestFit="1" customWidth="1"/>
    <col min="2311" max="2311" width="7.140625" style="403" bestFit="1" customWidth="1"/>
    <col min="2312" max="2312" width="8.85546875" style="403" customWidth="1"/>
    <col min="2313" max="2313" width="7.140625" style="403" bestFit="1" customWidth="1"/>
    <col min="2314" max="2560" width="9.140625" style="403"/>
    <col min="2561" max="2561" width="32.42578125" style="403" customWidth="1"/>
    <col min="2562" max="2565" width="9.42578125" style="403" bestFit="1" customWidth="1"/>
    <col min="2566" max="2566" width="8.42578125" style="403" bestFit="1" customWidth="1"/>
    <col min="2567" max="2567" width="7.140625" style="403" bestFit="1" customWidth="1"/>
    <col min="2568" max="2568" width="8.85546875" style="403" customWidth="1"/>
    <col min="2569" max="2569" width="7.140625" style="403" bestFit="1" customWidth="1"/>
    <col min="2570" max="2816" width="9.140625" style="403"/>
    <col min="2817" max="2817" width="32.42578125" style="403" customWidth="1"/>
    <col min="2818" max="2821" width="9.42578125" style="403" bestFit="1" customWidth="1"/>
    <col min="2822" max="2822" width="8.42578125" style="403" bestFit="1" customWidth="1"/>
    <col min="2823" max="2823" width="7.140625" style="403" bestFit="1" customWidth="1"/>
    <col min="2824" max="2824" width="8.85546875" style="403" customWidth="1"/>
    <col min="2825" max="2825" width="7.140625" style="403" bestFit="1" customWidth="1"/>
    <col min="2826" max="3072" width="9.140625" style="403"/>
    <col min="3073" max="3073" width="32.42578125" style="403" customWidth="1"/>
    <col min="3074" max="3077" width="9.42578125" style="403" bestFit="1" customWidth="1"/>
    <col min="3078" max="3078" width="8.42578125" style="403" bestFit="1" customWidth="1"/>
    <col min="3079" max="3079" width="7.140625" style="403" bestFit="1" customWidth="1"/>
    <col min="3080" max="3080" width="8.85546875" style="403" customWidth="1"/>
    <col min="3081" max="3081" width="7.140625" style="403" bestFit="1" customWidth="1"/>
    <col min="3082" max="3328" width="9.140625" style="403"/>
    <col min="3329" max="3329" width="32.42578125" style="403" customWidth="1"/>
    <col min="3330" max="3333" width="9.42578125" style="403" bestFit="1" customWidth="1"/>
    <col min="3334" max="3334" width="8.42578125" style="403" bestFit="1" customWidth="1"/>
    <col min="3335" max="3335" width="7.140625" style="403" bestFit="1" customWidth="1"/>
    <col min="3336" max="3336" width="8.85546875" style="403" customWidth="1"/>
    <col min="3337" max="3337" width="7.140625" style="403" bestFit="1" customWidth="1"/>
    <col min="3338" max="3584" width="9.140625" style="403"/>
    <col min="3585" max="3585" width="32.42578125" style="403" customWidth="1"/>
    <col min="3586" max="3589" width="9.42578125" style="403" bestFit="1" customWidth="1"/>
    <col min="3590" max="3590" width="8.42578125" style="403" bestFit="1" customWidth="1"/>
    <col min="3591" max="3591" width="7.140625" style="403" bestFit="1" customWidth="1"/>
    <col min="3592" max="3592" width="8.85546875" style="403" customWidth="1"/>
    <col min="3593" max="3593" width="7.140625" style="403" bestFit="1" customWidth="1"/>
    <col min="3594" max="3840" width="9.140625" style="403"/>
    <col min="3841" max="3841" width="32.42578125" style="403" customWidth="1"/>
    <col min="3842" max="3845" width="9.42578125" style="403" bestFit="1" customWidth="1"/>
    <col min="3846" max="3846" width="8.42578125" style="403" bestFit="1" customWidth="1"/>
    <col min="3847" max="3847" width="7.140625" style="403" bestFit="1" customWidth="1"/>
    <col min="3848" max="3848" width="8.85546875" style="403" customWidth="1"/>
    <col min="3849" max="3849" width="7.140625" style="403" bestFit="1" customWidth="1"/>
    <col min="3850" max="4096" width="9.140625" style="403"/>
    <col min="4097" max="4097" width="32.42578125" style="403" customWidth="1"/>
    <col min="4098" max="4101" width="9.42578125" style="403" bestFit="1" customWidth="1"/>
    <col min="4102" max="4102" width="8.42578125" style="403" bestFit="1" customWidth="1"/>
    <col min="4103" max="4103" width="7.140625" style="403" bestFit="1" customWidth="1"/>
    <col min="4104" max="4104" width="8.85546875" style="403" customWidth="1"/>
    <col min="4105" max="4105" width="7.140625" style="403" bestFit="1" customWidth="1"/>
    <col min="4106" max="4352" width="9.140625" style="403"/>
    <col min="4353" max="4353" width="32.42578125" style="403" customWidth="1"/>
    <col min="4354" max="4357" width="9.42578125" style="403" bestFit="1" customWidth="1"/>
    <col min="4358" max="4358" width="8.42578125" style="403" bestFit="1" customWidth="1"/>
    <col min="4359" max="4359" width="7.140625" style="403" bestFit="1" customWidth="1"/>
    <col min="4360" max="4360" width="8.85546875" style="403" customWidth="1"/>
    <col min="4361" max="4361" width="7.140625" style="403" bestFit="1" customWidth="1"/>
    <col min="4362" max="4608" width="9.140625" style="403"/>
    <col min="4609" max="4609" width="32.42578125" style="403" customWidth="1"/>
    <col min="4610" max="4613" width="9.42578125" style="403" bestFit="1" customWidth="1"/>
    <col min="4614" max="4614" width="8.42578125" style="403" bestFit="1" customWidth="1"/>
    <col min="4615" max="4615" width="7.140625" style="403" bestFit="1" customWidth="1"/>
    <col min="4616" max="4616" width="8.85546875" style="403" customWidth="1"/>
    <col min="4617" max="4617" width="7.140625" style="403" bestFit="1" customWidth="1"/>
    <col min="4618" max="4864" width="9.140625" style="403"/>
    <col min="4865" max="4865" width="32.42578125" style="403" customWidth="1"/>
    <col min="4866" max="4869" width="9.42578125" style="403" bestFit="1" customWidth="1"/>
    <col min="4870" max="4870" width="8.42578125" style="403" bestFit="1" customWidth="1"/>
    <col min="4871" max="4871" width="7.140625" style="403" bestFit="1" customWidth="1"/>
    <col min="4872" max="4872" width="8.85546875" style="403" customWidth="1"/>
    <col min="4873" max="4873" width="7.140625" style="403" bestFit="1" customWidth="1"/>
    <col min="4874" max="5120" width="9.140625" style="403"/>
    <col min="5121" max="5121" width="32.42578125" style="403" customWidth="1"/>
    <col min="5122" max="5125" width="9.42578125" style="403" bestFit="1" customWidth="1"/>
    <col min="5126" max="5126" width="8.42578125" style="403" bestFit="1" customWidth="1"/>
    <col min="5127" max="5127" width="7.140625" style="403" bestFit="1" customWidth="1"/>
    <col min="5128" max="5128" width="8.85546875" style="403" customWidth="1"/>
    <col min="5129" max="5129" width="7.140625" style="403" bestFit="1" customWidth="1"/>
    <col min="5130" max="5376" width="9.140625" style="403"/>
    <col min="5377" max="5377" width="32.42578125" style="403" customWidth="1"/>
    <col min="5378" max="5381" width="9.42578125" style="403" bestFit="1" customWidth="1"/>
    <col min="5382" max="5382" width="8.42578125" style="403" bestFit="1" customWidth="1"/>
    <col min="5383" max="5383" width="7.140625" style="403" bestFit="1" customWidth="1"/>
    <col min="5384" max="5384" width="8.85546875" style="403" customWidth="1"/>
    <col min="5385" max="5385" width="7.140625" style="403" bestFit="1" customWidth="1"/>
    <col min="5386" max="5632" width="9.140625" style="403"/>
    <col min="5633" max="5633" width="32.42578125" style="403" customWidth="1"/>
    <col min="5634" max="5637" width="9.42578125" style="403" bestFit="1" customWidth="1"/>
    <col min="5638" max="5638" width="8.42578125" style="403" bestFit="1" customWidth="1"/>
    <col min="5639" max="5639" width="7.140625" style="403" bestFit="1" customWidth="1"/>
    <col min="5640" max="5640" width="8.85546875" style="403" customWidth="1"/>
    <col min="5641" max="5641" width="7.140625" style="403" bestFit="1" customWidth="1"/>
    <col min="5642" max="5888" width="9.140625" style="403"/>
    <col min="5889" max="5889" width="32.42578125" style="403" customWidth="1"/>
    <col min="5890" max="5893" width="9.42578125" style="403" bestFit="1" customWidth="1"/>
    <col min="5894" max="5894" width="8.42578125" style="403" bestFit="1" customWidth="1"/>
    <col min="5895" max="5895" width="7.140625" style="403" bestFit="1" customWidth="1"/>
    <col min="5896" max="5896" width="8.85546875" style="403" customWidth="1"/>
    <col min="5897" max="5897" width="7.140625" style="403" bestFit="1" customWidth="1"/>
    <col min="5898" max="6144" width="9.140625" style="403"/>
    <col min="6145" max="6145" width="32.42578125" style="403" customWidth="1"/>
    <col min="6146" max="6149" width="9.42578125" style="403" bestFit="1" customWidth="1"/>
    <col min="6150" max="6150" width="8.42578125" style="403" bestFit="1" customWidth="1"/>
    <col min="6151" max="6151" width="7.140625" style="403" bestFit="1" customWidth="1"/>
    <col min="6152" max="6152" width="8.85546875" style="403" customWidth="1"/>
    <col min="6153" max="6153" width="7.140625" style="403" bestFit="1" customWidth="1"/>
    <col min="6154" max="6400" width="9.140625" style="403"/>
    <col min="6401" max="6401" width="32.42578125" style="403" customWidth="1"/>
    <col min="6402" max="6405" width="9.42578125" style="403" bestFit="1" customWidth="1"/>
    <col min="6406" max="6406" width="8.42578125" style="403" bestFit="1" customWidth="1"/>
    <col min="6407" max="6407" width="7.140625" style="403" bestFit="1" customWidth="1"/>
    <col min="6408" max="6408" width="8.85546875" style="403" customWidth="1"/>
    <col min="6409" max="6409" width="7.140625" style="403" bestFit="1" customWidth="1"/>
    <col min="6410" max="6656" width="9.140625" style="403"/>
    <col min="6657" max="6657" width="32.42578125" style="403" customWidth="1"/>
    <col min="6658" max="6661" width="9.42578125" style="403" bestFit="1" customWidth="1"/>
    <col min="6662" max="6662" width="8.42578125" style="403" bestFit="1" customWidth="1"/>
    <col min="6663" max="6663" width="7.140625" style="403" bestFit="1" customWidth="1"/>
    <col min="6664" max="6664" width="8.85546875" style="403" customWidth="1"/>
    <col min="6665" max="6665" width="7.140625" style="403" bestFit="1" customWidth="1"/>
    <col min="6666" max="6912" width="9.140625" style="403"/>
    <col min="6913" max="6913" width="32.42578125" style="403" customWidth="1"/>
    <col min="6914" max="6917" width="9.42578125" style="403" bestFit="1" customWidth="1"/>
    <col min="6918" max="6918" width="8.42578125" style="403" bestFit="1" customWidth="1"/>
    <col min="6919" max="6919" width="7.140625" style="403" bestFit="1" customWidth="1"/>
    <col min="6920" max="6920" width="8.85546875" style="403" customWidth="1"/>
    <col min="6921" max="6921" width="7.140625" style="403" bestFit="1" customWidth="1"/>
    <col min="6922" max="7168" width="9.140625" style="403"/>
    <col min="7169" max="7169" width="32.42578125" style="403" customWidth="1"/>
    <col min="7170" max="7173" width="9.42578125" style="403" bestFit="1" customWidth="1"/>
    <col min="7174" max="7174" width="8.42578125" style="403" bestFit="1" customWidth="1"/>
    <col min="7175" max="7175" width="7.140625" style="403" bestFit="1" customWidth="1"/>
    <col min="7176" max="7176" width="8.85546875" style="403" customWidth="1"/>
    <col min="7177" max="7177" width="7.140625" style="403" bestFit="1" customWidth="1"/>
    <col min="7178" max="7424" width="9.140625" style="403"/>
    <col min="7425" max="7425" width="32.42578125" style="403" customWidth="1"/>
    <col min="7426" max="7429" width="9.42578125" style="403" bestFit="1" customWidth="1"/>
    <col min="7430" max="7430" width="8.42578125" style="403" bestFit="1" customWidth="1"/>
    <col min="7431" max="7431" width="7.140625" style="403" bestFit="1" customWidth="1"/>
    <col min="7432" max="7432" width="8.85546875" style="403" customWidth="1"/>
    <col min="7433" max="7433" width="7.140625" style="403" bestFit="1" customWidth="1"/>
    <col min="7434" max="7680" width="9.140625" style="403"/>
    <col min="7681" max="7681" width="32.42578125" style="403" customWidth="1"/>
    <col min="7682" max="7685" width="9.42578125" style="403" bestFit="1" customWidth="1"/>
    <col min="7686" max="7686" width="8.42578125" style="403" bestFit="1" customWidth="1"/>
    <col min="7687" max="7687" width="7.140625" style="403" bestFit="1" customWidth="1"/>
    <col min="7688" max="7688" width="8.85546875" style="403" customWidth="1"/>
    <col min="7689" max="7689" width="7.140625" style="403" bestFit="1" customWidth="1"/>
    <col min="7690" max="7936" width="9.140625" style="403"/>
    <col min="7937" max="7937" width="32.42578125" style="403" customWidth="1"/>
    <col min="7938" max="7941" width="9.42578125" style="403" bestFit="1" customWidth="1"/>
    <col min="7942" max="7942" width="8.42578125" style="403" bestFit="1" customWidth="1"/>
    <col min="7943" max="7943" width="7.140625" style="403" bestFit="1" customWidth="1"/>
    <col min="7944" max="7944" width="8.85546875" style="403" customWidth="1"/>
    <col min="7945" max="7945" width="7.140625" style="403" bestFit="1" customWidth="1"/>
    <col min="7946" max="8192" width="9.140625" style="403"/>
    <col min="8193" max="8193" width="32.42578125" style="403" customWidth="1"/>
    <col min="8194" max="8197" width="9.42578125" style="403" bestFit="1" customWidth="1"/>
    <col min="8198" max="8198" width="8.42578125" style="403" bestFit="1" customWidth="1"/>
    <col min="8199" max="8199" width="7.140625" style="403" bestFit="1" customWidth="1"/>
    <col min="8200" max="8200" width="8.85546875" style="403" customWidth="1"/>
    <col min="8201" max="8201" width="7.140625" style="403" bestFit="1" customWidth="1"/>
    <col min="8202" max="8448" width="9.140625" style="403"/>
    <col min="8449" max="8449" width="32.42578125" style="403" customWidth="1"/>
    <col min="8450" max="8453" width="9.42578125" style="403" bestFit="1" customWidth="1"/>
    <col min="8454" max="8454" width="8.42578125" style="403" bestFit="1" customWidth="1"/>
    <col min="8455" max="8455" width="7.140625" style="403" bestFit="1" customWidth="1"/>
    <col min="8456" max="8456" width="8.85546875" style="403" customWidth="1"/>
    <col min="8457" max="8457" width="7.140625" style="403" bestFit="1" customWidth="1"/>
    <col min="8458" max="8704" width="9.140625" style="403"/>
    <col min="8705" max="8705" width="32.42578125" style="403" customWidth="1"/>
    <col min="8706" max="8709" width="9.42578125" style="403" bestFit="1" customWidth="1"/>
    <col min="8710" max="8710" width="8.42578125" style="403" bestFit="1" customWidth="1"/>
    <col min="8711" max="8711" width="7.140625" style="403" bestFit="1" customWidth="1"/>
    <col min="8712" max="8712" width="8.85546875" style="403" customWidth="1"/>
    <col min="8713" max="8713" width="7.140625" style="403" bestFit="1" customWidth="1"/>
    <col min="8714" max="8960" width="9.140625" style="403"/>
    <col min="8961" max="8961" width="32.42578125" style="403" customWidth="1"/>
    <col min="8962" max="8965" width="9.42578125" style="403" bestFit="1" customWidth="1"/>
    <col min="8966" max="8966" width="8.42578125" style="403" bestFit="1" customWidth="1"/>
    <col min="8967" max="8967" width="7.140625" style="403" bestFit="1" customWidth="1"/>
    <col min="8968" max="8968" width="8.85546875" style="403" customWidth="1"/>
    <col min="8969" max="8969" width="7.140625" style="403" bestFit="1" customWidth="1"/>
    <col min="8970" max="9216" width="9.140625" style="403"/>
    <col min="9217" max="9217" width="32.42578125" style="403" customWidth="1"/>
    <col min="9218" max="9221" width="9.42578125" style="403" bestFit="1" customWidth="1"/>
    <col min="9222" max="9222" width="8.42578125" style="403" bestFit="1" customWidth="1"/>
    <col min="9223" max="9223" width="7.140625" style="403" bestFit="1" customWidth="1"/>
    <col min="9224" max="9224" width="8.85546875" style="403" customWidth="1"/>
    <col min="9225" max="9225" width="7.140625" style="403" bestFit="1" customWidth="1"/>
    <col min="9226" max="9472" width="9.140625" style="403"/>
    <col min="9473" max="9473" width="32.42578125" style="403" customWidth="1"/>
    <col min="9474" max="9477" width="9.42578125" style="403" bestFit="1" customWidth="1"/>
    <col min="9478" max="9478" width="8.42578125" style="403" bestFit="1" customWidth="1"/>
    <col min="9479" max="9479" width="7.140625" style="403" bestFit="1" customWidth="1"/>
    <col min="9480" max="9480" width="8.85546875" style="403" customWidth="1"/>
    <col min="9481" max="9481" width="7.140625" style="403" bestFit="1" customWidth="1"/>
    <col min="9482" max="9728" width="9.140625" style="403"/>
    <col min="9729" max="9729" width="32.42578125" style="403" customWidth="1"/>
    <col min="9730" max="9733" width="9.42578125" style="403" bestFit="1" customWidth="1"/>
    <col min="9734" max="9734" width="8.42578125" style="403" bestFit="1" customWidth="1"/>
    <col min="9735" max="9735" width="7.140625" style="403" bestFit="1" customWidth="1"/>
    <col min="9736" max="9736" width="8.85546875" style="403" customWidth="1"/>
    <col min="9737" max="9737" width="7.140625" style="403" bestFit="1" customWidth="1"/>
    <col min="9738" max="9984" width="9.140625" style="403"/>
    <col min="9985" max="9985" width="32.42578125" style="403" customWidth="1"/>
    <col min="9986" max="9989" width="9.42578125" style="403" bestFit="1" customWidth="1"/>
    <col min="9990" max="9990" width="8.42578125" style="403" bestFit="1" customWidth="1"/>
    <col min="9991" max="9991" width="7.140625" style="403" bestFit="1" customWidth="1"/>
    <col min="9992" max="9992" width="8.85546875" style="403" customWidth="1"/>
    <col min="9993" max="9993" width="7.140625" style="403" bestFit="1" customWidth="1"/>
    <col min="9994" max="10240" width="9.140625" style="403"/>
    <col min="10241" max="10241" width="32.42578125" style="403" customWidth="1"/>
    <col min="10242" max="10245" width="9.42578125" style="403" bestFit="1" customWidth="1"/>
    <col min="10246" max="10246" width="8.42578125" style="403" bestFit="1" customWidth="1"/>
    <col min="10247" max="10247" width="7.140625" style="403" bestFit="1" customWidth="1"/>
    <col min="10248" max="10248" width="8.85546875" style="403" customWidth="1"/>
    <col min="10249" max="10249" width="7.140625" style="403" bestFit="1" customWidth="1"/>
    <col min="10250" max="10496" width="9.140625" style="403"/>
    <col min="10497" max="10497" width="32.42578125" style="403" customWidth="1"/>
    <col min="10498" max="10501" width="9.42578125" style="403" bestFit="1" customWidth="1"/>
    <col min="10502" max="10502" width="8.42578125" style="403" bestFit="1" customWidth="1"/>
    <col min="10503" max="10503" width="7.140625" style="403" bestFit="1" customWidth="1"/>
    <col min="10504" max="10504" width="8.85546875" style="403" customWidth="1"/>
    <col min="10505" max="10505" width="7.140625" style="403" bestFit="1" customWidth="1"/>
    <col min="10506" max="10752" width="9.140625" style="403"/>
    <col min="10753" max="10753" width="32.42578125" style="403" customWidth="1"/>
    <col min="10754" max="10757" width="9.42578125" style="403" bestFit="1" customWidth="1"/>
    <col min="10758" max="10758" width="8.42578125" style="403" bestFit="1" customWidth="1"/>
    <col min="10759" max="10759" width="7.140625" style="403" bestFit="1" customWidth="1"/>
    <col min="10760" max="10760" width="8.85546875" style="403" customWidth="1"/>
    <col min="10761" max="10761" width="7.140625" style="403" bestFit="1" customWidth="1"/>
    <col min="10762" max="11008" width="9.140625" style="403"/>
    <col min="11009" max="11009" width="32.42578125" style="403" customWidth="1"/>
    <col min="11010" max="11013" width="9.42578125" style="403" bestFit="1" customWidth="1"/>
    <col min="11014" max="11014" width="8.42578125" style="403" bestFit="1" customWidth="1"/>
    <col min="11015" max="11015" width="7.140625" style="403" bestFit="1" customWidth="1"/>
    <col min="11016" max="11016" width="8.85546875" style="403" customWidth="1"/>
    <col min="11017" max="11017" width="7.140625" style="403" bestFit="1" customWidth="1"/>
    <col min="11018" max="11264" width="9.140625" style="403"/>
    <col min="11265" max="11265" width="32.42578125" style="403" customWidth="1"/>
    <col min="11266" max="11269" width="9.42578125" style="403" bestFit="1" customWidth="1"/>
    <col min="11270" max="11270" width="8.42578125" style="403" bestFit="1" customWidth="1"/>
    <col min="11271" max="11271" width="7.140625" style="403" bestFit="1" customWidth="1"/>
    <col min="11272" max="11272" width="8.85546875" style="403" customWidth="1"/>
    <col min="11273" max="11273" width="7.140625" style="403" bestFit="1" customWidth="1"/>
    <col min="11274" max="11520" width="9.140625" style="403"/>
    <col min="11521" max="11521" width="32.42578125" style="403" customWidth="1"/>
    <col min="11522" max="11525" width="9.42578125" style="403" bestFit="1" customWidth="1"/>
    <col min="11526" max="11526" width="8.42578125" style="403" bestFit="1" customWidth="1"/>
    <col min="11527" max="11527" width="7.140625" style="403" bestFit="1" customWidth="1"/>
    <col min="11528" max="11528" width="8.85546875" style="403" customWidth="1"/>
    <col min="11529" max="11529" width="7.140625" style="403" bestFit="1" customWidth="1"/>
    <col min="11530" max="11776" width="9.140625" style="403"/>
    <col min="11777" max="11777" width="32.42578125" style="403" customWidth="1"/>
    <col min="11778" max="11781" width="9.42578125" style="403" bestFit="1" customWidth="1"/>
    <col min="11782" max="11782" width="8.42578125" style="403" bestFit="1" customWidth="1"/>
    <col min="11783" max="11783" width="7.140625" style="403" bestFit="1" customWidth="1"/>
    <col min="11784" max="11784" width="8.85546875" style="403" customWidth="1"/>
    <col min="11785" max="11785" width="7.140625" style="403" bestFit="1" customWidth="1"/>
    <col min="11786" max="12032" width="9.140625" style="403"/>
    <col min="12033" max="12033" width="32.42578125" style="403" customWidth="1"/>
    <col min="12034" max="12037" width="9.42578125" style="403" bestFit="1" customWidth="1"/>
    <col min="12038" max="12038" width="8.42578125" style="403" bestFit="1" customWidth="1"/>
    <col min="12039" max="12039" width="7.140625" style="403" bestFit="1" customWidth="1"/>
    <col min="12040" max="12040" width="8.85546875" style="403" customWidth="1"/>
    <col min="12041" max="12041" width="7.140625" style="403" bestFit="1" customWidth="1"/>
    <col min="12042" max="12288" width="9.140625" style="403"/>
    <col min="12289" max="12289" width="32.42578125" style="403" customWidth="1"/>
    <col min="12290" max="12293" width="9.42578125" style="403" bestFit="1" customWidth="1"/>
    <col min="12294" max="12294" width="8.42578125" style="403" bestFit="1" customWidth="1"/>
    <col min="12295" max="12295" width="7.140625" style="403" bestFit="1" customWidth="1"/>
    <col min="12296" max="12296" width="8.85546875" style="403" customWidth="1"/>
    <col min="12297" max="12297" width="7.140625" style="403" bestFit="1" customWidth="1"/>
    <col min="12298" max="12544" width="9.140625" style="403"/>
    <col min="12545" max="12545" width="32.42578125" style="403" customWidth="1"/>
    <col min="12546" max="12549" width="9.42578125" style="403" bestFit="1" customWidth="1"/>
    <col min="12550" max="12550" width="8.42578125" style="403" bestFit="1" customWidth="1"/>
    <col min="12551" max="12551" width="7.140625" style="403" bestFit="1" customWidth="1"/>
    <col min="12552" max="12552" width="8.85546875" style="403" customWidth="1"/>
    <col min="12553" max="12553" width="7.140625" style="403" bestFit="1" customWidth="1"/>
    <col min="12554" max="12800" width="9.140625" style="403"/>
    <col min="12801" max="12801" width="32.42578125" style="403" customWidth="1"/>
    <col min="12802" max="12805" width="9.42578125" style="403" bestFit="1" customWidth="1"/>
    <col min="12806" max="12806" width="8.42578125" style="403" bestFit="1" customWidth="1"/>
    <col min="12807" max="12807" width="7.140625" style="403" bestFit="1" customWidth="1"/>
    <col min="12808" max="12808" width="8.85546875" style="403" customWidth="1"/>
    <col min="12809" max="12809" width="7.140625" style="403" bestFit="1" customWidth="1"/>
    <col min="12810" max="13056" width="9.140625" style="403"/>
    <col min="13057" max="13057" width="32.42578125" style="403" customWidth="1"/>
    <col min="13058" max="13061" width="9.42578125" style="403" bestFit="1" customWidth="1"/>
    <col min="13062" max="13062" width="8.42578125" style="403" bestFit="1" customWidth="1"/>
    <col min="13063" max="13063" width="7.140625" style="403" bestFit="1" customWidth="1"/>
    <col min="13064" max="13064" width="8.85546875" style="403" customWidth="1"/>
    <col min="13065" max="13065" width="7.140625" style="403" bestFit="1" customWidth="1"/>
    <col min="13066" max="13312" width="9.140625" style="403"/>
    <col min="13313" max="13313" width="32.42578125" style="403" customWidth="1"/>
    <col min="13314" max="13317" width="9.42578125" style="403" bestFit="1" customWidth="1"/>
    <col min="13318" max="13318" width="8.42578125" style="403" bestFit="1" customWidth="1"/>
    <col min="13319" max="13319" width="7.140625" style="403" bestFit="1" customWidth="1"/>
    <col min="13320" max="13320" width="8.85546875" style="403" customWidth="1"/>
    <col min="13321" max="13321" width="7.140625" style="403" bestFit="1" customWidth="1"/>
    <col min="13322" max="13568" width="9.140625" style="403"/>
    <col min="13569" max="13569" width="32.42578125" style="403" customWidth="1"/>
    <col min="13570" max="13573" width="9.42578125" style="403" bestFit="1" customWidth="1"/>
    <col min="13574" max="13574" width="8.42578125" style="403" bestFit="1" customWidth="1"/>
    <col min="13575" max="13575" width="7.140625" style="403" bestFit="1" customWidth="1"/>
    <col min="13576" max="13576" width="8.85546875" style="403" customWidth="1"/>
    <col min="13577" max="13577" width="7.140625" style="403" bestFit="1" customWidth="1"/>
    <col min="13578" max="13824" width="9.140625" style="403"/>
    <col min="13825" max="13825" width="32.42578125" style="403" customWidth="1"/>
    <col min="13826" max="13829" width="9.42578125" style="403" bestFit="1" customWidth="1"/>
    <col min="13830" max="13830" width="8.42578125" style="403" bestFit="1" customWidth="1"/>
    <col min="13831" max="13831" width="7.140625" style="403" bestFit="1" customWidth="1"/>
    <col min="13832" max="13832" width="8.85546875" style="403" customWidth="1"/>
    <col min="13833" max="13833" width="7.140625" style="403" bestFit="1" customWidth="1"/>
    <col min="13834" max="14080" width="9.140625" style="403"/>
    <col min="14081" max="14081" width="32.42578125" style="403" customWidth="1"/>
    <col min="14082" max="14085" width="9.42578125" style="403" bestFit="1" customWidth="1"/>
    <col min="14086" max="14086" width="8.42578125" style="403" bestFit="1" customWidth="1"/>
    <col min="14087" max="14087" width="7.140625" style="403" bestFit="1" customWidth="1"/>
    <col min="14088" max="14088" width="8.85546875" style="403" customWidth="1"/>
    <col min="14089" max="14089" width="7.140625" style="403" bestFit="1" customWidth="1"/>
    <col min="14090" max="14336" width="9.140625" style="403"/>
    <col min="14337" max="14337" width="32.42578125" style="403" customWidth="1"/>
    <col min="14338" max="14341" width="9.42578125" style="403" bestFit="1" customWidth="1"/>
    <col min="14342" max="14342" width="8.42578125" style="403" bestFit="1" customWidth="1"/>
    <col min="14343" max="14343" width="7.140625" style="403" bestFit="1" customWidth="1"/>
    <col min="14344" max="14344" width="8.85546875" style="403" customWidth="1"/>
    <col min="14345" max="14345" width="7.140625" style="403" bestFit="1" customWidth="1"/>
    <col min="14346" max="14592" width="9.140625" style="403"/>
    <col min="14593" max="14593" width="32.42578125" style="403" customWidth="1"/>
    <col min="14594" max="14597" width="9.42578125" style="403" bestFit="1" customWidth="1"/>
    <col min="14598" max="14598" width="8.42578125" style="403" bestFit="1" customWidth="1"/>
    <col min="14599" max="14599" width="7.140625" style="403" bestFit="1" customWidth="1"/>
    <col min="14600" max="14600" width="8.85546875" style="403" customWidth="1"/>
    <col min="14601" max="14601" width="7.140625" style="403" bestFit="1" customWidth="1"/>
    <col min="14602" max="14848" width="9.140625" style="403"/>
    <col min="14849" max="14849" width="32.42578125" style="403" customWidth="1"/>
    <col min="14850" max="14853" width="9.42578125" style="403" bestFit="1" customWidth="1"/>
    <col min="14854" max="14854" width="8.42578125" style="403" bestFit="1" customWidth="1"/>
    <col min="14855" max="14855" width="7.140625" style="403" bestFit="1" customWidth="1"/>
    <col min="14856" max="14856" width="8.85546875" style="403" customWidth="1"/>
    <col min="14857" max="14857" width="7.140625" style="403" bestFit="1" customWidth="1"/>
    <col min="14858" max="15104" width="9.140625" style="403"/>
    <col min="15105" max="15105" width="32.42578125" style="403" customWidth="1"/>
    <col min="15106" max="15109" width="9.42578125" style="403" bestFit="1" customWidth="1"/>
    <col min="15110" max="15110" width="8.42578125" style="403" bestFit="1" customWidth="1"/>
    <col min="15111" max="15111" width="7.140625" style="403" bestFit="1" customWidth="1"/>
    <col min="15112" max="15112" width="8.85546875" style="403" customWidth="1"/>
    <col min="15113" max="15113" width="7.140625" style="403" bestFit="1" customWidth="1"/>
    <col min="15114" max="15360" width="9.140625" style="403"/>
    <col min="15361" max="15361" width="32.42578125" style="403" customWidth="1"/>
    <col min="15362" max="15365" width="9.42578125" style="403" bestFit="1" customWidth="1"/>
    <col min="15366" max="15366" width="8.42578125" style="403" bestFit="1" customWidth="1"/>
    <col min="15367" max="15367" width="7.140625" style="403" bestFit="1" customWidth="1"/>
    <col min="15368" max="15368" width="8.85546875" style="403" customWidth="1"/>
    <col min="15369" max="15369" width="7.140625" style="403" bestFit="1" customWidth="1"/>
    <col min="15370" max="15616" width="9.140625" style="403"/>
    <col min="15617" max="15617" width="32.42578125" style="403" customWidth="1"/>
    <col min="15618" max="15621" width="9.42578125" style="403" bestFit="1" customWidth="1"/>
    <col min="15622" max="15622" width="8.42578125" style="403" bestFit="1" customWidth="1"/>
    <col min="15623" max="15623" width="7.140625" style="403" bestFit="1" customWidth="1"/>
    <col min="15624" max="15624" width="8.85546875" style="403" customWidth="1"/>
    <col min="15625" max="15625" width="7.140625" style="403" bestFit="1" customWidth="1"/>
    <col min="15626" max="15872" width="9.140625" style="403"/>
    <col min="15873" max="15873" width="32.42578125" style="403" customWidth="1"/>
    <col min="15874" max="15877" width="9.42578125" style="403" bestFit="1" customWidth="1"/>
    <col min="15878" max="15878" width="8.42578125" style="403" bestFit="1" customWidth="1"/>
    <col min="15879" max="15879" width="7.140625" style="403" bestFit="1" customWidth="1"/>
    <col min="15880" max="15880" width="8.85546875" style="403" customWidth="1"/>
    <col min="15881" max="15881" width="7.140625" style="403" bestFit="1" customWidth="1"/>
    <col min="15882" max="16128" width="9.140625" style="403"/>
    <col min="16129" max="16129" width="32.42578125" style="403" customWidth="1"/>
    <col min="16130" max="16133" width="9.42578125" style="403" bestFit="1" customWidth="1"/>
    <col min="16134" max="16134" width="8.42578125" style="403" bestFit="1" customWidth="1"/>
    <col min="16135" max="16135" width="7.140625" style="403" bestFit="1" customWidth="1"/>
    <col min="16136" max="16136" width="8.85546875" style="403" customWidth="1"/>
    <col min="16137" max="16137" width="7.140625" style="403" bestFit="1" customWidth="1"/>
    <col min="16138" max="16384" width="9.140625" style="403"/>
  </cols>
  <sheetData>
    <row r="1" spans="1:13">
      <c r="A1" s="1807" t="s">
        <v>409</v>
      </c>
      <c r="B1" s="1807"/>
      <c r="C1" s="1807"/>
      <c r="D1" s="1807"/>
      <c r="E1" s="1807"/>
      <c r="F1" s="1807"/>
      <c r="G1" s="1807"/>
      <c r="H1" s="1807"/>
      <c r="I1" s="1807"/>
    </row>
    <row r="2" spans="1:13">
      <c r="A2" s="1807" t="s">
        <v>263</v>
      </c>
      <c r="B2" s="1807"/>
      <c r="C2" s="1807"/>
      <c r="D2" s="1807"/>
      <c r="E2" s="1807"/>
      <c r="F2" s="1807"/>
      <c r="G2" s="1807"/>
      <c r="H2" s="1807"/>
      <c r="I2" s="1807"/>
    </row>
    <row r="3" spans="1:13" ht="16.5" thickBot="1">
      <c r="H3" s="1808" t="s">
        <v>69</v>
      </c>
      <c r="I3" s="1809"/>
    </row>
    <row r="4" spans="1:13" ht="16.5" thickTop="1">
      <c r="A4" s="1816" t="s">
        <v>325</v>
      </c>
      <c r="B4" s="393">
        <v>2016</v>
      </c>
      <c r="C4" s="394">
        <v>2016</v>
      </c>
      <c r="D4" s="387">
        <v>2017</v>
      </c>
      <c r="E4" s="387">
        <v>2017</v>
      </c>
      <c r="F4" s="1810" t="s">
        <v>285</v>
      </c>
      <c r="G4" s="1811"/>
      <c r="H4" s="1811"/>
      <c r="I4" s="1812"/>
    </row>
    <row r="5" spans="1:13">
      <c r="A5" s="1817"/>
      <c r="B5" s="395" t="s">
        <v>287</v>
      </c>
      <c r="C5" s="395" t="s">
        <v>288</v>
      </c>
      <c r="D5" s="388" t="s">
        <v>289</v>
      </c>
      <c r="E5" s="388" t="s">
        <v>290</v>
      </c>
      <c r="F5" s="1813" t="s">
        <v>8</v>
      </c>
      <c r="G5" s="1814"/>
      <c r="H5" s="1813" t="s">
        <v>52</v>
      </c>
      <c r="I5" s="1815"/>
    </row>
    <row r="6" spans="1:13" s="452" customFormat="1">
      <c r="A6" s="1818"/>
      <c r="B6" s="480"/>
      <c r="C6" s="481"/>
      <c r="D6" s="480"/>
      <c r="E6" s="481"/>
      <c r="F6" s="482" t="s">
        <v>5</v>
      </c>
      <c r="G6" s="483" t="s">
        <v>291</v>
      </c>
      <c r="H6" s="482" t="s">
        <v>5</v>
      </c>
      <c r="I6" s="484" t="s">
        <v>291</v>
      </c>
      <c r="K6" s="453"/>
      <c r="L6" s="453"/>
      <c r="M6" s="453"/>
    </row>
    <row r="7" spans="1:13" ht="29.25" customHeight="1">
      <c r="A7" s="454" t="s">
        <v>410</v>
      </c>
      <c r="B7" s="455">
        <v>109383.430681777</v>
      </c>
      <c r="C7" s="455">
        <v>114897.72002906201</v>
      </c>
      <c r="D7" s="455">
        <v>90339.619911657603</v>
      </c>
      <c r="E7" s="455">
        <v>106110.96858676799</v>
      </c>
      <c r="F7" s="455">
        <v>5514.2893472850119</v>
      </c>
      <c r="G7" s="455">
        <v>5.041247392694622</v>
      </c>
      <c r="H7" s="455">
        <v>15771.348675110392</v>
      </c>
      <c r="I7" s="456">
        <v>17.457842628221226</v>
      </c>
      <c r="K7" s="457"/>
      <c r="L7" s="458"/>
      <c r="M7" s="458"/>
    </row>
    <row r="8" spans="1:13" ht="29.25" customHeight="1">
      <c r="A8" s="459" t="s">
        <v>411</v>
      </c>
      <c r="B8" s="455">
        <v>1365.8296008016096</v>
      </c>
      <c r="C8" s="455">
        <v>1379.7663106050049</v>
      </c>
      <c r="D8" s="455">
        <v>1641.0700273300001</v>
      </c>
      <c r="E8" s="455">
        <v>9729.4672703600008</v>
      </c>
      <c r="F8" s="455">
        <v>13.936709803395388</v>
      </c>
      <c r="G8" s="455">
        <v>1.0203842262033194</v>
      </c>
      <c r="H8" s="455">
        <v>8088.3972430300009</v>
      </c>
      <c r="I8" s="456">
        <v>492.87337580527986</v>
      </c>
      <c r="K8" s="457"/>
      <c r="L8" s="458"/>
      <c r="M8" s="458"/>
    </row>
    <row r="9" spans="1:13" ht="29.25" customHeight="1">
      <c r="A9" s="454" t="s">
        <v>412</v>
      </c>
      <c r="B9" s="460">
        <v>327757.41280424339</v>
      </c>
      <c r="C9" s="460">
        <v>329245.00026746897</v>
      </c>
      <c r="D9" s="460">
        <v>353944.74464593921</v>
      </c>
      <c r="E9" s="460">
        <v>375118.79254976299</v>
      </c>
      <c r="F9" s="460">
        <v>1487.5874632255873</v>
      </c>
      <c r="G9" s="460">
        <v>0.45386844205841492</v>
      </c>
      <c r="H9" s="460">
        <v>21174.047903823783</v>
      </c>
      <c r="I9" s="461">
        <v>5.9823032335187722</v>
      </c>
      <c r="K9" s="457"/>
      <c r="L9" s="458"/>
      <c r="M9" s="458"/>
    </row>
    <row r="10" spans="1:13" ht="29.25" customHeight="1">
      <c r="A10" s="462" t="s">
        <v>413</v>
      </c>
      <c r="B10" s="463">
        <v>101505.83048099346</v>
      </c>
      <c r="C10" s="463">
        <v>108056.49250244026</v>
      </c>
      <c r="D10" s="463">
        <v>140560.1155218799</v>
      </c>
      <c r="E10" s="463">
        <v>151750.88485256871</v>
      </c>
      <c r="F10" s="463">
        <v>6550.6620214467985</v>
      </c>
      <c r="G10" s="463">
        <v>6.4534834998206154</v>
      </c>
      <c r="H10" s="463">
        <v>11190.76933068881</v>
      </c>
      <c r="I10" s="464">
        <v>7.9615538797325689</v>
      </c>
      <c r="K10" s="457"/>
      <c r="L10" s="458"/>
      <c r="M10" s="458"/>
    </row>
    <row r="11" spans="1:13" ht="29.25" customHeight="1">
      <c r="A11" s="462" t="s">
        <v>414</v>
      </c>
      <c r="B11" s="463">
        <v>54917.680429262487</v>
      </c>
      <c r="C11" s="463">
        <v>53475.627484193668</v>
      </c>
      <c r="D11" s="463">
        <v>49087.202136149994</v>
      </c>
      <c r="E11" s="463">
        <v>49160.297997519992</v>
      </c>
      <c r="F11" s="463">
        <v>-1442.0529450688191</v>
      </c>
      <c r="G11" s="463">
        <v>-2.6258445983097851</v>
      </c>
      <c r="H11" s="463">
        <v>73.095861369998602</v>
      </c>
      <c r="I11" s="464">
        <v>0.14891022137961202</v>
      </c>
      <c r="K11" s="457"/>
      <c r="L11" s="458"/>
      <c r="M11" s="458"/>
    </row>
    <row r="12" spans="1:13" ht="29.25" customHeight="1">
      <c r="A12" s="462" t="s">
        <v>415</v>
      </c>
      <c r="B12" s="463">
        <v>48784.743056128988</v>
      </c>
      <c r="C12" s="463">
        <v>51147.732249737172</v>
      </c>
      <c r="D12" s="463">
        <v>58210.764414670004</v>
      </c>
      <c r="E12" s="463">
        <v>58242.345111139999</v>
      </c>
      <c r="F12" s="463">
        <v>2362.989193608184</v>
      </c>
      <c r="G12" s="463">
        <v>4.8437053176429794</v>
      </c>
      <c r="H12" s="463">
        <v>31.580696469995019</v>
      </c>
      <c r="I12" s="464">
        <v>5.4252330797491123E-2</v>
      </c>
      <c r="K12" s="457"/>
      <c r="L12" s="458"/>
      <c r="M12" s="458"/>
    </row>
    <row r="13" spans="1:13" ht="29.25" customHeight="1">
      <c r="A13" s="462" t="s">
        <v>416</v>
      </c>
      <c r="B13" s="463">
        <v>122549.15883785849</v>
      </c>
      <c r="C13" s="463">
        <v>116565.14803109781</v>
      </c>
      <c r="D13" s="463">
        <v>106086.6625732394</v>
      </c>
      <c r="E13" s="463">
        <v>115965.26458853438</v>
      </c>
      <c r="F13" s="463">
        <v>-5984.010806760678</v>
      </c>
      <c r="G13" s="463">
        <v>-4.8829472707176738</v>
      </c>
      <c r="H13" s="463">
        <v>9878.6020152949786</v>
      </c>
      <c r="I13" s="464">
        <v>9.311822783071392</v>
      </c>
      <c r="K13" s="457"/>
      <c r="L13" s="458"/>
      <c r="M13" s="458"/>
    </row>
    <row r="14" spans="1:13" ht="29.25" customHeight="1">
      <c r="A14" s="454" t="s">
        <v>417</v>
      </c>
      <c r="B14" s="460">
        <v>178604.28415670892</v>
      </c>
      <c r="C14" s="460">
        <v>194269.54590377436</v>
      </c>
      <c r="D14" s="460">
        <v>211609.00244071599</v>
      </c>
      <c r="E14" s="460">
        <v>228536.97227236599</v>
      </c>
      <c r="F14" s="460">
        <v>15665.261747065437</v>
      </c>
      <c r="G14" s="460">
        <v>8.7709328032246994</v>
      </c>
      <c r="H14" s="460">
        <v>16927.96983165</v>
      </c>
      <c r="I14" s="461">
        <v>7.9996454009051474</v>
      </c>
      <c r="K14" s="457"/>
      <c r="L14" s="458"/>
      <c r="M14" s="458"/>
    </row>
    <row r="15" spans="1:13" ht="29.25" customHeight="1">
      <c r="A15" s="454" t="s">
        <v>418</v>
      </c>
      <c r="B15" s="460">
        <v>164562.68361404361</v>
      </c>
      <c r="C15" s="460">
        <v>172796.68593083275</v>
      </c>
      <c r="D15" s="460">
        <v>199142.83949800802</v>
      </c>
      <c r="E15" s="460">
        <v>190769.79936494079</v>
      </c>
      <c r="F15" s="460">
        <v>8234.0023167891486</v>
      </c>
      <c r="G15" s="460">
        <v>5.0035658971755295</v>
      </c>
      <c r="H15" s="460">
        <v>-8373.0401330672321</v>
      </c>
      <c r="I15" s="461">
        <v>-4.2045398941652561</v>
      </c>
      <c r="K15" s="457"/>
      <c r="L15" s="458"/>
      <c r="M15" s="458"/>
    </row>
    <row r="16" spans="1:13" ht="29.25" customHeight="1">
      <c r="A16" s="454" t="s">
        <v>419</v>
      </c>
      <c r="B16" s="460">
        <v>92254.712405093713</v>
      </c>
      <c r="C16" s="460">
        <v>82148.839431458167</v>
      </c>
      <c r="D16" s="460">
        <v>75299.035266319566</v>
      </c>
      <c r="E16" s="460">
        <v>78932.188391657895</v>
      </c>
      <c r="F16" s="460">
        <v>-10105.872973635545</v>
      </c>
      <c r="G16" s="460">
        <v>-10.954316273037955</v>
      </c>
      <c r="H16" s="460">
        <v>3633.1531253383291</v>
      </c>
      <c r="I16" s="461">
        <v>4.8249663657555502</v>
      </c>
      <c r="K16" s="457"/>
      <c r="L16" s="458"/>
      <c r="M16" s="458"/>
    </row>
    <row r="17" spans="1:13" ht="29.25" customHeight="1">
      <c r="A17" s="454" t="s">
        <v>420</v>
      </c>
      <c r="B17" s="460">
        <v>78096.0350711637</v>
      </c>
      <c r="C17" s="460">
        <v>76256.76354605901</v>
      </c>
      <c r="D17" s="460">
        <v>101333.19196266917</v>
      </c>
      <c r="E17" s="460">
        <v>94414.467754839876</v>
      </c>
      <c r="F17" s="460">
        <v>-1839.2715251046902</v>
      </c>
      <c r="G17" s="460">
        <v>-2.3551407231220955</v>
      </c>
      <c r="H17" s="460">
        <v>-6918.7242078292911</v>
      </c>
      <c r="I17" s="461">
        <v>-6.8276978883465231</v>
      </c>
      <c r="K17" s="457"/>
      <c r="L17" s="458"/>
      <c r="M17" s="458"/>
    </row>
    <row r="18" spans="1:13" ht="29.25" customHeight="1">
      <c r="A18" s="454" t="s">
        <v>421</v>
      </c>
      <c r="B18" s="460">
        <v>1097554.9779782174</v>
      </c>
      <c r="C18" s="460">
        <v>1176683.7926890589</v>
      </c>
      <c r="D18" s="460">
        <v>1269149.547365824</v>
      </c>
      <c r="E18" s="460">
        <v>1320969.6850568105</v>
      </c>
      <c r="F18" s="460">
        <v>79128.814710841514</v>
      </c>
      <c r="G18" s="460">
        <v>7.2095536258787698</v>
      </c>
      <c r="H18" s="460">
        <v>51820.137690986507</v>
      </c>
      <c r="I18" s="461">
        <v>4.0830600143648557</v>
      </c>
      <c r="K18" s="457"/>
      <c r="L18" s="458"/>
      <c r="M18" s="458"/>
    </row>
    <row r="19" spans="1:13" ht="29.25" customHeight="1">
      <c r="A19" s="454" t="s">
        <v>422</v>
      </c>
      <c r="B19" s="460">
        <v>59491.549503501599</v>
      </c>
      <c r="C19" s="460">
        <v>65916.420647116101</v>
      </c>
      <c r="D19" s="460">
        <v>72647.628863275808</v>
      </c>
      <c r="E19" s="460">
        <v>76472.865552276897</v>
      </c>
      <c r="F19" s="460">
        <v>6424.8711436145022</v>
      </c>
      <c r="G19" s="460">
        <v>10.799636582396198</v>
      </c>
      <c r="H19" s="460">
        <v>3825.236689001089</v>
      </c>
      <c r="I19" s="461">
        <v>5.2654666764145261</v>
      </c>
      <c r="K19" s="457"/>
      <c r="L19" s="458"/>
      <c r="M19" s="458"/>
    </row>
    <row r="20" spans="1:13" ht="29.25" customHeight="1" thickBot="1">
      <c r="A20" s="465" t="s">
        <v>423</v>
      </c>
      <c r="B20" s="466">
        <v>2109070.9158155508</v>
      </c>
      <c r="C20" s="466">
        <v>2213594.5347554353</v>
      </c>
      <c r="D20" s="466">
        <v>2375106.6799817393</v>
      </c>
      <c r="E20" s="466">
        <v>2481055.2067997828</v>
      </c>
      <c r="F20" s="466">
        <v>104523.61893988447</v>
      </c>
      <c r="G20" s="466">
        <v>4.9559082227193167</v>
      </c>
      <c r="H20" s="466">
        <v>105948.52681804355</v>
      </c>
      <c r="I20" s="467">
        <v>4.4607902335931335</v>
      </c>
      <c r="K20" s="468"/>
      <c r="L20" s="458"/>
      <c r="M20" s="458"/>
    </row>
    <row r="21" spans="1:13" ht="16.5" hidden="1" thickTop="1">
      <c r="A21" s="469" t="s">
        <v>424</v>
      </c>
      <c r="B21" s="470"/>
      <c r="C21" s="470"/>
      <c r="D21" s="470"/>
      <c r="E21" s="470"/>
      <c r="F21" s="470"/>
      <c r="G21" s="471"/>
      <c r="H21" s="470"/>
      <c r="I21" s="472"/>
      <c r="K21" s="458"/>
      <c r="L21" s="458"/>
      <c r="M21" s="458"/>
    </row>
    <row r="22" spans="1:13" ht="16.5" hidden="1" thickTop="1">
      <c r="A22" s="473" t="s">
        <v>425</v>
      </c>
      <c r="B22" s="470"/>
      <c r="C22" s="470"/>
      <c r="D22" s="470"/>
      <c r="E22" s="470"/>
      <c r="F22" s="470"/>
      <c r="G22" s="471"/>
      <c r="H22" s="470"/>
      <c r="I22" s="472"/>
      <c r="K22" s="458"/>
      <c r="L22" s="458"/>
      <c r="M22" s="458"/>
    </row>
    <row r="23" spans="1:13" ht="16.5" hidden="1" thickTop="1">
      <c r="A23" s="474" t="s">
        <v>426</v>
      </c>
      <c r="I23" s="472"/>
      <c r="K23" s="458"/>
      <c r="L23" s="458"/>
      <c r="M23" s="458"/>
    </row>
    <row r="24" spans="1:13" ht="16.5" hidden="1" thickTop="1">
      <c r="A24" s="403" t="s">
        <v>427</v>
      </c>
      <c r="I24" s="472"/>
      <c r="K24" s="458"/>
      <c r="L24" s="458"/>
      <c r="M24" s="458"/>
    </row>
    <row r="25" spans="1:13" ht="16.5" hidden="1" thickTop="1">
      <c r="A25" s="474" t="s">
        <v>428</v>
      </c>
      <c r="I25" s="472"/>
      <c r="K25" s="458"/>
      <c r="L25" s="458"/>
      <c r="M25" s="458"/>
    </row>
    <row r="26" spans="1:13" ht="16.5" hidden="1" thickTop="1">
      <c r="A26" s="403" t="s">
        <v>429</v>
      </c>
      <c r="I26" s="472"/>
      <c r="K26" s="458"/>
      <c r="L26" s="458"/>
      <c r="M26" s="458"/>
    </row>
    <row r="27" spans="1:13" ht="15" customHeight="1" thickTop="1">
      <c r="I27" s="472"/>
      <c r="K27" s="458"/>
      <c r="L27" s="458"/>
      <c r="M27" s="458"/>
    </row>
    <row r="28" spans="1:13" s="475" customFormat="1">
      <c r="A28" s="377" t="s">
        <v>319</v>
      </c>
      <c r="E28" s="403"/>
      <c r="G28" s="476"/>
      <c r="I28" s="477"/>
      <c r="K28" s="478"/>
      <c r="L28" s="478"/>
      <c r="M28" s="478"/>
    </row>
    <row r="29" spans="1:13">
      <c r="A29" s="403" t="s">
        <v>430</v>
      </c>
      <c r="I29" s="472"/>
      <c r="K29" s="458"/>
      <c r="L29" s="458"/>
      <c r="M29" s="458"/>
    </row>
    <row r="30" spans="1:13">
      <c r="I30" s="472"/>
      <c r="K30" s="458"/>
      <c r="L30" s="458"/>
      <c r="M30" s="458"/>
    </row>
    <row r="31" spans="1:13">
      <c r="I31" s="472"/>
      <c r="K31" s="458"/>
      <c r="L31" s="458"/>
      <c r="M31" s="458"/>
    </row>
    <row r="32" spans="1:13">
      <c r="I32" s="472"/>
    </row>
    <row r="33" spans="9:9">
      <c r="I33" s="472"/>
    </row>
    <row r="34" spans="9:9">
      <c r="I34" s="472"/>
    </row>
    <row r="35" spans="9:9">
      <c r="I35" s="472"/>
    </row>
    <row r="36" spans="9:9">
      <c r="I36" s="472"/>
    </row>
    <row r="37" spans="9:9">
      <c r="I37" s="472"/>
    </row>
    <row r="38" spans="9:9">
      <c r="I38" s="472"/>
    </row>
    <row r="39" spans="9:9">
      <c r="I39" s="472"/>
    </row>
    <row r="40" spans="9:9">
      <c r="I40" s="472"/>
    </row>
    <row r="41" spans="9:9">
      <c r="I41" s="472"/>
    </row>
    <row r="42" spans="9:9">
      <c r="I42" s="472"/>
    </row>
    <row r="43" spans="9:9">
      <c r="I43" s="472"/>
    </row>
    <row r="44" spans="9:9">
      <c r="I44" s="472"/>
    </row>
    <row r="45" spans="9:9">
      <c r="I45" s="472"/>
    </row>
    <row r="46" spans="9:9">
      <c r="I46" s="472"/>
    </row>
    <row r="47" spans="9:9">
      <c r="I47" s="472"/>
    </row>
    <row r="48" spans="9:9">
      <c r="I48" s="472"/>
    </row>
    <row r="49" spans="9:9">
      <c r="I49" s="472"/>
    </row>
    <row r="50" spans="9:9">
      <c r="I50" s="472"/>
    </row>
    <row r="51" spans="9:9">
      <c r="I51" s="472"/>
    </row>
    <row r="52" spans="9:9">
      <c r="I52" s="472"/>
    </row>
    <row r="53" spans="9:9">
      <c r="I53" s="472"/>
    </row>
    <row r="54" spans="9:9">
      <c r="I54" s="472"/>
    </row>
    <row r="55" spans="9:9">
      <c r="I55" s="472"/>
    </row>
    <row r="56" spans="9:9">
      <c r="I56" s="472"/>
    </row>
    <row r="57" spans="9:9">
      <c r="I57" s="472"/>
    </row>
    <row r="58" spans="9:9">
      <c r="I58" s="472"/>
    </row>
    <row r="59" spans="9:9">
      <c r="I59" s="472"/>
    </row>
    <row r="60" spans="9:9">
      <c r="I60" s="472"/>
    </row>
    <row r="61" spans="9:9">
      <c r="I61" s="472"/>
    </row>
    <row r="62" spans="9:9">
      <c r="I62" s="472"/>
    </row>
    <row r="63" spans="9:9">
      <c r="I63" s="472"/>
    </row>
    <row r="64" spans="9:9">
      <c r="I64" s="472"/>
    </row>
    <row r="65" spans="9:9">
      <c r="I65" s="472"/>
    </row>
    <row r="66" spans="9:9">
      <c r="I66" s="472"/>
    </row>
    <row r="67" spans="9:9">
      <c r="I67" s="472"/>
    </row>
    <row r="68" spans="9:9">
      <c r="I68" s="472"/>
    </row>
    <row r="69" spans="9:9">
      <c r="I69" s="472"/>
    </row>
    <row r="70" spans="9:9">
      <c r="I70" s="472"/>
    </row>
    <row r="71" spans="9:9">
      <c r="I71" s="472"/>
    </row>
    <row r="72" spans="9:9">
      <c r="I72" s="472"/>
    </row>
    <row r="73" spans="9:9">
      <c r="I73" s="472"/>
    </row>
    <row r="74" spans="9:9">
      <c r="I74" s="472"/>
    </row>
    <row r="75" spans="9:9">
      <c r="I75" s="472"/>
    </row>
    <row r="76" spans="9:9">
      <c r="I76" s="472"/>
    </row>
    <row r="77" spans="9:9">
      <c r="I77" s="472"/>
    </row>
    <row r="78" spans="9:9">
      <c r="I78" s="472"/>
    </row>
    <row r="79" spans="9:9">
      <c r="I79" s="472"/>
    </row>
    <row r="80" spans="9:9">
      <c r="I80" s="472"/>
    </row>
    <row r="81" spans="9:9">
      <c r="I81" s="472"/>
    </row>
    <row r="82" spans="9:9">
      <c r="I82" s="472"/>
    </row>
    <row r="83" spans="9:9">
      <c r="I83" s="472"/>
    </row>
    <row r="84" spans="9:9">
      <c r="I84" s="472"/>
    </row>
    <row r="85" spans="9:9">
      <c r="I85" s="472"/>
    </row>
    <row r="86" spans="9:9">
      <c r="I86" s="472"/>
    </row>
    <row r="87" spans="9:9">
      <c r="I87" s="472"/>
    </row>
    <row r="88" spans="9:9">
      <c r="I88" s="472"/>
    </row>
    <row r="89" spans="9:9">
      <c r="I89" s="472"/>
    </row>
    <row r="90" spans="9:9">
      <c r="I90" s="472"/>
    </row>
    <row r="91" spans="9:9">
      <c r="I91" s="472"/>
    </row>
    <row r="92" spans="9:9">
      <c r="I92" s="472"/>
    </row>
    <row r="93" spans="9:9">
      <c r="I93" s="472"/>
    </row>
    <row r="94" spans="9:9">
      <c r="I94" s="472"/>
    </row>
    <row r="95" spans="9:9">
      <c r="I95" s="472"/>
    </row>
    <row r="96" spans="9:9">
      <c r="I96" s="472"/>
    </row>
    <row r="97" spans="9:9">
      <c r="I97" s="472"/>
    </row>
    <row r="98" spans="9:9">
      <c r="I98" s="472"/>
    </row>
    <row r="99" spans="9:9">
      <c r="I99" s="472"/>
    </row>
    <row r="100" spans="9:9">
      <c r="I100" s="472"/>
    </row>
    <row r="101" spans="9:9">
      <c r="I101" s="472"/>
    </row>
    <row r="102" spans="9:9">
      <c r="I102" s="472"/>
    </row>
    <row r="103" spans="9:9">
      <c r="I103" s="472"/>
    </row>
    <row r="104" spans="9:9">
      <c r="I104" s="472"/>
    </row>
    <row r="105" spans="9:9">
      <c r="I105" s="472"/>
    </row>
    <row r="106" spans="9:9">
      <c r="I106" s="472"/>
    </row>
    <row r="107" spans="9:9">
      <c r="I107" s="472"/>
    </row>
    <row r="108" spans="9:9">
      <c r="I108" s="472"/>
    </row>
    <row r="109" spans="9:9">
      <c r="I109" s="472"/>
    </row>
    <row r="110" spans="9:9">
      <c r="I110" s="472"/>
    </row>
    <row r="111" spans="9:9">
      <c r="I111" s="472"/>
    </row>
    <row r="112" spans="9:9">
      <c r="I112" s="472"/>
    </row>
    <row r="113" spans="9:9">
      <c r="I113" s="472"/>
    </row>
    <row r="114" spans="9:9">
      <c r="I114" s="472"/>
    </row>
    <row r="115" spans="9:9">
      <c r="I115" s="472"/>
    </row>
    <row r="116" spans="9:9">
      <c r="I116" s="472"/>
    </row>
    <row r="117" spans="9:9">
      <c r="I117" s="472"/>
    </row>
    <row r="118" spans="9:9">
      <c r="I118" s="472"/>
    </row>
    <row r="119" spans="9:9">
      <c r="I119" s="472"/>
    </row>
    <row r="120" spans="9:9">
      <c r="I120" s="472"/>
    </row>
    <row r="121" spans="9:9">
      <c r="I121" s="472"/>
    </row>
    <row r="122" spans="9:9">
      <c r="I122" s="472"/>
    </row>
    <row r="123" spans="9:9">
      <c r="I123" s="472"/>
    </row>
    <row r="124" spans="9:9">
      <c r="I124" s="472"/>
    </row>
    <row r="125" spans="9:9">
      <c r="I125" s="472"/>
    </row>
    <row r="126" spans="9:9">
      <c r="I126" s="472"/>
    </row>
    <row r="127" spans="9:9">
      <c r="I127" s="472"/>
    </row>
    <row r="128" spans="9:9">
      <c r="I128" s="472"/>
    </row>
    <row r="129" spans="9:9">
      <c r="I129" s="472"/>
    </row>
    <row r="130" spans="9:9">
      <c r="I130" s="472"/>
    </row>
    <row r="131" spans="9:9">
      <c r="I131" s="472"/>
    </row>
    <row r="132" spans="9:9">
      <c r="I132" s="472"/>
    </row>
    <row r="133" spans="9:9">
      <c r="I133" s="472"/>
    </row>
    <row r="134" spans="9:9">
      <c r="I134" s="472"/>
    </row>
    <row r="135" spans="9:9">
      <c r="I135" s="472"/>
    </row>
    <row r="136" spans="9:9">
      <c r="I136" s="472"/>
    </row>
    <row r="137" spans="9:9">
      <c r="I137" s="472"/>
    </row>
    <row r="138" spans="9:9">
      <c r="I138" s="472"/>
    </row>
    <row r="139" spans="9:9">
      <c r="I139" s="472"/>
    </row>
    <row r="140" spans="9:9">
      <c r="I140" s="472"/>
    </row>
    <row r="141" spans="9:9">
      <c r="I141" s="472"/>
    </row>
    <row r="142" spans="9:9">
      <c r="I142" s="472"/>
    </row>
    <row r="143" spans="9:9">
      <c r="I143" s="472"/>
    </row>
    <row r="144" spans="9:9">
      <c r="I144" s="472"/>
    </row>
    <row r="145" spans="9:9">
      <c r="I145" s="472"/>
    </row>
    <row r="146" spans="9:9">
      <c r="I146" s="472"/>
    </row>
    <row r="147" spans="9:9">
      <c r="I147" s="472"/>
    </row>
    <row r="148" spans="9:9">
      <c r="I148" s="472"/>
    </row>
    <row r="149" spans="9:9">
      <c r="I149" s="472"/>
    </row>
    <row r="150" spans="9:9">
      <c r="I150" s="472"/>
    </row>
    <row r="151" spans="9:9">
      <c r="I151" s="472"/>
    </row>
    <row r="152" spans="9:9">
      <c r="I152" s="472"/>
    </row>
    <row r="153" spans="9:9">
      <c r="I153" s="472"/>
    </row>
    <row r="154" spans="9:9">
      <c r="I154" s="472"/>
    </row>
    <row r="155" spans="9:9">
      <c r="I155" s="472"/>
    </row>
    <row r="156" spans="9:9">
      <c r="I156" s="472"/>
    </row>
    <row r="157" spans="9:9">
      <c r="I157" s="472"/>
    </row>
    <row r="158" spans="9:9">
      <c r="I158" s="472"/>
    </row>
    <row r="159" spans="9:9">
      <c r="I159" s="472"/>
    </row>
    <row r="160" spans="9:9">
      <c r="I160" s="472"/>
    </row>
    <row r="161" spans="9:9">
      <c r="I161" s="472"/>
    </row>
    <row r="162" spans="9:9">
      <c r="I162" s="472"/>
    </row>
    <row r="163" spans="9:9">
      <c r="I163" s="472"/>
    </row>
    <row r="164" spans="9:9">
      <c r="I164" s="472"/>
    </row>
    <row r="165" spans="9:9">
      <c r="I165" s="472"/>
    </row>
    <row r="166" spans="9:9">
      <c r="I166" s="472"/>
    </row>
    <row r="167" spans="9:9">
      <c r="I167" s="472"/>
    </row>
    <row r="168" spans="9:9">
      <c r="I168" s="472"/>
    </row>
    <row r="169" spans="9:9">
      <c r="I169" s="472"/>
    </row>
    <row r="170" spans="9:9">
      <c r="I170" s="472"/>
    </row>
    <row r="171" spans="9:9">
      <c r="I171" s="472"/>
    </row>
    <row r="172" spans="9:9">
      <c r="I172" s="472"/>
    </row>
    <row r="173" spans="9:9">
      <c r="I173" s="472"/>
    </row>
    <row r="174" spans="9:9">
      <c r="I174" s="472"/>
    </row>
    <row r="175" spans="9:9">
      <c r="I175" s="472"/>
    </row>
    <row r="176" spans="9:9">
      <c r="I176" s="472"/>
    </row>
    <row r="177" spans="9:9">
      <c r="I177" s="472"/>
    </row>
    <row r="178" spans="9:9">
      <c r="I178" s="472"/>
    </row>
    <row r="179" spans="9:9">
      <c r="I179" s="472"/>
    </row>
    <row r="180" spans="9:9">
      <c r="I180" s="472"/>
    </row>
    <row r="181" spans="9:9">
      <c r="I181" s="472"/>
    </row>
    <row r="182" spans="9:9">
      <c r="I182" s="472"/>
    </row>
    <row r="183" spans="9:9">
      <c r="I183" s="472"/>
    </row>
    <row r="184" spans="9:9">
      <c r="I184" s="472"/>
    </row>
    <row r="185" spans="9:9">
      <c r="I185" s="472"/>
    </row>
    <row r="186" spans="9:9">
      <c r="I186" s="472"/>
    </row>
    <row r="187" spans="9:9">
      <c r="I187" s="472"/>
    </row>
    <row r="188" spans="9:9">
      <c r="I188" s="472"/>
    </row>
    <row r="189" spans="9:9">
      <c r="I189" s="472"/>
    </row>
    <row r="190" spans="9:9">
      <c r="I190" s="472"/>
    </row>
    <row r="191" spans="9:9">
      <c r="I191" s="472"/>
    </row>
    <row r="192" spans="9:9">
      <c r="I192" s="472"/>
    </row>
    <row r="193" spans="9:9">
      <c r="I193" s="472"/>
    </row>
    <row r="194" spans="9:9">
      <c r="I194" s="472"/>
    </row>
    <row r="195" spans="9:9">
      <c r="I195" s="472"/>
    </row>
    <row r="196" spans="9:9">
      <c r="I196" s="472"/>
    </row>
    <row r="197" spans="9:9">
      <c r="I197" s="472"/>
    </row>
    <row r="198" spans="9:9">
      <c r="I198" s="472"/>
    </row>
    <row r="199" spans="9:9">
      <c r="I199" s="472"/>
    </row>
    <row r="200" spans="9:9">
      <c r="I200" s="472"/>
    </row>
    <row r="201" spans="9:9">
      <c r="I201" s="472"/>
    </row>
    <row r="202" spans="9:9">
      <c r="I202" s="472"/>
    </row>
    <row r="203" spans="9:9">
      <c r="I203" s="472"/>
    </row>
    <row r="204" spans="9:9">
      <c r="I204" s="472"/>
    </row>
    <row r="205" spans="9:9">
      <c r="I205" s="472"/>
    </row>
    <row r="206" spans="9:9">
      <c r="I206" s="472"/>
    </row>
    <row r="207" spans="9:9">
      <c r="I207" s="472"/>
    </row>
    <row r="208" spans="9:9">
      <c r="I208" s="472"/>
    </row>
    <row r="209" spans="9:9">
      <c r="I209" s="472"/>
    </row>
    <row r="210" spans="9:9">
      <c r="I210" s="472"/>
    </row>
    <row r="211" spans="9:9">
      <c r="I211" s="472"/>
    </row>
    <row r="212" spans="9:9">
      <c r="I212" s="472"/>
    </row>
    <row r="213" spans="9:9">
      <c r="I213" s="472"/>
    </row>
    <row r="214" spans="9:9">
      <c r="I214" s="472"/>
    </row>
    <row r="215" spans="9:9">
      <c r="I215" s="472"/>
    </row>
    <row r="216" spans="9:9">
      <c r="I216" s="472"/>
    </row>
    <row r="217" spans="9:9">
      <c r="I217" s="472"/>
    </row>
    <row r="218" spans="9:9">
      <c r="I218" s="472"/>
    </row>
    <row r="219" spans="9:9">
      <c r="I219" s="472"/>
    </row>
    <row r="220" spans="9:9">
      <c r="I220" s="472"/>
    </row>
    <row r="221" spans="9:9">
      <c r="I221" s="472"/>
    </row>
    <row r="222" spans="9:9">
      <c r="I222" s="472"/>
    </row>
    <row r="223" spans="9:9">
      <c r="I223" s="472"/>
    </row>
    <row r="224" spans="9:9">
      <c r="I224" s="472"/>
    </row>
    <row r="225" spans="9:9">
      <c r="I225" s="472"/>
    </row>
    <row r="226" spans="9:9">
      <c r="I226" s="472"/>
    </row>
    <row r="227" spans="9:9">
      <c r="I227" s="472"/>
    </row>
    <row r="228" spans="9:9">
      <c r="I228" s="472"/>
    </row>
    <row r="229" spans="9:9">
      <c r="I229" s="472"/>
    </row>
    <row r="230" spans="9:9">
      <c r="I230" s="472"/>
    </row>
    <row r="231" spans="9:9">
      <c r="I231" s="472"/>
    </row>
    <row r="232" spans="9:9">
      <c r="I232" s="472"/>
    </row>
    <row r="233" spans="9:9">
      <c r="I233" s="472"/>
    </row>
    <row r="234" spans="9:9">
      <c r="I234" s="472"/>
    </row>
    <row r="235" spans="9:9">
      <c r="I235" s="472"/>
    </row>
    <row r="236" spans="9:9">
      <c r="I236" s="472"/>
    </row>
    <row r="237" spans="9:9">
      <c r="I237" s="472"/>
    </row>
    <row r="238" spans="9:9">
      <c r="I238" s="472"/>
    </row>
    <row r="239" spans="9:9">
      <c r="I239" s="472"/>
    </row>
    <row r="240" spans="9:9">
      <c r="I240" s="472"/>
    </row>
    <row r="241" spans="9:9">
      <c r="I241" s="472"/>
    </row>
    <row r="242" spans="9:9">
      <c r="I242" s="472"/>
    </row>
    <row r="243" spans="9:9">
      <c r="I243" s="472"/>
    </row>
    <row r="244" spans="9:9">
      <c r="I244" s="472"/>
    </row>
    <row r="245" spans="9:9">
      <c r="I245" s="472"/>
    </row>
    <row r="246" spans="9:9">
      <c r="I246" s="472"/>
    </row>
    <row r="247" spans="9:9">
      <c r="I247" s="472"/>
    </row>
    <row r="248" spans="9:9">
      <c r="I248" s="472"/>
    </row>
    <row r="249" spans="9:9">
      <c r="I249" s="472"/>
    </row>
    <row r="250" spans="9:9">
      <c r="I250" s="472"/>
    </row>
    <row r="251" spans="9:9">
      <c r="I251" s="472"/>
    </row>
    <row r="252" spans="9:9">
      <c r="I252" s="472"/>
    </row>
    <row r="253" spans="9:9">
      <c r="I253" s="472"/>
    </row>
    <row r="254" spans="9:9">
      <c r="I254" s="472"/>
    </row>
    <row r="255" spans="9:9">
      <c r="I255" s="472"/>
    </row>
    <row r="256" spans="9:9">
      <c r="I256" s="472"/>
    </row>
    <row r="257" spans="9:9">
      <c r="I257" s="472"/>
    </row>
    <row r="258" spans="9:9">
      <c r="I258" s="472"/>
    </row>
    <row r="259" spans="9:9">
      <c r="I259" s="472"/>
    </row>
    <row r="260" spans="9:9">
      <c r="I260" s="472"/>
    </row>
    <row r="261" spans="9:9">
      <c r="I261" s="472"/>
    </row>
    <row r="262" spans="9:9">
      <c r="I262" s="472"/>
    </row>
    <row r="263" spans="9:9">
      <c r="I263" s="472"/>
    </row>
    <row r="264" spans="9:9">
      <c r="I264" s="472"/>
    </row>
    <row r="265" spans="9:9">
      <c r="I265" s="472"/>
    </row>
    <row r="266" spans="9:9">
      <c r="I266" s="472"/>
    </row>
    <row r="267" spans="9:9">
      <c r="I267" s="472"/>
    </row>
    <row r="268" spans="9:9">
      <c r="I268" s="472"/>
    </row>
    <row r="269" spans="9:9">
      <c r="I269" s="472"/>
    </row>
    <row r="270" spans="9:9">
      <c r="I270" s="472"/>
    </row>
    <row r="271" spans="9:9">
      <c r="I271" s="472"/>
    </row>
    <row r="272" spans="9:9">
      <c r="I272" s="472"/>
    </row>
    <row r="273" spans="9:9">
      <c r="I273" s="472"/>
    </row>
    <row r="274" spans="9:9">
      <c r="I274" s="472"/>
    </row>
    <row r="275" spans="9:9">
      <c r="I275" s="472"/>
    </row>
    <row r="276" spans="9:9">
      <c r="I276" s="472"/>
    </row>
    <row r="277" spans="9:9">
      <c r="I277" s="472"/>
    </row>
    <row r="278" spans="9:9">
      <c r="I278" s="472"/>
    </row>
    <row r="279" spans="9:9">
      <c r="I279" s="472"/>
    </row>
    <row r="280" spans="9:9">
      <c r="I280" s="472"/>
    </row>
    <row r="281" spans="9:9">
      <c r="I281" s="472"/>
    </row>
    <row r="282" spans="9:9">
      <c r="I282" s="472"/>
    </row>
    <row r="283" spans="9:9">
      <c r="I283" s="472"/>
    </row>
    <row r="284" spans="9:9">
      <c r="I284" s="472"/>
    </row>
    <row r="285" spans="9:9">
      <c r="I285" s="472"/>
    </row>
    <row r="286" spans="9:9">
      <c r="I286" s="472"/>
    </row>
    <row r="287" spans="9:9">
      <c r="I287" s="472"/>
    </row>
    <row r="288" spans="9:9">
      <c r="I288" s="472"/>
    </row>
    <row r="289" spans="9:9">
      <c r="I289" s="472"/>
    </row>
    <row r="290" spans="9:9">
      <c r="I290" s="472"/>
    </row>
    <row r="291" spans="9:9">
      <c r="I291" s="472"/>
    </row>
    <row r="292" spans="9:9">
      <c r="I292" s="472"/>
    </row>
    <row r="293" spans="9:9">
      <c r="I293" s="472"/>
    </row>
    <row r="294" spans="9:9">
      <c r="I294" s="472"/>
    </row>
    <row r="295" spans="9:9">
      <c r="I295" s="472"/>
    </row>
    <row r="296" spans="9:9">
      <c r="I296" s="472"/>
    </row>
    <row r="297" spans="9:9">
      <c r="I297" s="472"/>
    </row>
    <row r="298" spans="9:9">
      <c r="I298" s="472"/>
    </row>
    <row r="299" spans="9:9">
      <c r="I299" s="472"/>
    </row>
    <row r="300" spans="9:9">
      <c r="I300" s="472"/>
    </row>
    <row r="301" spans="9:9">
      <c r="I301" s="472"/>
    </row>
    <row r="302" spans="9:9">
      <c r="I302" s="472"/>
    </row>
    <row r="303" spans="9:9">
      <c r="I303" s="472"/>
    </row>
    <row r="304" spans="9:9">
      <c r="I304" s="472"/>
    </row>
    <row r="305" spans="9:9">
      <c r="I305" s="472"/>
    </row>
    <row r="306" spans="9:9">
      <c r="I306" s="472"/>
    </row>
    <row r="307" spans="9:9">
      <c r="I307" s="472"/>
    </row>
    <row r="308" spans="9:9">
      <c r="I308" s="472"/>
    </row>
    <row r="309" spans="9:9">
      <c r="I309" s="472"/>
    </row>
    <row r="310" spans="9:9">
      <c r="I310" s="472"/>
    </row>
    <row r="311" spans="9:9">
      <c r="I311" s="472"/>
    </row>
    <row r="312" spans="9:9">
      <c r="I312" s="472"/>
    </row>
    <row r="313" spans="9:9">
      <c r="I313" s="472"/>
    </row>
    <row r="314" spans="9:9">
      <c r="I314" s="472"/>
    </row>
    <row r="315" spans="9:9">
      <c r="I315" s="472"/>
    </row>
    <row r="316" spans="9:9">
      <c r="I316" s="472"/>
    </row>
    <row r="317" spans="9:9">
      <c r="I317" s="472"/>
    </row>
    <row r="318" spans="9:9">
      <c r="I318" s="472"/>
    </row>
    <row r="319" spans="9:9">
      <c r="I319" s="472"/>
    </row>
    <row r="320" spans="9:9">
      <c r="I320" s="472"/>
    </row>
    <row r="321" spans="9:9">
      <c r="I321" s="472"/>
    </row>
    <row r="322" spans="9:9">
      <c r="I322" s="472"/>
    </row>
    <row r="323" spans="9:9">
      <c r="I323" s="472"/>
    </row>
    <row r="324" spans="9:9">
      <c r="I324" s="472"/>
    </row>
    <row r="325" spans="9:9">
      <c r="I325" s="472"/>
    </row>
    <row r="326" spans="9:9">
      <c r="I326" s="472"/>
    </row>
    <row r="327" spans="9:9">
      <c r="I327" s="472"/>
    </row>
    <row r="328" spans="9:9">
      <c r="I328" s="472"/>
    </row>
    <row r="329" spans="9:9">
      <c r="I329" s="472"/>
    </row>
    <row r="330" spans="9:9">
      <c r="I330" s="472"/>
    </row>
    <row r="331" spans="9:9">
      <c r="I331" s="479"/>
    </row>
    <row r="332" spans="9:9">
      <c r="I332" s="479"/>
    </row>
    <row r="333" spans="9:9">
      <c r="I333" s="479"/>
    </row>
    <row r="334" spans="9:9">
      <c r="I334" s="479"/>
    </row>
    <row r="335" spans="9:9">
      <c r="I335" s="479"/>
    </row>
    <row r="336" spans="9:9">
      <c r="I336" s="479"/>
    </row>
    <row r="337" spans="9:9">
      <c r="I337" s="479"/>
    </row>
    <row r="338" spans="9:9">
      <c r="I338" s="479"/>
    </row>
    <row r="339" spans="9:9">
      <c r="I339" s="479"/>
    </row>
    <row r="340" spans="9:9">
      <c r="I340" s="479"/>
    </row>
    <row r="341" spans="9:9">
      <c r="I341" s="479"/>
    </row>
    <row r="342" spans="9:9">
      <c r="I342" s="479"/>
    </row>
    <row r="343" spans="9:9">
      <c r="I343" s="479"/>
    </row>
    <row r="344" spans="9:9">
      <c r="I344" s="479"/>
    </row>
    <row r="345" spans="9:9">
      <c r="I345" s="479"/>
    </row>
    <row r="346" spans="9:9">
      <c r="I346" s="479"/>
    </row>
    <row r="347" spans="9:9">
      <c r="I347" s="479"/>
    </row>
    <row r="348" spans="9:9">
      <c r="I348" s="479"/>
    </row>
    <row r="349" spans="9:9">
      <c r="I349" s="479"/>
    </row>
    <row r="350" spans="9:9">
      <c r="I350" s="479"/>
    </row>
    <row r="351" spans="9:9">
      <c r="I351" s="479"/>
    </row>
    <row r="352" spans="9:9">
      <c r="I352" s="479"/>
    </row>
    <row r="353" spans="9:9">
      <c r="I353" s="479"/>
    </row>
    <row r="354" spans="9:9">
      <c r="I354" s="479"/>
    </row>
    <row r="355" spans="9:9">
      <c r="I355" s="479"/>
    </row>
    <row r="356" spans="9:9">
      <c r="I356" s="479"/>
    </row>
    <row r="357" spans="9:9">
      <c r="I357" s="479"/>
    </row>
    <row r="358" spans="9:9">
      <c r="I358" s="479"/>
    </row>
    <row r="359" spans="9:9">
      <c r="I359" s="479"/>
    </row>
    <row r="360" spans="9:9">
      <c r="I360" s="479"/>
    </row>
    <row r="361" spans="9:9">
      <c r="I361" s="479"/>
    </row>
    <row r="362" spans="9:9">
      <c r="I362" s="479"/>
    </row>
    <row r="363" spans="9:9">
      <c r="I363" s="479"/>
    </row>
    <row r="364" spans="9:9">
      <c r="I364" s="479"/>
    </row>
    <row r="365" spans="9:9">
      <c r="I365" s="479"/>
    </row>
    <row r="366" spans="9:9">
      <c r="I366" s="479"/>
    </row>
    <row r="367" spans="9:9">
      <c r="I367" s="479"/>
    </row>
    <row r="368" spans="9:9">
      <c r="I368" s="479"/>
    </row>
    <row r="369" spans="9:9">
      <c r="I369" s="479"/>
    </row>
    <row r="370" spans="9:9">
      <c r="I370" s="479"/>
    </row>
    <row r="371" spans="9:9">
      <c r="I371" s="479"/>
    </row>
    <row r="372" spans="9:9">
      <c r="I372" s="479"/>
    </row>
    <row r="373" spans="9:9">
      <c r="I373" s="479"/>
    </row>
    <row r="374" spans="9:9">
      <c r="I374" s="479"/>
    </row>
    <row r="375" spans="9:9">
      <c r="I375" s="479"/>
    </row>
    <row r="376" spans="9:9">
      <c r="I376" s="479"/>
    </row>
    <row r="377" spans="9:9">
      <c r="I377" s="479"/>
    </row>
    <row r="378" spans="9:9">
      <c r="I378" s="479"/>
    </row>
    <row r="379" spans="9:9">
      <c r="I379" s="479"/>
    </row>
    <row r="380" spans="9:9">
      <c r="I380" s="479"/>
    </row>
    <row r="381" spans="9:9">
      <c r="I381" s="479"/>
    </row>
    <row r="382" spans="9:9">
      <c r="I382" s="479"/>
    </row>
    <row r="383" spans="9:9">
      <c r="I383" s="479"/>
    </row>
    <row r="384" spans="9:9">
      <c r="I384" s="479"/>
    </row>
    <row r="385" spans="9:9">
      <c r="I385" s="479"/>
    </row>
    <row r="386" spans="9:9">
      <c r="I386" s="479"/>
    </row>
    <row r="387" spans="9:9">
      <c r="I387" s="479"/>
    </row>
    <row r="388" spans="9:9">
      <c r="I388" s="479"/>
    </row>
    <row r="389" spans="9:9">
      <c r="I389" s="479"/>
    </row>
    <row r="390" spans="9:9">
      <c r="I390" s="479"/>
    </row>
    <row r="391" spans="9:9">
      <c r="I391" s="479"/>
    </row>
    <row r="392" spans="9:9">
      <c r="I392" s="479"/>
    </row>
    <row r="393" spans="9:9">
      <c r="I393" s="479"/>
    </row>
    <row r="394" spans="9:9">
      <c r="I394" s="479"/>
    </row>
    <row r="395" spans="9:9">
      <c r="I395" s="479"/>
    </row>
    <row r="396" spans="9:9">
      <c r="I396" s="479"/>
    </row>
    <row r="397" spans="9:9">
      <c r="I397" s="479"/>
    </row>
    <row r="398" spans="9:9">
      <c r="I398" s="479"/>
    </row>
    <row r="399" spans="9:9">
      <c r="I399" s="479"/>
    </row>
    <row r="400" spans="9:9">
      <c r="I400" s="479"/>
    </row>
    <row r="401" spans="9:9">
      <c r="I401" s="479"/>
    </row>
    <row r="402" spans="9:9">
      <c r="I402" s="479"/>
    </row>
    <row r="403" spans="9:9">
      <c r="I403" s="479"/>
    </row>
    <row r="404" spans="9:9">
      <c r="I404" s="479"/>
    </row>
    <row r="405" spans="9:9">
      <c r="I405" s="479"/>
    </row>
    <row r="406" spans="9:9">
      <c r="I406" s="479"/>
    </row>
    <row r="407" spans="9:9">
      <c r="I407" s="479"/>
    </row>
    <row r="408" spans="9:9">
      <c r="I408" s="479"/>
    </row>
    <row r="409" spans="9:9">
      <c r="I409" s="479"/>
    </row>
    <row r="410" spans="9:9">
      <c r="I410" s="479"/>
    </row>
    <row r="411" spans="9:9">
      <c r="I411" s="479"/>
    </row>
    <row r="412" spans="9:9">
      <c r="I412" s="479"/>
    </row>
    <row r="413" spans="9:9">
      <c r="I413" s="479"/>
    </row>
    <row r="414" spans="9:9">
      <c r="I414" s="479"/>
    </row>
    <row r="415" spans="9:9">
      <c r="I415" s="479"/>
    </row>
    <row r="416" spans="9:9">
      <c r="I416" s="479"/>
    </row>
    <row r="417" spans="9:9">
      <c r="I417" s="479"/>
    </row>
    <row r="418" spans="9:9">
      <c r="I418" s="479"/>
    </row>
    <row r="419" spans="9:9">
      <c r="I419" s="479"/>
    </row>
    <row r="420" spans="9:9">
      <c r="I420" s="479"/>
    </row>
    <row r="421" spans="9:9">
      <c r="I421" s="479"/>
    </row>
    <row r="422" spans="9:9">
      <c r="I422" s="479"/>
    </row>
    <row r="423" spans="9:9">
      <c r="I423" s="479"/>
    </row>
    <row r="424" spans="9:9">
      <c r="I424" s="479"/>
    </row>
    <row r="425" spans="9:9">
      <c r="I425" s="479"/>
    </row>
    <row r="426" spans="9:9">
      <c r="I426" s="479"/>
    </row>
    <row r="427" spans="9:9">
      <c r="I427" s="479"/>
    </row>
    <row r="428" spans="9:9">
      <c r="I428" s="479"/>
    </row>
    <row r="429" spans="9:9">
      <c r="I429" s="479"/>
    </row>
    <row r="430" spans="9:9">
      <c r="I430" s="479"/>
    </row>
    <row r="431" spans="9:9">
      <c r="I431" s="479"/>
    </row>
    <row r="432" spans="9:9">
      <c r="I432" s="479"/>
    </row>
    <row r="433" spans="9:9">
      <c r="I433" s="479"/>
    </row>
    <row r="434" spans="9:9">
      <c r="I434" s="479"/>
    </row>
    <row r="435" spans="9:9">
      <c r="I435" s="479"/>
    </row>
    <row r="436" spans="9:9">
      <c r="I436" s="479"/>
    </row>
    <row r="437" spans="9:9">
      <c r="I437" s="479"/>
    </row>
    <row r="438" spans="9:9">
      <c r="I438" s="479"/>
    </row>
    <row r="439" spans="9:9">
      <c r="I439" s="479"/>
    </row>
    <row r="440" spans="9:9">
      <c r="I440" s="479"/>
    </row>
    <row r="441" spans="9:9">
      <c r="I441" s="479"/>
    </row>
    <row r="442" spans="9:9">
      <c r="I442" s="479"/>
    </row>
    <row r="443" spans="9:9">
      <c r="I443" s="479"/>
    </row>
    <row r="444" spans="9:9">
      <c r="I444" s="479"/>
    </row>
    <row r="445" spans="9:9">
      <c r="I445" s="479"/>
    </row>
    <row r="446" spans="9:9">
      <c r="I446" s="479"/>
    </row>
    <row r="447" spans="9:9">
      <c r="I447" s="479"/>
    </row>
    <row r="448" spans="9:9">
      <c r="I448" s="479"/>
    </row>
    <row r="449" spans="9:9">
      <c r="I449" s="479"/>
    </row>
    <row r="450" spans="9:9">
      <c r="I450" s="479"/>
    </row>
    <row r="451" spans="9:9">
      <c r="I451" s="479"/>
    </row>
    <row r="452" spans="9:9">
      <c r="I452" s="479"/>
    </row>
    <row r="453" spans="9:9">
      <c r="I453" s="479"/>
    </row>
    <row r="454" spans="9:9">
      <c r="I454" s="479"/>
    </row>
    <row r="455" spans="9:9">
      <c r="I455" s="479"/>
    </row>
    <row r="456" spans="9:9">
      <c r="I456" s="479"/>
    </row>
    <row r="457" spans="9:9">
      <c r="I457" s="479"/>
    </row>
    <row r="458" spans="9:9">
      <c r="I458" s="479"/>
    </row>
    <row r="459" spans="9:9">
      <c r="I459" s="479"/>
    </row>
    <row r="460" spans="9:9">
      <c r="I460" s="479"/>
    </row>
    <row r="461" spans="9:9">
      <c r="I461" s="479"/>
    </row>
    <row r="462" spans="9:9">
      <c r="I462" s="479"/>
    </row>
    <row r="463" spans="9:9">
      <c r="I463" s="479"/>
    </row>
    <row r="464" spans="9:9">
      <c r="I464" s="479"/>
    </row>
    <row r="465" spans="9:9">
      <c r="I465" s="479"/>
    </row>
    <row r="466" spans="9:9">
      <c r="I466" s="479"/>
    </row>
    <row r="467" spans="9:9">
      <c r="I467" s="479"/>
    </row>
    <row r="468" spans="9:9">
      <c r="I468" s="479"/>
    </row>
    <row r="469" spans="9:9">
      <c r="I469" s="479"/>
    </row>
    <row r="470" spans="9:9">
      <c r="I470" s="479"/>
    </row>
    <row r="471" spans="9:9">
      <c r="I471" s="479"/>
    </row>
    <row r="472" spans="9:9">
      <c r="I472" s="479"/>
    </row>
    <row r="473" spans="9:9">
      <c r="I473" s="479"/>
    </row>
    <row r="474" spans="9:9">
      <c r="I474" s="479"/>
    </row>
    <row r="475" spans="9:9">
      <c r="I475" s="479"/>
    </row>
    <row r="476" spans="9:9">
      <c r="I476" s="479"/>
    </row>
    <row r="477" spans="9:9">
      <c r="I477" s="479"/>
    </row>
    <row r="478" spans="9:9">
      <c r="I478" s="479"/>
    </row>
    <row r="479" spans="9:9">
      <c r="I479" s="479"/>
    </row>
    <row r="480" spans="9:9">
      <c r="I480" s="479"/>
    </row>
    <row r="481" spans="9:9">
      <c r="I481" s="479"/>
    </row>
    <row r="482" spans="9:9">
      <c r="I482" s="479"/>
    </row>
    <row r="483" spans="9:9">
      <c r="I483" s="479"/>
    </row>
    <row r="484" spans="9:9">
      <c r="I484" s="479"/>
    </row>
    <row r="485" spans="9:9">
      <c r="I485" s="479"/>
    </row>
    <row r="486" spans="9:9">
      <c r="I486" s="479"/>
    </row>
    <row r="487" spans="9:9">
      <c r="I487" s="479"/>
    </row>
    <row r="488" spans="9:9">
      <c r="I488" s="479"/>
    </row>
    <row r="489" spans="9:9">
      <c r="I489" s="479"/>
    </row>
    <row r="490" spans="9:9">
      <c r="I490" s="479"/>
    </row>
    <row r="491" spans="9:9">
      <c r="I491" s="479"/>
    </row>
    <row r="492" spans="9:9">
      <c r="I492" s="479"/>
    </row>
    <row r="493" spans="9:9">
      <c r="I493" s="479"/>
    </row>
    <row r="494" spans="9:9">
      <c r="I494" s="479"/>
    </row>
    <row r="495" spans="9:9">
      <c r="I495" s="479"/>
    </row>
    <row r="496" spans="9:9">
      <c r="I496" s="479"/>
    </row>
    <row r="497" spans="9:9">
      <c r="I497" s="479"/>
    </row>
    <row r="498" spans="9:9">
      <c r="I498" s="479"/>
    </row>
    <row r="499" spans="9:9">
      <c r="I499" s="479"/>
    </row>
    <row r="500" spans="9:9">
      <c r="I500" s="479"/>
    </row>
    <row r="501" spans="9:9">
      <c r="I501" s="479"/>
    </row>
    <row r="502" spans="9:9">
      <c r="I502" s="479"/>
    </row>
    <row r="503" spans="9:9">
      <c r="I503" s="479"/>
    </row>
    <row r="504" spans="9:9">
      <c r="I504" s="479"/>
    </row>
    <row r="505" spans="9:9">
      <c r="I505" s="479"/>
    </row>
    <row r="506" spans="9:9">
      <c r="I506" s="479"/>
    </row>
    <row r="507" spans="9:9">
      <c r="I507" s="479"/>
    </row>
    <row r="508" spans="9:9">
      <c r="I508" s="479"/>
    </row>
    <row r="509" spans="9:9">
      <c r="I509" s="479"/>
    </row>
    <row r="510" spans="9:9">
      <c r="I510" s="479"/>
    </row>
    <row r="511" spans="9:9">
      <c r="I511" s="479"/>
    </row>
    <row r="512" spans="9:9">
      <c r="I512" s="479"/>
    </row>
    <row r="513" spans="9:9">
      <c r="I513" s="479"/>
    </row>
    <row r="514" spans="9:9">
      <c r="I514" s="479"/>
    </row>
    <row r="515" spans="9:9">
      <c r="I515" s="479"/>
    </row>
    <row r="516" spans="9:9">
      <c r="I516" s="479"/>
    </row>
    <row r="517" spans="9:9">
      <c r="I517" s="479"/>
    </row>
    <row r="518" spans="9:9">
      <c r="I518" s="479"/>
    </row>
    <row r="519" spans="9:9">
      <c r="I519" s="479"/>
    </row>
    <row r="520" spans="9:9">
      <c r="I520" s="479"/>
    </row>
    <row r="521" spans="9:9">
      <c r="I521" s="479"/>
    </row>
    <row r="522" spans="9:9">
      <c r="I522" s="479"/>
    </row>
    <row r="523" spans="9:9">
      <c r="I523" s="479"/>
    </row>
    <row r="524" spans="9:9">
      <c r="I524" s="479"/>
    </row>
    <row r="525" spans="9:9">
      <c r="I525" s="479"/>
    </row>
    <row r="526" spans="9:9">
      <c r="I526" s="479"/>
    </row>
    <row r="527" spans="9:9">
      <c r="I527" s="479"/>
    </row>
    <row r="528" spans="9:9">
      <c r="I528" s="479"/>
    </row>
    <row r="529" spans="9:9">
      <c r="I529" s="479"/>
    </row>
    <row r="530" spans="9:9">
      <c r="I530" s="479"/>
    </row>
    <row r="531" spans="9:9">
      <c r="I531" s="479"/>
    </row>
    <row r="532" spans="9:9">
      <c r="I532" s="479"/>
    </row>
    <row r="533" spans="9:9">
      <c r="I533" s="479"/>
    </row>
    <row r="534" spans="9:9">
      <c r="I534" s="479"/>
    </row>
    <row r="535" spans="9:9">
      <c r="I535" s="479"/>
    </row>
    <row r="536" spans="9:9">
      <c r="I536" s="479"/>
    </row>
    <row r="537" spans="9:9">
      <c r="I537" s="479"/>
    </row>
    <row r="538" spans="9:9">
      <c r="I538" s="479"/>
    </row>
    <row r="539" spans="9:9">
      <c r="I539" s="479"/>
    </row>
    <row r="540" spans="9:9">
      <c r="I540" s="479"/>
    </row>
    <row r="541" spans="9:9">
      <c r="I541" s="479"/>
    </row>
    <row r="542" spans="9:9">
      <c r="I542" s="479"/>
    </row>
    <row r="543" spans="9:9">
      <c r="I543" s="479"/>
    </row>
    <row r="544" spans="9:9">
      <c r="I544" s="479"/>
    </row>
    <row r="545" spans="9:9">
      <c r="I545" s="479"/>
    </row>
    <row r="546" spans="9:9">
      <c r="I546" s="479"/>
    </row>
    <row r="547" spans="9:9">
      <c r="I547" s="479"/>
    </row>
    <row r="548" spans="9:9">
      <c r="I548" s="479"/>
    </row>
    <row r="549" spans="9:9">
      <c r="I549" s="479"/>
    </row>
    <row r="550" spans="9:9">
      <c r="I550" s="479"/>
    </row>
    <row r="551" spans="9:9">
      <c r="I551" s="479"/>
    </row>
    <row r="552" spans="9:9">
      <c r="I552" s="479"/>
    </row>
    <row r="553" spans="9:9">
      <c r="I553" s="479"/>
    </row>
    <row r="554" spans="9:9">
      <c r="I554" s="479"/>
    </row>
    <row r="555" spans="9:9">
      <c r="I555" s="479"/>
    </row>
    <row r="556" spans="9:9">
      <c r="I556" s="479"/>
    </row>
    <row r="557" spans="9:9">
      <c r="I557" s="479"/>
    </row>
    <row r="558" spans="9:9">
      <c r="I558" s="479"/>
    </row>
    <row r="559" spans="9:9">
      <c r="I559" s="479"/>
    </row>
    <row r="560" spans="9:9">
      <c r="I560" s="479"/>
    </row>
    <row r="561" spans="9:9">
      <c r="I561" s="479"/>
    </row>
    <row r="562" spans="9:9">
      <c r="I562" s="479"/>
    </row>
    <row r="563" spans="9:9">
      <c r="I563" s="479"/>
    </row>
    <row r="564" spans="9:9">
      <c r="I564" s="479"/>
    </row>
    <row r="565" spans="9:9">
      <c r="I565" s="479"/>
    </row>
    <row r="566" spans="9:9">
      <c r="I566" s="479"/>
    </row>
    <row r="567" spans="9:9">
      <c r="I567" s="479"/>
    </row>
    <row r="568" spans="9:9">
      <c r="I568" s="479"/>
    </row>
    <row r="569" spans="9:9">
      <c r="I569" s="479"/>
    </row>
    <row r="570" spans="9:9">
      <c r="I570" s="479"/>
    </row>
    <row r="571" spans="9:9">
      <c r="I571" s="479"/>
    </row>
    <row r="572" spans="9:9">
      <c r="I572" s="479"/>
    </row>
    <row r="573" spans="9:9">
      <c r="I573" s="479"/>
    </row>
    <row r="574" spans="9:9">
      <c r="I574" s="479"/>
    </row>
    <row r="575" spans="9:9">
      <c r="I575" s="479"/>
    </row>
    <row r="576" spans="9:9">
      <c r="I576" s="479"/>
    </row>
    <row r="577" spans="9:9">
      <c r="I577" s="479"/>
    </row>
    <row r="578" spans="9:9">
      <c r="I578" s="479"/>
    </row>
    <row r="579" spans="9:9">
      <c r="I579" s="479"/>
    </row>
    <row r="580" spans="9:9">
      <c r="I580" s="479"/>
    </row>
    <row r="581" spans="9:9">
      <c r="I581" s="479"/>
    </row>
    <row r="582" spans="9:9">
      <c r="I582" s="479"/>
    </row>
    <row r="583" spans="9:9">
      <c r="I583" s="479"/>
    </row>
    <row r="584" spans="9:9">
      <c r="I584" s="479"/>
    </row>
    <row r="585" spans="9:9">
      <c r="I585" s="479"/>
    </row>
    <row r="586" spans="9:9">
      <c r="I586" s="479"/>
    </row>
    <row r="587" spans="9:9">
      <c r="I587" s="479"/>
    </row>
    <row r="588" spans="9:9">
      <c r="I588" s="479"/>
    </row>
    <row r="589" spans="9:9">
      <c r="I589" s="479"/>
    </row>
    <row r="590" spans="9:9">
      <c r="I590" s="479"/>
    </row>
    <row r="591" spans="9:9">
      <c r="I591" s="479"/>
    </row>
    <row r="592" spans="9:9">
      <c r="I592" s="479"/>
    </row>
    <row r="593" spans="9:9">
      <c r="I593" s="479"/>
    </row>
    <row r="594" spans="9:9">
      <c r="I594" s="479"/>
    </row>
    <row r="595" spans="9:9">
      <c r="I595" s="479"/>
    </row>
    <row r="596" spans="9:9">
      <c r="I596" s="479"/>
    </row>
    <row r="597" spans="9:9">
      <c r="I597" s="479"/>
    </row>
    <row r="598" spans="9:9">
      <c r="I598" s="479"/>
    </row>
    <row r="599" spans="9:9">
      <c r="I599" s="479"/>
    </row>
    <row r="600" spans="9:9">
      <c r="I600" s="479"/>
    </row>
    <row r="601" spans="9:9">
      <c r="I601" s="479"/>
    </row>
    <row r="602" spans="9:9">
      <c r="I602" s="479"/>
    </row>
    <row r="603" spans="9:9">
      <c r="I603" s="479"/>
    </row>
    <row r="604" spans="9:9">
      <c r="I604" s="479"/>
    </row>
    <row r="605" spans="9:9">
      <c r="I605" s="479"/>
    </row>
    <row r="606" spans="9:9">
      <c r="I606" s="479"/>
    </row>
    <row r="607" spans="9:9">
      <c r="I607" s="479"/>
    </row>
    <row r="608" spans="9:9">
      <c r="I608" s="479"/>
    </row>
    <row r="609" spans="9:9">
      <c r="I609" s="479"/>
    </row>
    <row r="610" spans="9:9">
      <c r="I610" s="479"/>
    </row>
    <row r="611" spans="9:9">
      <c r="I611" s="479"/>
    </row>
    <row r="612" spans="9:9">
      <c r="I612" s="479"/>
    </row>
    <row r="613" spans="9:9">
      <c r="I613" s="479"/>
    </row>
    <row r="614" spans="9:9">
      <c r="I614" s="479"/>
    </row>
    <row r="615" spans="9:9">
      <c r="I615" s="479"/>
    </row>
    <row r="616" spans="9:9">
      <c r="I616" s="479"/>
    </row>
    <row r="617" spans="9:9">
      <c r="I617" s="479"/>
    </row>
    <row r="618" spans="9:9">
      <c r="I618" s="479"/>
    </row>
    <row r="619" spans="9:9">
      <c r="I619" s="479"/>
    </row>
    <row r="620" spans="9:9">
      <c r="I620" s="479"/>
    </row>
    <row r="621" spans="9:9">
      <c r="I621" s="479"/>
    </row>
    <row r="622" spans="9:9">
      <c r="I622" s="479"/>
    </row>
    <row r="623" spans="9:9">
      <c r="I623" s="479"/>
    </row>
    <row r="624" spans="9:9">
      <c r="I624" s="479"/>
    </row>
    <row r="625" spans="9:9">
      <c r="I625" s="479"/>
    </row>
    <row r="626" spans="9:9">
      <c r="I626" s="479"/>
    </row>
    <row r="627" spans="9:9">
      <c r="I627" s="479"/>
    </row>
    <row r="628" spans="9:9">
      <c r="I628" s="479"/>
    </row>
    <row r="629" spans="9:9">
      <c r="I629" s="479"/>
    </row>
    <row r="630" spans="9:9">
      <c r="I630" s="479"/>
    </row>
    <row r="631" spans="9:9">
      <c r="I631" s="479"/>
    </row>
    <row r="632" spans="9:9">
      <c r="I632" s="479"/>
    </row>
    <row r="633" spans="9:9">
      <c r="I633" s="479"/>
    </row>
    <row r="634" spans="9:9">
      <c r="I634" s="479"/>
    </row>
    <row r="635" spans="9:9">
      <c r="I635" s="479"/>
    </row>
    <row r="636" spans="9:9">
      <c r="I636" s="479"/>
    </row>
    <row r="637" spans="9:9">
      <c r="I637" s="479"/>
    </row>
    <row r="638" spans="9:9">
      <c r="I638" s="479"/>
    </row>
    <row r="639" spans="9:9">
      <c r="I639" s="479"/>
    </row>
    <row r="640" spans="9:9">
      <c r="I640" s="479"/>
    </row>
    <row r="641" spans="9:9">
      <c r="I641" s="479"/>
    </row>
    <row r="642" spans="9:9">
      <c r="I642" s="479"/>
    </row>
    <row r="643" spans="9:9">
      <c r="I643" s="479"/>
    </row>
    <row r="644" spans="9:9">
      <c r="I644" s="479"/>
    </row>
    <row r="645" spans="9:9">
      <c r="I645" s="479"/>
    </row>
    <row r="646" spans="9:9">
      <c r="I646" s="479"/>
    </row>
    <row r="647" spans="9:9">
      <c r="I647" s="479"/>
    </row>
    <row r="648" spans="9:9">
      <c r="I648" s="479"/>
    </row>
    <row r="649" spans="9:9">
      <c r="I649" s="479"/>
    </row>
    <row r="650" spans="9:9">
      <c r="I650" s="479"/>
    </row>
    <row r="651" spans="9:9">
      <c r="I651" s="479"/>
    </row>
    <row r="652" spans="9:9">
      <c r="I652" s="479"/>
    </row>
    <row r="653" spans="9:9">
      <c r="I653" s="479"/>
    </row>
    <row r="654" spans="9:9">
      <c r="I654" s="479"/>
    </row>
    <row r="655" spans="9:9">
      <c r="I655" s="479"/>
    </row>
    <row r="656" spans="9:9">
      <c r="I656" s="479"/>
    </row>
    <row r="657" spans="9:9">
      <c r="I657" s="479"/>
    </row>
    <row r="658" spans="9:9">
      <c r="I658" s="479"/>
    </row>
    <row r="659" spans="9:9">
      <c r="I659" s="479"/>
    </row>
    <row r="660" spans="9:9">
      <c r="I660" s="479"/>
    </row>
    <row r="661" spans="9:9">
      <c r="I661" s="479"/>
    </row>
    <row r="662" spans="9:9">
      <c r="I662" s="479"/>
    </row>
    <row r="663" spans="9:9">
      <c r="I663" s="479"/>
    </row>
    <row r="664" spans="9:9">
      <c r="I664" s="479"/>
    </row>
    <row r="665" spans="9:9">
      <c r="I665" s="479"/>
    </row>
    <row r="666" spans="9:9">
      <c r="I666" s="479"/>
    </row>
    <row r="667" spans="9:9">
      <c r="I667" s="479"/>
    </row>
    <row r="668" spans="9:9">
      <c r="I668" s="479"/>
    </row>
    <row r="669" spans="9:9">
      <c r="I669" s="479"/>
    </row>
    <row r="670" spans="9:9">
      <c r="I670" s="479"/>
    </row>
    <row r="671" spans="9:9">
      <c r="I671" s="479"/>
    </row>
    <row r="672" spans="9:9">
      <c r="I672" s="479"/>
    </row>
    <row r="673" spans="9:9">
      <c r="I673" s="479"/>
    </row>
    <row r="674" spans="9:9">
      <c r="I674" s="479"/>
    </row>
    <row r="675" spans="9:9">
      <c r="I675" s="479"/>
    </row>
    <row r="676" spans="9:9">
      <c r="I676" s="479"/>
    </row>
    <row r="677" spans="9:9">
      <c r="I677" s="479"/>
    </row>
    <row r="678" spans="9:9">
      <c r="I678" s="479"/>
    </row>
    <row r="679" spans="9:9">
      <c r="I679" s="479"/>
    </row>
    <row r="680" spans="9:9">
      <c r="I680" s="479"/>
    </row>
    <row r="681" spans="9:9">
      <c r="I681" s="479"/>
    </row>
    <row r="682" spans="9:9">
      <c r="I682" s="479"/>
    </row>
    <row r="683" spans="9:9">
      <c r="I683" s="479"/>
    </row>
    <row r="684" spans="9:9">
      <c r="I684" s="479"/>
    </row>
    <row r="685" spans="9:9">
      <c r="I685" s="479"/>
    </row>
    <row r="686" spans="9:9">
      <c r="I686" s="479"/>
    </row>
    <row r="687" spans="9:9">
      <c r="I687" s="479"/>
    </row>
    <row r="688" spans="9:9">
      <c r="I688" s="479"/>
    </row>
    <row r="689" spans="9:9">
      <c r="I689" s="479"/>
    </row>
    <row r="690" spans="9:9">
      <c r="I690" s="479"/>
    </row>
    <row r="691" spans="9:9">
      <c r="I691" s="479"/>
    </row>
    <row r="692" spans="9:9">
      <c r="I692" s="479"/>
    </row>
    <row r="693" spans="9:9">
      <c r="I693" s="479"/>
    </row>
    <row r="694" spans="9:9">
      <c r="I694" s="479"/>
    </row>
    <row r="695" spans="9:9">
      <c r="I695" s="479"/>
    </row>
    <row r="696" spans="9:9">
      <c r="I696" s="479"/>
    </row>
    <row r="697" spans="9:9">
      <c r="I697" s="479"/>
    </row>
    <row r="698" spans="9:9">
      <c r="I698" s="479"/>
    </row>
    <row r="699" spans="9:9">
      <c r="I699" s="479"/>
    </row>
    <row r="700" spans="9:9">
      <c r="I700" s="479"/>
    </row>
    <row r="701" spans="9:9">
      <c r="I701" s="479"/>
    </row>
    <row r="702" spans="9:9">
      <c r="I702" s="479"/>
    </row>
    <row r="703" spans="9:9">
      <c r="I703" s="479"/>
    </row>
    <row r="704" spans="9:9">
      <c r="I704" s="479"/>
    </row>
    <row r="705" spans="9:9">
      <c r="I705" s="479"/>
    </row>
    <row r="706" spans="9:9">
      <c r="I706" s="479"/>
    </row>
    <row r="707" spans="9:9">
      <c r="I707" s="479"/>
    </row>
    <row r="708" spans="9:9">
      <c r="I708" s="479"/>
    </row>
    <row r="709" spans="9:9">
      <c r="I709" s="479"/>
    </row>
    <row r="710" spans="9:9">
      <c r="I710" s="479"/>
    </row>
    <row r="711" spans="9:9">
      <c r="I711" s="479"/>
    </row>
    <row r="712" spans="9:9">
      <c r="I712" s="479"/>
    </row>
    <row r="713" spans="9:9">
      <c r="I713" s="479"/>
    </row>
    <row r="714" spans="9:9">
      <c r="I714" s="479"/>
    </row>
    <row r="715" spans="9:9">
      <c r="I715" s="479"/>
    </row>
    <row r="716" spans="9:9">
      <c r="I716" s="479"/>
    </row>
    <row r="717" spans="9:9">
      <c r="I717" s="479"/>
    </row>
    <row r="718" spans="9:9">
      <c r="I718" s="479"/>
    </row>
    <row r="719" spans="9:9">
      <c r="I719" s="479"/>
    </row>
    <row r="720" spans="9:9">
      <c r="I720" s="479"/>
    </row>
    <row r="721" spans="9:9">
      <c r="I721" s="479"/>
    </row>
    <row r="722" spans="9:9">
      <c r="I722" s="479"/>
    </row>
    <row r="723" spans="9:9">
      <c r="I723" s="479"/>
    </row>
    <row r="724" spans="9:9">
      <c r="I724" s="479"/>
    </row>
    <row r="725" spans="9:9">
      <c r="I725" s="479"/>
    </row>
    <row r="726" spans="9:9">
      <c r="I726" s="479"/>
    </row>
    <row r="727" spans="9:9">
      <c r="I727" s="479"/>
    </row>
    <row r="728" spans="9:9">
      <c r="I728" s="479"/>
    </row>
    <row r="729" spans="9:9">
      <c r="I729" s="479"/>
    </row>
    <row r="730" spans="9:9">
      <c r="I730" s="479"/>
    </row>
    <row r="731" spans="9:9">
      <c r="I731" s="479"/>
    </row>
    <row r="732" spans="9:9">
      <c r="I732" s="479"/>
    </row>
    <row r="733" spans="9:9">
      <c r="I733" s="479"/>
    </row>
    <row r="734" spans="9:9">
      <c r="I734" s="479"/>
    </row>
    <row r="735" spans="9:9">
      <c r="I735" s="479"/>
    </row>
    <row r="736" spans="9:9">
      <c r="I736" s="479"/>
    </row>
    <row r="737" spans="9:9">
      <c r="I737" s="479"/>
    </row>
    <row r="738" spans="9:9">
      <c r="I738" s="479"/>
    </row>
    <row r="739" spans="9:9">
      <c r="I739" s="479"/>
    </row>
    <row r="740" spans="9:9">
      <c r="I740" s="479"/>
    </row>
    <row r="741" spans="9:9">
      <c r="I741" s="479"/>
    </row>
    <row r="742" spans="9:9">
      <c r="I742" s="479"/>
    </row>
    <row r="743" spans="9:9">
      <c r="I743" s="479"/>
    </row>
    <row r="744" spans="9:9">
      <c r="I744" s="479"/>
    </row>
    <row r="745" spans="9:9">
      <c r="I745" s="479"/>
    </row>
    <row r="746" spans="9:9">
      <c r="I746" s="479"/>
    </row>
    <row r="747" spans="9:9">
      <c r="I747" s="479"/>
    </row>
    <row r="748" spans="9:9">
      <c r="I748" s="479"/>
    </row>
    <row r="749" spans="9:9">
      <c r="I749" s="479"/>
    </row>
    <row r="750" spans="9:9">
      <c r="I750" s="479"/>
    </row>
    <row r="751" spans="9:9">
      <c r="I751" s="479"/>
    </row>
    <row r="752" spans="9:9">
      <c r="I752" s="479"/>
    </row>
    <row r="753" spans="9:9">
      <c r="I753" s="479"/>
    </row>
    <row r="754" spans="9:9">
      <c r="I754" s="479"/>
    </row>
    <row r="755" spans="9:9">
      <c r="I755" s="479"/>
    </row>
    <row r="756" spans="9:9">
      <c r="I756" s="479"/>
    </row>
    <row r="757" spans="9:9">
      <c r="I757" s="479"/>
    </row>
    <row r="758" spans="9:9">
      <c r="I758" s="479"/>
    </row>
    <row r="759" spans="9:9">
      <c r="I759" s="479"/>
    </row>
    <row r="760" spans="9:9">
      <c r="I760" s="479"/>
    </row>
    <row r="761" spans="9:9">
      <c r="I761" s="479"/>
    </row>
    <row r="762" spans="9:9">
      <c r="I762" s="479"/>
    </row>
    <row r="763" spans="9:9">
      <c r="I763" s="479"/>
    </row>
    <row r="764" spans="9:9">
      <c r="I764" s="479"/>
    </row>
    <row r="765" spans="9:9">
      <c r="I765" s="479"/>
    </row>
    <row r="766" spans="9:9">
      <c r="I766" s="479"/>
    </row>
    <row r="767" spans="9:9">
      <c r="I767" s="479"/>
    </row>
    <row r="768" spans="9:9">
      <c r="I768" s="479"/>
    </row>
    <row r="769" spans="9:9">
      <c r="I769" s="479"/>
    </row>
    <row r="770" spans="9:9">
      <c r="I770" s="479"/>
    </row>
    <row r="771" spans="9:9">
      <c r="I771" s="479"/>
    </row>
    <row r="772" spans="9:9">
      <c r="I772" s="479"/>
    </row>
    <row r="773" spans="9:9">
      <c r="I773" s="479"/>
    </row>
  </sheetData>
  <mergeCells count="7">
    <mergeCell ref="A1:I1"/>
    <mergeCell ref="A2:I2"/>
    <mergeCell ref="H3:I3"/>
    <mergeCell ref="F4:I4"/>
    <mergeCell ref="F5:G5"/>
    <mergeCell ref="H5:I5"/>
    <mergeCell ref="A4:A6"/>
  </mergeCells>
  <pageMargins left="0.7" right="0.7" top="0.75" bottom="0.75" header="0.3" footer="0.3"/>
  <pageSetup scale="65"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R19" sqref="R19"/>
    </sheetView>
  </sheetViews>
  <sheetFormatPr defaultRowHeight="12.75"/>
  <cols>
    <col min="1" max="1" width="56.42578125" style="281" bestFit="1" customWidth="1"/>
    <col min="2" max="5" width="8.42578125" style="281" bestFit="1" customWidth="1"/>
    <col min="6" max="6" width="7.140625" style="281" bestFit="1" customWidth="1"/>
    <col min="7" max="7" width="7" style="281" bestFit="1" customWidth="1"/>
    <col min="8" max="8" width="7.140625" style="281" bestFit="1" customWidth="1"/>
    <col min="9" max="9" width="6.85546875" style="281" bestFit="1" customWidth="1"/>
    <col min="10" max="10" width="10.42578125" style="281" bestFit="1" customWidth="1"/>
    <col min="11" max="11" width="54.85546875" style="281" customWidth="1"/>
    <col min="12" max="14" width="9.42578125" style="281" bestFit="1" customWidth="1"/>
    <col min="15" max="15" width="10.28515625" style="281" customWidth="1"/>
    <col min="16" max="16" width="8.42578125" style="281" customWidth="1"/>
    <col min="17" max="17" width="6.85546875" style="281" customWidth="1"/>
    <col min="18" max="18" width="8.28515625" style="281" customWidth="1"/>
    <col min="19" max="19" width="6.85546875" style="281" bestFit="1" customWidth="1"/>
    <col min="20" max="256" width="9.140625" style="281"/>
    <col min="257" max="257" width="56.42578125" style="281" bestFit="1" customWidth="1"/>
    <col min="258" max="261" width="8.42578125" style="281" bestFit="1" customWidth="1"/>
    <col min="262" max="262" width="7.140625" style="281" bestFit="1" customWidth="1"/>
    <col min="263" max="263" width="7" style="281" bestFit="1" customWidth="1"/>
    <col min="264" max="264" width="7.140625" style="281" bestFit="1" customWidth="1"/>
    <col min="265" max="265" width="6.85546875" style="281" bestFit="1" customWidth="1"/>
    <col min="266" max="266" width="10.42578125" style="281" bestFit="1" customWidth="1"/>
    <col min="267" max="267" width="54.85546875" style="281" customWidth="1"/>
    <col min="268" max="270" width="9.42578125" style="281" bestFit="1" customWidth="1"/>
    <col min="271" max="271" width="10.28515625" style="281" customWidth="1"/>
    <col min="272" max="272" width="8.42578125" style="281" customWidth="1"/>
    <col min="273" max="273" width="6.85546875" style="281" customWidth="1"/>
    <col min="274" max="274" width="8.28515625" style="281" customWidth="1"/>
    <col min="275" max="275" width="6.85546875" style="281" bestFit="1" customWidth="1"/>
    <col min="276" max="512" width="9.140625" style="281"/>
    <col min="513" max="513" width="56.42578125" style="281" bestFit="1" customWidth="1"/>
    <col min="514" max="517" width="8.42578125" style="281" bestFit="1" customWidth="1"/>
    <col min="518" max="518" width="7.140625" style="281" bestFit="1" customWidth="1"/>
    <col min="519" max="519" width="7" style="281" bestFit="1" customWidth="1"/>
    <col min="520" max="520" width="7.140625" style="281" bestFit="1" customWidth="1"/>
    <col min="521" max="521" width="6.85546875" style="281" bestFit="1" customWidth="1"/>
    <col min="522" max="522" width="10.42578125" style="281" bestFit="1" customWidth="1"/>
    <col min="523" max="523" width="54.85546875" style="281" customWidth="1"/>
    <col min="524" max="526" width="9.42578125" style="281" bestFit="1" customWidth="1"/>
    <col min="527" max="527" width="10.28515625" style="281" customWidth="1"/>
    <col min="528" max="528" width="8.42578125" style="281" customWidth="1"/>
    <col min="529" max="529" width="6.85546875" style="281" customWidth="1"/>
    <col min="530" max="530" width="8.28515625" style="281" customWidth="1"/>
    <col min="531" max="531" width="6.85546875" style="281" bestFit="1" customWidth="1"/>
    <col min="532" max="768" width="9.140625" style="281"/>
    <col min="769" max="769" width="56.42578125" style="281" bestFit="1" customWidth="1"/>
    <col min="770" max="773" width="8.42578125" style="281" bestFit="1" customWidth="1"/>
    <col min="774" max="774" width="7.140625" style="281" bestFit="1" customWidth="1"/>
    <col min="775" max="775" width="7" style="281" bestFit="1" customWidth="1"/>
    <col min="776" max="776" width="7.140625" style="281" bestFit="1" customWidth="1"/>
    <col min="777" max="777" width="6.85546875" style="281" bestFit="1" customWidth="1"/>
    <col min="778" max="778" width="10.42578125" style="281" bestFit="1" customWidth="1"/>
    <col min="779" max="779" width="54.85546875" style="281" customWidth="1"/>
    <col min="780" max="782" width="9.42578125" style="281" bestFit="1" customWidth="1"/>
    <col min="783" max="783" width="10.28515625" style="281" customWidth="1"/>
    <col min="784" max="784" width="8.42578125" style="281" customWidth="1"/>
    <col min="785" max="785" width="6.85546875" style="281" customWidth="1"/>
    <col min="786" max="786" width="8.28515625" style="281" customWidth="1"/>
    <col min="787" max="787" width="6.85546875" style="281" bestFit="1" customWidth="1"/>
    <col min="788" max="1024" width="9.140625" style="281"/>
    <col min="1025" max="1025" width="56.42578125" style="281" bestFit="1" customWidth="1"/>
    <col min="1026" max="1029" width="8.42578125" style="281" bestFit="1" customWidth="1"/>
    <col min="1030" max="1030" width="7.140625" style="281" bestFit="1" customWidth="1"/>
    <col min="1031" max="1031" width="7" style="281" bestFit="1" customWidth="1"/>
    <col min="1032" max="1032" width="7.140625" style="281" bestFit="1" customWidth="1"/>
    <col min="1033" max="1033" width="6.85546875" style="281" bestFit="1" customWidth="1"/>
    <col min="1034" max="1034" width="10.42578125" style="281" bestFit="1" customWidth="1"/>
    <col min="1035" max="1035" width="54.85546875" style="281" customWidth="1"/>
    <col min="1036" max="1038" width="9.42578125" style="281" bestFit="1" customWidth="1"/>
    <col min="1039" max="1039" width="10.28515625" style="281" customWidth="1"/>
    <col min="1040" max="1040" width="8.42578125" style="281" customWidth="1"/>
    <col min="1041" max="1041" width="6.85546875" style="281" customWidth="1"/>
    <col min="1042" max="1042" width="8.28515625" style="281" customWidth="1"/>
    <col min="1043" max="1043" width="6.85546875" style="281" bestFit="1" customWidth="1"/>
    <col min="1044" max="1280" width="9.140625" style="281"/>
    <col min="1281" max="1281" width="56.42578125" style="281" bestFit="1" customWidth="1"/>
    <col min="1282" max="1285" width="8.42578125" style="281" bestFit="1" customWidth="1"/>
    <col min="1286" max="1286" width="7.140625" style="281" bestFit="1" customWidth="1"/>
    <col min="1287" max="1287" width="7" style="281" bestFit="1" customWidth="1"/>
    <col min="1288" max="1288" width="7.140625" style="281" bestFit="1" customWidth="1"/>
    <col min="1289" max="1289" width="6.85546875" style="281" bestFit="1" customWidth="1"/>
    <col min="1290" max="1290" width="10.42578125" style="281" bestFit="1" customWidth="1"/>
    <col min="1291" max="1291" width="54.85546875" style="281" customWidth="1"/>
    <col min="1292" max="1294" width="9.42578125" style="281" bestFit="1" customWidth="1"/>
    <col min="1295" max="1295" width="10.28515625" style="281" customWidth="1"/>
    <col min="1296" max="1296" width="8.42578125" style="281" customWidth="1"/>
    <col min="1297" max="1297" width="6.85546875" style="281" customWidth="1"/>
    <col min="1298" max="1298" width="8.28515625" style="281" customWidth="1"/>
    <col min="1299" max="1299" width="6.85546875" style="281" bestFit="1" customWidth="1"/>
    <col min="1300" max="1536" width="9.140625" style="281"/>
    <col min="1537" max="1537" width="56.42578125" style="281" bestFit="1" customWidth="1"/>
    <col min="1538" max="1541" width="8.42578125" style="281" bestFit="1" customWidth="1"/>
    <col min="1542" max="1542" width="7.140625" style="281" bestFit="1" customWidth="1"/>
    <col min="1543" max="1543" width="7" style="281" bestFit="1" customWidth="1"/>
    <col min="1544" max="1544" width="7.140625" style="281" bestFit="1" customWidth="1"/>
    <col min="1545" max="1545" width="6.85546875" style="281" bestFit="1" customWidth="1"/>
    <col min="1546" max="1546" width="10.42578125" style="281" bestFit="1" customWidth="1"/>
    <col min="1547" max="1547" width="54.85546875" style="281" customWidth="1"/>
    <col min="1548" max="1550" width="9.42578125" style="281" bestFit="1" customWidth="1"/>
    <col min="1551" max="1551" width="10.28515625" style="281" customWidth="1"/>
    <col min="1552" max="1552" width="8.42578125" style="281" customWidth="1"/>
    <col min="1553" max="1553" width="6.85546875" style="281" customWidth="1"/>
    <col min="1554" max="1554" width="8.28515625" style="281" customWidth="1"/>
    <col min="1555" max="1555" width="6.85546875" style="281" bestFit="1" customWidth="1"/>
    <col min="1556" max="1792" width="9.140625" style="281"/>
    <col min="1793" max="1793" width="56.42578125" style="281" bestFit="1" customWidth="1"/>
    <col min="1794" max="1797" width="8.42578125" style="281" bestFit="1" customWidth="1"/>
    <col min="1798" max="1798" width="7.140625" style="281" bestFit="1" customWidth="1"/>
    <col min="1799" max="1799" width="7" style="281" bestFit="1" customWidth="1"/>
    <col min="1800" max="1800" width="7.140625" style="281" bestFit="1" customWidth="1"/>
    <col min="1801" max="1801" width="6.85546875" style="281" bestFit="1" customWidth="1"/>
    <col min="1802" max="1802" width="10.42578125" style="281" bestFit="1" customWidth="1"/>
    <col min="1803" max="1803" width="54.85546875" style="281" customWidth="1"/>
    <col min="1804" max="1806" width="9.42578125" style="281" bestFit="1" customWidth="1"/>
    <col min="1807" max="1807" width="10.28515625" style="281" customWidth="1"/>
    <col min="1808" max="1808" width="8.42578125" style="281" customWidth="1"/>
    <col min="1809" max="1809" width="6.85546875" style="281" customWidth="1"/>
    <col min="1810" max="1810" width="8.28515625" style="281" customWidth="1"/>
    <col min="1811" max="1811" width="6.85546875" style="281" bestFit="1" customWidth="1"/>
    <col min="1812" max="2048" width="9.140625" style="281"/>
    <col min="2049" max="2049" width="56.42578125" style="281" bestFit="1" customWidth="1"/>
    <col min="2050" max="2053" width="8.42578125" style="281" bestFit="1" customWidth="1"/>
    <col min="2054" max="2054" width="7.140625" style="281" bestFit="1" customWidth="1"/>
    <col min="2055" max="2055" width="7" style="281" bestFit="1" customWidth="1"/>
    <col min="2056" max="2056" width="7.140625" style="281" bestFit="1" customWidth="1"/>
    <col min="2057" max="2057" width="6.85546875" style="281" bestFit="1" customWidth="1"/>
    <col min="2058" max="2058" width="10.42578125" style="281" bestFit="1" customWidth="1"/>
    <col min="2059" max="2059" width="54.85546875" style="281" customWidth="1"/>
    <col min="2060" max="2062" width="9.42578125" style="281" bestFit="1" customWidth="1"/>
    <col min="2063" max="2063" width="10.28515625" style="281" customWidth="1"/>
    <col min="2064" max="2064" width="8.42578125" style="281" customWidth="1"/>
    <col min="2065" max="2065" width="6.85546875" style="281" customWidth="1"/>
    <col min="2066" max="2066" width="8.28515625" style="281" customWidth="1"/>
    <col min="2067" max="2067" width="6.85546875" style="281" bestFit="1" customWidth="1"/>
    <col min="2068" max="2304" width="9.140625" style="281"/>
    <col min="2305" max="2305" width="56.42578125" style="281" bestFit="1" customWidth="1"/>
    <col min="2306" max="2309" width="8.42578125" style="281" bestFit="1" customWidth="1"/>
    <col min="2310" max="2310" width="7.140625" style="281" bestFit="1" customWidth="1"/>
    <col min="2311" max="2311" width="7" style="281" bestFit="1" customWidth="1"/>
    <col min="2312" max="2312" width="7.140625" style="281" bestFit="1" customWidth="1"/>
    <col min="2313" max="2313" width="6.85546875" style="281" bestFit="1" customWidth="1"/>
    <col min="2314" max="2314" width="10.42578125" style="281" bestFit="1" customWidth="1"/>
    <col min="2315" max="2315" width="54.85546875" style="281" customWidth="1"/>
    <col min="2316" max="2318" width="9.42578125" style="281" bestFit="1" customWidth="1"/>
    <col min="2319" max="2319" width="10.28515625" style="281" customWidth="1"/>
    <col min="2320" max="2320" width="8.42578125" style="281" customWidth="1"/>
    <col min="2321" max="2321" width="6.85546875" style="281" customWidth="1"/>
    <col min="2322" max="2322" width="8.28515625" style="281" customWidth="1"/>
    <col min="2323" max="2323" width="6.85546875" style="281" bestFit="1" customWidth="1"/>
    <col min="2324" max="2560" width="9.140625" style="281"/>
    <col min="2561" max="2561" width="56.42578125" style="281" bestFit="1" customWidth="1"/>
    <col min="2562" max="2565" width="8.42578125" style="281" bestFit="1" customWidth="1"/>
    <col min="2566" max="2566" width="7.140625" style="281" bestFit="1" customWidth="1"/>
    <col min="2567" max="2567" width="7" style="281" bestFit="1" customWidth="1"/>
    <col min="2568" max="2568" width="7.140625" style="281" bestFit="1" customWidth="1"/>
    <col min="2569" max="2569" width="6.85546875" style="281" bestFit="1" customWidth="1"/>
    <col min="2570" max="2570" width="10.42578125" style="281" bestFit="1" customWidth="1"/>
    <col min="2571" max="2571" width="54.85546875" style="281" customWidth="1"/>
    <col min="2572" max="2574" width="9.42578125" style="281" bestFit="1" customWidth="1"/>
    <col min="2575" max="2575" width="10.28515625" style="281" customWidth="1"/>
    <col min="2576" max="2576" width="8.42578125" style="281" customWidth="1"/>
    <col min="2577" max="2577" width="6.85546875" style="281" customWidth="1"/>
    <col min="2578" max="2578" width="8.28515625" style="281" customWidth="1"/>
    <col min="2579" max="2579" width="6.85546875" style="281" bestFit="1" customWidth="1"/>
    <col min="2580" max="2816" width="9.140625" style="281"/>
    <col min="2817" max="2817" width="56.42578125" style="281" bestFit="1" customWidth="1"/>
    <col min="2818" max="2821" width="8.42578125" style="281" bestFit="1" customWidth="1"/>
    <col min="2822" max="2822" width="7.140625" style="281" bestFit="1" customWidth="1"/>
    <col min="2823" max="2823" width="7" style="281" bestFit="1" customWidth="1"/>
    <col min="2824" max="2824" width="7.140625" style="281" bestFit="1" customWidth="1"/>
    <col min="2825" max="2825" width="6.85546875" style="281" bestFit="1" customWidth="1"/>
    <col min="2826" max="2826" width="10.42578125" style="281" bestFit="1" customWidth="1"/>
    <col min="2827" max="2827" width="54.85546875" style="281" customWidth="1"/>
    <col min="2828" max="2830" width="9.42578125" style="281" bestFit="1" customWidth="1"/>
    <col min="2831" max="2831" width="10.28515625" style="281" customWidth="1"/>
    <col min="2832" max="2832" width="8.42578125" style="281" customWidth="1"/>
    <col min="2833" max="2833" width="6.85546875" style="281" customWidth="1"/>
    <col min="2834" max="2834" width="8.28515625" style="281" customWidth="1"/>
    <col min="2835" max="2835" width="6.85546875" style="281" bestFit="1" customWidth="1"/>
    <col min="2836" max="3072" width="9.140625" style="281"/>
    <col min="3073" max="3073" width="56.42578125" style="281" bestFit="1" customWidth="1"/>
    <col min="3074" max="3077" width="8.42578125" style="281" bestFit="1" customWidth="1"/>
    <col min="3078" max="3078" width="7.140625" style="281" bestFit="1" customWidth="1"/>
    <col min="3079" max="3079" width="7" style="281" bestFit="1" customWidth="1"/>
    <col min="3080" max="3080" width="7.140625" style="281" bestFit="1" customWidth="1"/>
    <col min="3081" max="3081" width="6.85546875" style="281" bestFit="1" customWidth="1"/>
    <col min="3082" max="3082" width="10.42578125" style="281" bestFit="1" customWidth="1"/>
    <col min="3083" max="3083" width="54.85546875" style="281" customWidth="1"/>
    <col min="3084" max="3086" width="9.42578125" style="281" bestFit="1" customWidth="1"/>
    <col min="3087" max="3087" width="10.28515625" style="281" customWidth="1"/>
    <col min="3088" max="3088" width="8.42578125" style="281" customWidth="1"/>
    <col min="3089" max="3089" width="6.85546875" style="281" customWidth="1"/>
    <col min="3090" max="3090" width="8.28515625" style="281" customWidth="1"/>
    <col min="3091" max="3091" width="6.85546875" style="281" bestFit="1" customWidth="1"/>
    <col min="3092" max="3328" width="9.140625" style="281"/>
    <col min="3329" max="3329" width="56.42578125" style="281" bestFit="1" customWidth="1"/>
    <col min="3330" max="3333" width="8.42578125" style="281" bestFit="1" customWidth="1"/>
    <col min="3334" max="3334" width="7.140625" style="281" bestFit="1" customWidth="1"/>
    <col min="3335" max="3335" width="7" style="281" bestFit="1" customWidth="1"/>
    <col min="3336" max="3336" width="7.140625" style="281" bestFit="1" customWidth="1"/>
    <col min="3337" max="3337" width="6.85546875" style="281" bestFit="1" customWidth="1"/>
    <col min="3338" max="3338" width="10.42578125" style="281" bestFit="1" customWidth="1"/>
    <col min="3339" max="3339" width="54.85546875" style="281" customWidth="1"/>
    <col min="3340" max="3342" width="9.42578125" style="281" bestFit="1" customWidth="1"/>
    <col min="3343" max="3343" width="10.28515625" style="281" customWidth="1"/>
    <col min="3344" max="3344" width="8.42578125" style="281" customWidth="1"/>
    <col min="3345" max="3345" width="6.85546875" style="281" customWidth="1"/>
    <col min="3346" max="3346" width="8.28515625" style="281" customWidth="1"/>
    <col min="3347" max="3347" width="6.85546875" style="281" bestFit="1" customWidth="1"/>
    <col min="3348" max="3584" width="9.140625" style="281"/>
    <col min="3585" max="3585" width="56.42578125" style="281" bestFit="1" customWidth="1"/>
    <col min="3586" max="3589" width="8.42578125" style="281" bestFit="1" customWidth="1"/>
    <col min="3590" max="3590" width="7.140625" style="281" bestFit="1" customWidth="1"/>
    <col min="3591" max="3591" width="7" style="281" bestFit="1" customWidth="1"/>
    <col min="3592" max="3592" width="7.140625" style="281" bestFit="1" customWidth="1"/>
    <col min="3593" max="3593" width="6.85546875" style="281" bestFit="1" customWidth="1"/>
    <col min="3594" max="3594" width="10.42578125" style="281" bestFit="1" customWidth="1"/>
    <col min="3595" max="3595" width="54.85546875" style="281" customWidth="1"/>
    <col min="3596" max="3598" width="9.42578125" style="281" bestFit="1" customWidth="1"/>
    <col min="3599" max="3599" width="10.28515625" style="281" customWidth="1"/>
    <col min="3600" max="3600" width="8.42578125" style="281" customWidth="1"/>
    <col min="3601" max="3601" width="6.85546875" style="281" customWidth="1"/>
    <col min="3602" max="3602" width="8.28515625" style="281" customWidth="1"/>
    <col min="3603" max="3603" width="6.85546875" style="281" bestFit="1" customWidth="1"/>
    <col min="3604" max="3840" width="9.140625" style="281"/>
    <col min="3841" max="3841" width="56.42578125" style="281" bestFit="1" customWidth="1"/>
    <col min="3842" max="3845" width="8.42578125" style="281" bestFit="1" customWidth="1"/>
    <col min="3846" max="3846" width="7.140625" style="281" bestFit="1" customWidth="1"/>
    <col min="3847" max="3847" width="7" style="281" bestFit="1" customWidth="1"/>
    <col min="3848" max="3848" width="7.140625" style="281" bestFit="1" customWidth="1"/>
    <col min="3849" max="3849" width="6.85546875" style="281" bestFit="1" customWidth="1"/>
    <col min="3850" max="3850" width="10.42578125" style="281" bestFit="1" customWidth="1"/>
    <col min="3851" max="3851" width="54.85546875" style="281" customWidth="1"/>
    <col min="3852" max="3854" width="9.42578125" style="281" bestFit="1" customWidth="1"/>
    <col min="3855" max="3855" width="10.28515625" style="281" customWidth="1"/>
    <col min="3856" max="3856" width="8.42578125" style="281" customWidth="1"/>
    <col min="3857" max="3857" width="6.85546875" style="281" customWidth="1"/>
    <col min="3858" max="3858" width="8.28515625" style="281" customWidth="1"/>
    <col min="3859" max="3859" width="6.85546875" style="281" bestFit="1" customWidth="1"/>
    <col min="3860" max="4096" width="9.140625" style="281"/>
    <col min="4097" max="4097" width="56.42578125" style="281" bestFit="1" customWidth="1"/>
    <col min="4098" max="4101" width="8.42578125" style="281" bestFit="1" customWidth="1"/>
    <col min="4102" max="4102" width="7.140625" style="281" bestFit="1" customWidth="1"/>
    <col min="4103" max="4103" width="7" style="281" bestFit="1" customWidth="1"/>
    <col min="4104" max="4104" width="7.140625" style="281" bestFit="1" customWidth="1"/>
    <col min="4105" max="4105" width="6.85546875" style="281" bestFit="1" customWidth="1"/>
    <col min="4106" max="4106" width="10.42578125" style="281" bestFit="1" customWidth="1"/>
    <col min="4107" max="4107" width="54.85546875" style="281" customWidth="1"/>
    <col min="4108" max="4110" width="9.42578125" style="281" bestFit="1" customWidth="1"/>
    <col min="4111" max="4111" width="10.28515625" style="281" customWidth="1"/>
    <col min="4112" max="4112" width="8.42578125" style="281" customWidth="1"/>
    <col min="4113" max="4113" width="6.85546875" style="281" customWidth="1"/>
    <col min="4114" max="4114" width="8.28515625" style="281" customWidth="1"/>
    <col min="4115" max="4115" width="6.85546875" style="281" bestFit="1" customWidth="1"/>
    <col min="4116" max="4352" width="9.140625" style="281"/>
    <col min="4353" max="4353" width="56.42578125" style="281" bestFit="1" customWidth="1"/>
    <col min="4354" max="4357" width="8.42578125" style="281" bestFit="1" customWidth="1"/>
    <col min="4358" max="4358" width="7.140625" style="281" bestFit="1" customWidth="1"/>
    <col min="4359" max="4359" width="7" style="281" bestFit="1" customWidth="1"/>
    <col min="4360" max="4360" width="7.140625" style="281" bestFit="1" customWidth="1"/>
    <col min="4361" max="4361" width="6.85546875" style="281" bestFit="1" customWidth="1"/>
    <col min="4362" max="4362" width="10.42578125" style="281" bestFit="1" customWidth="1"/>
    <col min="4363" max="4363" width="54.85546875" style="281" customWidth="1"/>
    <col min="4364" max="4366" width="9.42578125" style="281" bestFit="1" customWidth="1"/>
    <col min="4367" max="4367" width="10.28515625" style="281" customWidth="1"/>
    <col min="4368" max="4368" width="8.42578125" style="281" customWidth="1"/>
    <col min="4369" max="4369" width="6.85546875" style="281" customWidth="1"/>
    <col min="4370" max="4370" width="8.28515625" style="281" customWidth="1"/>
    <col min="4371" max="4371" width="6.85546875" style="281" bestFit="1" customWidth="1"/>
    <col min="4372" max="4608" width="9.140625" style="281"/>
    <col min="4609" max="4609" width="56.42578125" style="281" bestFit="1" customWidth="1"/>
    <col min="4610" max="4613" width="8.42578125" style="281" bestFit="1" customWidth="1"/>
    <col min="4614" max="4614" width="7.140625" style="281" bestFit="1" customWidth="1"/>
    <col min="4615" max="4615" width="7" style="281" bestFit="1" customWidth="1"/>
    <col min="4616" max="4616" width="7.140625" style="281" bestFit="1" customWidth="1"/>
    <col min="4617" max="4617" width="6.85546875" style="281" bestFit="1" customWidth="1"/>
    <col min="4618" max="4618" width="10.42578125" style="281" bestFit="1" customWidth="1"/>
    <col min="4619" max="4619" width="54.85546875" style="281" customWidth="1"/>
    <col min="4620" max="4622" width="9.42578125" style="281" bestFit="1" customWidth="1"/>
    <col min="4623" max="4623" width="10.28515625" style="281" customWidth="1"/>
    <col min="4624" max="4624" width="8.42578125" style="281" customWidth="1"/>
    <col min="4625" max="4625" width="6.85546875" style="281" customWidth="1"/>
    <col min="4626" max="4626" width="8.28515625" style="281" customWidth="1"/>
    <col min="4627" max="4627" width="6.85546875" style="281" bestFit="1" customWidth="1"/>
    <col min="4628" max="4864" width="9.140625" style="281"/>
    <col min="4865" max="4865" width="56.42578125" style="281" bestFit="1" customWidth="1"/>
    <col min="4866" max="4869" width="8.42578125" style="281" bestFit="1" customWidth="1"/>
    <col min="4870" max="4870" width="7.140625" style="281" bestFit="1" customWidth="1"/>
    <col min="4871" max="4871" width="7" style="281" bestFit="1" customWidth="1"/>
    <col min="4872" max="4872" width="7.140625" style="281" bestFit="1" customWidth="1"/>
    <col min="4873" max="4873" width="6.85546875" style="281" bestFit="1" customWidth="1"/>
    <col min="4874" max="4874" width="10.42578125" style="281" bestFit="1" customWidth="1"/>
    <col min="4875" max="4875" width="54.85546875" style="281" customWidth="1"/>
    <col min="4876" max="4878" width="9.42578125" style="281" bestFit="1" customWidth="1"/>
    <col min="4879" max="4879" width="10.28515625" style="281" customWidth="1"/>
    <col min="4880" max="4880" width="8.42578125" style="281" customWidth="1"/>
    <col min="4881" max="4881" width="6.85546875" style="281" customWidth="1"/>
    <col min="4882" max="4882" width="8.28515625" style="281" customWidth="1"/>
    <col min="4883" max="4883" width="6.85546875" style="281" bestFit="1" customWidth="1"/>
    <col min="4884" max="5120" width="9.140625" style="281"/>
    <col min="5121" max="5121" width="56.42578125" style="281" bestFit="1" customWidth="1"/>
    <col min="5122" max="5125" width="8.42578125" style="281" bestFit="1" customWidth="1"/>
    <col min="5126" max="5126" width="7.140625" style="281" bestFit="1" customWidth="1"/>
    <col min="5127" max="5127" width="7" style="281" bestFit="1" customWidth="1"/>
    <col min="5128" max="5128" width="7.140625" style="281" bestFit="1" customWidth="1"/>
    <col min="5129" max="5129" width="6.85546875" style="281" bestFit="1" customWidth="1"/>
    <col min="5130" max="5130" width="10.42578125" style="281" bestFit="1" customWidth="1"/>
    <col min="5131" max="5131" width="54.85546875" style="281" customWidth="1"/>
    <col min="5132" max="5134" width="9.42578125" style="281" bestFit="1" customWidth="1"/>
    <col min="5135" max="5135" width="10.28515625" style="281" customWidth="1"/>
    <col min="5136" max="5136" width="8.42578125" style="281" customWidth="1"/>
    <col min="5137" max="5137" width="6.85546875" style="281" customWidth="1"/>
    <col min="5138" max="5138" width="8.28515625" style="281" customWidth="1"/>
    <col min="5139" max="5139" width="6.85546875" style="281" bestFit="1" customWidth="1"/>
    <col min="5140" max="5376" width="9.140625" style="281"/>
    <col min="5377" max="5377" width="56.42578125" style="281" bestFit="1" customWidth="1"/>
    <col min="5378" max="5381" width="8.42578125" style="281" bestFit="1" customWidth="1"/>
    <col min="5382" max="5382" width="7.140625" style="281" bestFit="1" customWidth="1"/>
    <col min="5383" max="5383" width="7" style="281" bestFit="1" customWidth="1"/>
    <col min="5384" max="5384" width="7.140625" style="281" bestFit="1" customWidth="1"/>
    <col min="5385" max="5385" width="6.85546875" style="281" bestFit="1" customWidth="1"/>
    <col min="5386" max="5386" width="10.42578125" style="281" bestFit="1" customWidth="1"/>
    <col min="5387" max="5387" width="54.85546875" style="281" customWidth="1"/>
    <col min="5388" max="5390" width="9.42578125" style="281" bestFit="1" customWidth="1"/>
    <col min="5391" max="5391" width="10.28515625" style="281" customWidth="1"/>
    <col min="5392" max="5392" width="8.42578125" style="281" customWidth="1"/>
    <col min="5393" max="5393" width="6.85546875" style="281" customWidth="1"/>
    <col min="5394" max="5394" width="8.28515625" style="281" customWidth="1"/>
    <col min="5395" max="5395" width="6.85546875" style="281" bestFit="1" customWidth="1"/>
    <col min="5396" max="5632" width="9.140625" style="281"/>
    <col min="5633" max="5633" width="56.42578125" style="281" bestFit="1" customWidth="1"/>
    <col min="5634" max="5637" width="8.42578125" style="281" bestFit="1" customWidth="1"/>
    <col min="5638" max="5638" width="7.140625" style="281" bestFit="1" customWidth="1"/>
    <col min="5639" max="5639" width="7" style="281" bestFit="1" customWidth="1"/>
    <col min="5640" max="5640" width="7.140625" style="281" bestFit="1" customWidth="1"/>
    <col min="5641" max="5641" width="6.85546875" style="281" bestFit="1" customWidth="1"/>
    <col min="5642" max="5642" width="10.42578125" style="281" bestFit="1" customWidth="1"/>
    <col min="5643" max="5643" width="54.85546875" style="281" customWidth="1"/>
    <col min="5644" max="5646" width="9.42578125" style="281" bestFit="1" customWidth="1"/>
    <col min="5647" max="5647" width="10.28515625" style="281" customWidth="1"/>
    <col min="5648" max="5648" width="8.42578125" style="281" customWidth="1"/>
    <col min="5649" max="5649" width="6.85546875" style="281" customWidth="1"/>
    <col min="5650" max="5650" width="8.28515625" style="281" customWidth="1"/>
    <col min="5651" max="5651" width="6.85546875" style="281" bestFit="1" customWidth="1"/>
    <col min="5652" max="5888" width="9.140625" style="281"/>
    <col min="5889" max="5889" width="56.42578125" style="281" bestFit="1" customWidth="1"/>
    <col min="5890" max="5893" width="8.42578125" style="281" bestFit="1" customWidth="1"/>
    <col min="5894" max="5894" width="7.140625" style="281" bestFit="1" customWidth="1"/>
    <col min="5895" max="5895" width="7" style="281" bestFit="1" customWidth="1"/>
    <col min="5896" max="5896" width="7.140625" style="281" bestFit="1" customWidth="1"/>
    <col min="5897" max="5897" width="6.85546875" style="281" bestFit="1" customWidth="1"/>
    <col min="5898" max="5898" width="10.42578125" style="281" bestFit="1" customWidth="1"/>
    <col min="5899" max="5899" width="54.85546875" style="281" customWidth="1"/>
    <col min="5900" max="5902" width="9.42578125" style="281" bestFit="1" customWidth="1"/>
    <col min="5903" max="5903" width="10.28515625" style="281" customWidth="1"/>
    <col min="5904" max="5904" width="8.42578125" style="281" customWidth="1"/>
    <col min="5905" max="5905" width="6.85546875" style="281" customWidth="1"/>
    <col min="5906" max="5906" width="8.28515625" style="281" customWidth="1"/>
    <col min="5907" max="5907" width="6.85546875" style="281" bestFit="1" customWidth="1"/>
    <col min="5908" max="6144" width="9.140625" style="281"/>
    <col min="6145" max="6145" width="56.42578125" style="281" bestFit="1" customWidth="1"/>
    <col min="6146" max="6149" width="8.42578125" style="281" bestFit="1" customWidth="1"/>
    <col min="6150" max="6150" width="7.140625" style="281" bestFit="1" customWidth="1"/>
    <col min="6151" max="6151" width="7" style="281" bestFit="1" customWidth="1"/>
    <col min="6152" max="6152" width="7.140625" style="281" bestFit="1" customWidth="1"/>
    <col min="6153" max="6153" width="6.85546875" style="281" bestFit="1" customWidth="1"/>
    <col min="6154" max="6154" width="10.42578125" style="281" bestFit="1" customWidth="1"/>
    <col min="6155" max="6155" width="54.85546875" style="281" customWidth="1"/>
    <col min="6156" max="6158" width="9.42578125" style="281" bestFit="1" customWidth="1"/>
    <col min="6159" max="6159" width="10.28515625" style="281" customWidth="1"/>
    <col min="6160" max="6160" width="8.42578125" style="281" customWidth="1"/>
    <col min="6161" max="6161" width="6.85546875" style="281" customWidth="1"/>
    <col min="6162" max="6162" width="8.28515625" style="281" customWidth="1"/>
    <col min="6163" max="6163" width="6.85546875" style="281" bestFit="1" customWidth="1"/>
    <col min="6164" max="6400" width="9.140625" style="281"/>
    <col min="6401" max="6401" width="56.42578125" style="281" bestFit="1" customWidth="1"/>
    <col min="6402" max="6405" width="8.42578125" style="281" bestFit="1" customWidth="1"/>
    <col min="6406" max="6406" width="7.140625" style="281" bestFit="1" customWidth="1"/>
    <col min="6407" max="6407" width="7" style="281" bestFit="1" customWidth="1"/>
    <col min="6408" max="6408" width="7.140625" style="281" bestFit="1" customWidth="1"/>
    <col min="6409" max="6409" width="6.85546875" style="281" bestFit="1" customWidth="1"/>
    <col min="6410" max="6410" width="10.42578125" style="281" bestFit="1" customWidth="1"/>
    <col min="6411" max="6411" width="54.85546875" style="281" customWidth="1"/>
    <col min="6412" max="6414" width="9.42578125" style="281" bestFit="1" customWidth="1"/>
    <col min="6415" max="6415" width="10.28515625" style="281" customWidth="1"/>
    <col min="6416" max="6416" width="8.42578125" style="281" customWidth="1"/>
    <col min="6417" max="6417" width="6.85546875" style="281" customWidth="1"/>
    <col min="6418" max="6418" width="8.28515625" style="281" customWidth="1"/>
    <col min="6419" max="6419" width="6.85546875" style="281" bestFit="1" customWidth="1"/>
    <col min="6420" max="6656" width="9.140625" style="281"/>
    <col min="6657" max="6657" width="56.42578125" style="281" bestFit="1" customWidth="1"/>
    <col min="6658" max="6661" width="8.42578125" style="281" bestFit="1" customWidth="1"/>
    <col min="6662" max="6662" width="7.140625" style="281" bestFit="1" customWidth="1"/>
    <col min="6663" max="6663" width="7" style="281" bestFit="1" customWidth="1"/>
    <col min="6664" max="6664" width="7.140625" style="281" bestFit="1" customWidth="1"/>
    <col min="6665" max="6665" width="6.85546875" style="281" bestFit="1" customWidth="1"/>
    <col min="6666" max="6666" width="10.42578125" style="281" bestFit="1" customWidth="1"/>
    <col min="6667" max="6667" width="54.85546875" style="281" customWidth="1"/>
    <col min="6668" max="6670" width="9.42578125" style="281" bestFit="1" customWidth="1"/>
    <col min="6671" max="6671" width="10.28515625" style="281" customWidth="1"/>
    <col min="6672" max="6672" width="8.42578125" style="281" customWidth="1"/>
    <col min="6673" max="6673" width="6.85546875" style="281" customWidth="1"/>
    <col min="6674" max="6674" width="8.28515625" style="281" customWidth="1"/>
    <col min="6675" max="6675" width="6.85546875" style="281" bestFit="1" customWidth="1"/>
    <col min="6676" max="6912" width="9.140625" style="281"/>
    <col min="6913" max="6913" width="56.42578125" style="281" bestFit="1" customWidth="1"/>
    <col min="6914" max="6917" width="8.42578125" style="281" bestFit="1" customWidth="1"/>
    <col min="6918" max="6918" width="7.140625" style="281" bestFit="1" customWidth="1"/>
    <col min="6919" max="6919" width="7" style="281" bestFit="1" customWidth="1"/>
    <col min="6920" max="6920" width="7.140625" style="281" bestFit="1" customWidth="1"/>
    <col min="6921" max="6921" width="6.85546875" style="281" bestFit="1" customWidth="1"/>
    <col min="6922" max="6922" width="10.42578125" style="281" bestFit="1" customWidth="1"/>
    <col min="6923" max="6923" width="54.85546875" style="281" customWidth="1"/>
    <col min="6924" max="6926" width="9.42578125" style="281" bestFit="1" customWidth="1"/>
    <col min="6927" max="6927" width="10.28515625" style="281" customWidth="1"/>
    <col min="6928" max="6928" width="8.42578125" style="281" customWidth="1"/>
    <col min="6929" max="6929" width="6.85546875" style="281" customWidth="1"/>
    <col min="6930" max="6930" width="8.28515625" style="281" customWidth="1"/>
    <col min="6931" max="6931" width="6.85546875" style="281" bestFit="1" customWidth="1"/>
    <col min="6932" max="7168" width="9.140625" style="281"/>
    <col min="7169" max="7169" width="56.42578125" style="281" bestFit="1" customWidth="1"/>
    <col min="7170" max="7173" width="8.42578125" style="281" bestFit="1" customWidth="1"/>
    <col min="7174" max="7174" width="7.140625" style="281" bestFit="1" customWidth="1"/>
    <col min="7175" max="7175" width="7" style="281" bestFit="1" customWidth="1"/>
    <col min="7176" max="7176" width="7.140625" style="281" bestFit="1" customWidth="1"/>
    <col min="7177" max="7177" width="6.85546875" style="281" bestFit="1" customWidth="1"/>
    <col min="7178" max="7178" width="10.42578125" style="281" bestFit="1" customWidth="1"/>
    <col min="7179" max="7179" width="54.85546875" style="281" customWidth="1"/>
    <col min="7180" max="7182" width="9.42578125" style="281" bestFit="1" customWidth="1"/>
    <col min="7183" max="7183" width="10.28515625" style="281" customWidth="1"/>
    <col min="7184" max="7184" width="8.42578125" style="281" customWidth="1"/>
    <col min="7185" max="7185" width="6.85546875" style="281" customWidth="1"/>
    <col min="7186" max="7186" width="8.28515625" style="281" customWidth="1"/>
    <col min="7187" max="7187" width="6.85546875" style="281" bestFit="1" customWidth="1"/>
    <col min="7188" max="7424" width="9.140625" style="281"/>
    <col min="7425" max="7425" width="56.42578125" style="281" bestFit="1" customWidth="1"/>
    <col min="7426" max="7429" width="8.42578125" style="281" bestFit="1" customWidth="1"/>
    <col min="7430" max="7430" width="7.140625" style="281" bestFit="1" customWidth="1"/>
    <col min="7431" max="7431" width="7" style="281" bestFit="1" customWidth="1"/>
    <col min="7432" max="7432" width="7.140625" style="281" bestFit="1" customWidth="1"/>
    <col min="7433" max="7433" width="6.85546875" style="281" bestFit="1" customWidth="1"/>
    <col min="7434" max="7434" width="10.42578125" style="281" bestFit="1" customWidth="1"/>
    <col min="7435" max="7435" width="54.85546875" style="281" customWidth="1"/>
    <col min="7436" max="7438" width="9.42578125" style="281" bestFit="1" customWidth="1"/>
    <col min="7439" max="7439" width="10.28515625" style="281" customWidth="1"/>
    <col min="7440" max="7440" width="8.42578125" style="281" customWidth="1"/>
    <col min="7441" max="7441" width="6.85546875" style="281" customWidth="1"/>
    <col min="7442" max="7442" width="8.28515625" style="281" customWidth="1"/>
    <col min="7443" max="7443" width="6.85546875" style="281" bestFit="1" customWidth="1"/>
    <col min="7444" max="7680" width="9.140625" style="281"/>
    <col min="7681" max="7681" width="56.42578125" style="281" bestFit="1" customWidth="1"/>
    <col min="7682" max="7685" width="8.42578125" style="281" bestFit="1" customWidth="1"/>
    <col min="7686" max="7686" width="7.140625" style="281" bestFit="1" customWidth="1"/>
    <col min="7687" max="7687" width="7" style="281" bestFit="1" customWidth="1"/>
    <col min="7688" max="7688" width="7.140625" style="281" bestFit="1" customWidth="1"/>
    <col min="7689" max="7689" width="6.85546875" style="281" bestFit="1" customWidth="1"/>
    <col min="7690" max="7690" width="10.42578125" style="281" bestFit="1" customWidth="1"/>
    <col min="7691" max="7691" width="54.85546875" style="281" customWidth="1"/>
    <col min="7692" max="7694" width="9.42578125" style="281" bestFit="1" customWidth="1"/>
    <col min="7695" max="7695" width="10.28515625" style="281" customWidth="1"/>
    <col min="7696" max="7696" width="8.42578125" style="281" customWidth="1"/>
    <col min="7697" max="7697" width="6.85546875" style="281" customWidth="1"/>
    <col min="7698" max="7698" width="8.28515625" style="281" customWidth="1"/>
    <col min="7699" max="7699" width="6.85546875" style="281" bestFit="1" customWidth="1"/>
    <col min="7700" max="7936" width="9.140625" style="281"/>
    <col min="7937" max="7937" width="56.42578125" style="281" bestFit="1" customWidth="1"/>
    <col min="7938" max="7941" width="8.42578125" style="281" bestFit="1" customWidth="1"/>
    <col min="7942" max="7942" width="7.140625" style="281" bestFit="1" customWidth="1"/>
    <col min="7943" max="7943" width="7" style="281" bestFit="1" customWidth="1"/>
    <col min="7944" max="7944" width="7.140625" style="281" bestFit="1" customWidth="1"/>
    <col min="7945" max="7945" width="6.85546875" style="281" bestFit="1" customWidth="1"/>
    <col min="7946" max="7946" width="10.42578125" style="281" bestFit="1" customWidth="1"/>
    <col min="7947" max="7947" width="54.85546875" style="281" customWidth="1"/>
    <col min="7948" max="7950" width="9.42578125" style="281" bestFit="1" customWidth="1"/>
    <col min="7951" max="7951" width="10.28515625" style="281" customWidth="1"/>
    <col min="7952" max="7952" width="8.42578125" style="281" customWidth="1"/>
    <col min="7953" max="7953" width="6.85546875" style="281" customWidth="1"/>
    <col min="7954" max="7954" width="8.28515625" style="281" customWidth="1"/>
    <col min="7955" max="7955" width="6.85546875" style="281" bestFit="1" customWidth="1"/>
    <col min="7956" max="8192" width="9.140625" style="281"/>
    <col min="8193" max="8193" width="56.42578125" style="281" bestFit="1" customWidth="1"/>
    <col min="8194" max="8197" width="8.42578125" style="281" bestFit="1" customWidth="1"/>
    <col min="8198" max="8198" width="7.140625" style="281" bestFit="1" customWidth="1"/>
    <col min="8199" max="8199" width="7" style="281" bestFit="1" customWidth="1"/>
    <col min="8200" max="8200" width="7.140625" style="281" bestFit="1" customWidth="1"/>
    <col min="8201" max="8201" width="6.85546875" style="281" bestFit="1" customWidth="1"/>
    <col min="8202" max="8202" width="10.42578125" style="281" bestFit="1" customWidth="1"/>
    <col min="8203" max="8203" width="54.85546875" style="281" customWidth="1"/>
    <col min="8204" max="8206" width="9.42578125" style="281" bestFit="1" customWidth="1"/>
    <col min="8207" max="8207" width="10.28515625" style="281" customWidth="1"/>
    <col min="8208" max="8208" width="8.42578125" style="281" customWidth="1"/>
    <col min="8209" max="8209" width="6.85546875" style="281" customWidth="1"/>
    <col min="8210" max="8210" width="8.28515625" style="281" customWidth="1"/>
    <col min="8211" max="8211" width="6.85546875" style="281" bestFit="1" customWidth="1"/>
    <col min="8212" max="8448" width="9.140625" style="281"/>
    <col min="8449" max="8449" width="56.42578125" style="281" bestFit="1" customWidth="1"/>
    <col min="8450" max="8453" width="8.42578125" style="281" bestFit="1" customWidth="1"/>
    <col min="8454" max="8454" width="7.140625" style="281" bestFit="1" customWidth="1"/>
    <col min="8455" max="8455" width="7" style="281" bestFit="1" customWidth="1"/>
    <col min="8456" max="8456" width="7.140625" style="281" bestFit="1" customWidth="1"/>
    <col min="8457" max="8457" width="6.85546875" style="281" bestFit="1" customWidth="1"/>
    <col min="8458" max="8458" width="10.42578125" style="281" bestFit="1" customWidth="1"/>
    <col min="8459" max="8459" width="54.85546875" style="281" customWidth="1"/>
    <col min="8460" max="8462" width="9.42578125" style="281" bestFit="1" customWidth="1"/>
    <col min="8463" max="8463" width="10.28515625" style="281" customWidth="1"/>
    <col min="8464" max="8464" width="8.42578125" style="281" customWidth="1"/>
    <col min="8465" max="8465" width="6.85546875" style="281" customWidth="1"/>
    <col min="8466" max="8466" width="8.28515625" style="281" customWidth="1"/>
    <col min="8467" max="8467" width="6.85546875" style="281" bestFit="1" customWidth="1"/>
    <col min="8468" max="8704" width="9.140625" style="281"/>
    <col min="8705" max="8705" width="56.42578125" style="281" bestFit="1" customWidth="1"/>
    <col min="8706" max="8709" width="8.42578125" style="281" bestFit="1" customWidth="1"/>
    <col min="8710" max="8710" width="7.140625" style="281" bestFit="1" customWidth="1"/>
    <col min="8711" max="8711" width="7" style="281" bestFit="1" customWidth="1"/>
    <col min="8712" max="8712" width="7.140625" style="281" bestFit="1" customWidth="1"/>
    <col min="8713" max="8713" width="6.85546875" style="281" bestFit="1" customWidth="1"/>
    <col min="8714" max="8714" width="10.42578125" style="281" bestFit="1" customWidth="1"/>
    <col min="8715" max="8715" width="54.85546875" style="281" customWidth="1"/>
    <col min="8716" max="8718" width="9.42578125" style="281" bestFit="1" customWidth="1"/>
    <col min="8719" max="8719" width="10.28515625" style="281" customWidth="1"/>
    <col min="8720" max="8720" width="8.42578125" style="281" customWidth="1"/>
    <col min="8721" max="8721" width="6.85546875" style="281" customWidth="1"/>
    <col min="8722" max="8722" width="8.28515625" style="281" customWidth="1"/>
    <col min="8723" max="8723" width="6.85546875" style="281" bestFit="1" customWidth="1"/>
    <col min="8724" max="8960" width="9.140625" style="281"/>
    <col min="8961" max="8961" width="56.42578125" style="281" bestFit="1" customWidth="1"/>
    <col min="8962" max="8965" width="8.42578125" style="281" bestFit="1" customWidth="1"/>
    <col min="8966" max="8966" width="7.140625" style="281" bestFit="1" customWidth="1"/>
    <col min="8967" max="8967" width="7" style="281" bestFit="1" customWidth="1"/>
    <col min="8968" max="8968" width="7.140625" style="281" bestFit="1" customWidth="1"/>
    <col min="8969" max="8969" width="6.85546875" style="281" bestFit="1" customWidth="1"/>
    <col min="8970" max="8970" width="10.42578125" style="281" bestFit="1" customWidth="1"/>
    <col min="8971" max="8971" width="54.85546875" style="281" customWidth="1"/>
    <col min="8972" max="8974" width="9.42578125" style="281" bestFit="1" customWidth="1"/>
    <col min="8975" max="8975" width="10.28515625" style="281" customWidth="1"/>
    <col min="8976" max="8976" width="8.42578125" style="281" customWidth="1"/>
    <col min="8977" max="8977" width="6.85546875" style="281" customWidth="1"/>
    <col min="8978" max="8978" width="8.28515625" style="281" customWidth="1"/>
    <col min="8979" max="8979" width="6.85546875" style="281" bestFit="1" customWidth="1"/>
    <col min="8980" max="9216" width="9.140625" style="281"/>
    <col min="9217" max="9217" width="56.42578125" style="281" bestFit="1" customWidth="1"/>
    <col min="9218" max="9221" width="8.42578125" style="281" bestFit="1" customWidth="1"/>
    <col min="9222" max="9222" width="7.140625" style="281" bestFit="1" customWidth="1"/>
    <col min="9223" max="9223" width="7" style="281" bestFit="1" customWidth="1"/>
    <col min="9224" max="9224" width="7.140625" style="281" bestFit="1" customWidth="1"/>
    <col min="9225" max="9225" width="6.85546875" style="281" bestFit="1" customWidth="1"/>
    <col min="9226" max="9226" width="10.42578125" style="281" bestFit="1" customWidth="1"/>
    <col min="9227" max="9227" width="54.85546875" style="281" customWidth="1"/>
    <col min="9228" max="9230" width="9.42578125" style="281" bestFit="1" customWidth="1"/>
    <col min="9231" max="9231" width="10.28515625" style="281" customWidth="1"/>
    <col min="9232" max="9232" width="8.42578125" style="281" customWidth="1"/>
    <col min="9233" max="9233" width="6.85546875" style="281" customWidth="1"/>
    <col min="9234" max="9234" width="8.28515625" style="281" customWidth="1"/>
    <col min="9235" max="9235" width="6.85546875" style="281" bestFit="1" customWidth="1"/>
    <col min="9236" max="9472" width="9.140625" style="281"/>
    <col min="9473" max="9473" width="56.42578125" style="281" bestFit="1" customWidth="1"/>
    <col min="9474" max="9477" width="8.42578125" style="281" bestFit="1" customWidth="1"/>
    <col min="9478" max="9478" width="7.140625" style="281" bestFit="1" customWidth="1"/>
    <col min="9479" max="9479" width="7" style="281" bestFit="1" customWidth="1"/>
    <col min="9480" max="9480" width="7.140625" style="281" bestFit="1" customWidth="1"/>
    <col min="9481" max="9481" width="6.85546875" style="281" bestFit="1" customWidth="1"/>
    <col min="9482" max="9482" width="10.42578125" style="281" bestFit="1" customWidth="1"/>
    <col min="9483" max="9483" width="54.85546875" style="281" customWidth="1"/>
    <col min="9484" max="9486" width="9.42578125" style="281" bestFit="1" customWidth="1"/>
    <col min="9487" max="9487" width="10.28515625" style="281" customWidth="1"/>
    <col min="9488" max="9488" width="8.42578125" style="281" customWidth="1"/>
    <col min="9489" max="9489" width="6.85546875" style="281" customWidth="1"/>
    <col min="9490" max="9490" width="8.28515625" style="281" customWidth="1"/>
    <col min="9491" max="9491" width="6.85546875" style="281" bestFit="1" customWidth="1"/>
    <col min="9492" max="9728" width="9.140625" style="281"/>
    <col min="9729" max="9729" width="56.42578125" style="281" bestFit="1" customWidth="1"/>
    <col min="9730" max="9733" width="8.42578125" style="281" bestFit="1" customWidth="1"/>
    <col min="9734" max="9734" width="7.140625" style="281" bestFit="1" customWidth="1"/>
    <col min="9735" max="9735" width="7" style="281" bestFit="1" customWidth="1"/>
    <col min="9736" max="9736" width="7.140625" style="281" bestFit="1" customWidth="1"/>
    <col min="9737" max="9737" width="6.85546875" style="281" bestFit="1" customWidth="1"/>
    <col min="9738" max="9738" width="10.42578125" style="281" bestFit="1" customWidth="1"/>
    <col min="9739" max="9739" width="54.85546875" style="281" customWidth="1"/>
    <col min="9740" max="9742" width="9.42578125" style="281" bestFit="1" customWidth="1"/>
    <col min="9743" max="9743" width="10.28515625" style="281" customWidth="1"/>
    <col min="9744" max="9744" width="8.42578125" style="281" customWidth="1"/>
    <col min="9745" max="9745" width="6.85546875" style="281" customWidth="1"/>
    <col min="9746" max="9746" width="8.28515625" style="281" customWidth="1"/>
    <col min="9747" max="9747" width="6.85546875" style="281" bestFit="1" customWidth="1"/>
    <col min="9748" max="9984" width="9.140625" style="281"/>
    <col min="9985" max="9985" width="56.42578125" style="281" bestFit="1" customWidth="1"/>
    <col min="9986" max="9989" width="8.42578125" style="281" bestFit="1" customWidth="1"/>
    <col min="9990" max="9990" width="7.140625" style="281" bestFit="1" customWidth="1"/>
    <col min="9991" max="9991" width="7" style="281" bestFit="1" customWidth="1"/>
    <col min="9992" max="9992" width="7.140625" style="281" bestFit="1" customWidth="1"/>
    <col min="9993" max="9993" width="6.85546875" style="281" bestFit="1" customWidth="1"/>
    <col min="9994" max="9994" width="10.42578125" style="281" bestFit="1" customWidth="1"/>
    <col min="9995" max="9995" width="54.85546875" style="281" customWidth="1"/>
    <col min="9996" max="9998" width="9.42578125" style="281" bestFit="1" customWidth="1"/>
    <col min="9999" max="9999" width="10.28515625" style="281" customWidth="1"/>
    <col min="10000" max="10000" width="8.42578125" style="281" customWidth="1"/>
    <col min="10001" max="10001" width="6.85546875" style="281" customWidth="1"/>
    <col min="10002" max="10002" width="8.28515625" style="281" customWidth="1"/>
    <col min="10003" max="10003" width="6.85546875" style="281" bestFit="1" customWidth="1"/>
    <col min="10004" max="10240" width="9.140625" style="281"/>
    <col min="10241" max="10241" width="56.42578125" style="281" bestFit="1" customWidth="1"/>
    <col min="10242" max="10245" width="8.42578125" style="281" bestFit="1" customWidth="1"/>
    <col min="10246" max="10246" width="7.140625" style="281" bestFit="1" customWidth="1"/>
    <col min="10247" max="10247" width="7" style="281" bestFit="1" customWidth="1"/>
    <col min="10248" max="10248" width="7.140625" style="281" bestFit="1" customWidth="1"/>
    <col min="10249" max="10249" width="6.85546875" style="281" bestFit="1" customWidth="1"/>
    <col min="10250" max="10250" width="10.42578125" style="281" bestFit="1" customWidth="1"/>
    <col min="10251" max="10251" width="54.85546875" style="281" customWidth="1"/>
    <col min="10252" max="10254" width="9.42578125" style="281" bestFit="1" customWidth="1"/>
    <col min="10255" max="10255" width="10.28515625" style="281" customWidth="1"/>
    <col min="10256" max="10256" width="8.42578125" style="281" customWidth="1"/>
    <col min="10257" max="10257" width="6.85546875" style="281" customWidth="1"/>
    <col min="10258" max="10258" width="8.28515625" style="281" customWidth="1"/>
    <col min="10259" max="10259" width="6.85546875" style="281" bestFit="1" customWidth="1"/>
    <col min="10260" max="10496" width="9.140625" style="281"/>
    <col min="10497" max="10497" width="56.42578125" style="281" bestFit="1" customWidth="1"/>
    <col min="10498" max="10501" width="8.42578125" style="281" bestFit="1" customWidth="1"/>
    <col min="10502" max="10502" width="7.140625" style="281" bestFit="1" customWidth="1"/>
    <col min="10503" max="10503" width="7" style="281" bestFit="1" customWidth="1"/>
    <col min="10504" max="10504" width="7.140625" style="281" bestFit="1" customWidth="1"/>
    <col min="10505" max="10505" width="6.85546875" style="281" bestFit="1" customWidth="1"/>
    <col min="10506" max="10506" width="10.42578125" style="281" bestFit="1" customWidth="1"/>
    <col min="10507" max="10507" width="54.85546875" style="281" customWidth="1"/>
    <col min="10508" max="10510" width="9.42578125" style="281" bestFit="1" customWidth="1"/>
    <col min="10511" max="10511" width="10.28515625" style="281" customWidth="1"/>
    <col min="10512" max="10512" width="8.42578125" style="281" customWidth="1"/>
    <col min="10513" max="10513" width="6.85546875" style="281" customWidth="1"/>
    <col min="10514" max="10514" width="8.28515625" style="281" customWidth="1"/>
    <col min="10515" max="10515" width="6.85546875" style="281" bestFit="1" customWidth="1"/>
    <col min="10516" max="10752" width="9.140625" style="281"/>
    <col min="10753" max="10753" width="56.42578125" style="281" bestFit="1" customWidth="1"/>
    <col min="10754" max="10757" width="8.42578125" style="281" bestFit="1" customWidth="1"/>
    <col min="10758" max="10758" width="7.140625" style="281" bestFit="1" customWidth="1"/>
    <col min="10759" max="10759" width="7" style="281" bestFit="1" customWidth="1"/>
    <col min="10760" max="10760" width="7.140625" style="281" bestFit="1" customWidth="1"/>
    <col min="10761" max="10761" width="6.85546875" style="281" bestFit="1" customWidth="1"/>
    <col min="10762" max="10762" width="10.42578125" style="281" bestFit="1" customWidth="1"/>
    <col min="10763" max="10763" width="54.85546875" style="281" customWidth="1"/>
    <col min="10764" max="10766" width="9.42578125" style="281" bestFit="1" customWidth="1"/>
    <col min="10767" max="10767" width="10.28515625" style="281" customWidth="1"/>
    <col min="10768" max="10768" width="8.42578125" style="281" customWidth="1"/>
    <col min="10769" max="10769" width="6.85546875" style="281" customWidth="1"/>
    <col min="10770" max="10770" width="8.28515625" style="281" customWidth="1"/>
    <col min="10771" max="10771" width="6.85546875" style="281" bestFit="1" customWidth="1"/>
    <col min="10772" max="11008" width="9.140625" style="281"/>
    <col min="11009" max="11009" width="56.42578125" style="281" bestFit="1" customWidth="1"/>
    <col min="11010" max="11013" width="8.42578125" style="281" bestFit="1" customWidth="1"/>
    <col min="11014" max="11014" width="7.140625" style="281" bestFit="1" customWidth="1"/>
    <col min="11015" max="11015" width="7" style="281" bestFit="1" customWidth="1"/>
    <col min="11016" max="11016" width="7.140625" style="281" bestFit="1" customWidth="1"/>
    <col min="11017" max="11017" width="6.85546875" style="281" bestFit="1" customWidth="1"/>
    <col min="11018" max="11018" width="10.42578125" style="281" bestFit="1" customWidth="1"/>
    <col min="11019" max="11019" width="54.85546875" style="281" customWidth="1"/>
    <col min="11020" max="11022" width="9.42578125" style="281" bestFit="1" customWidth="1"/>
    <col min="11023" max="11023" width="10.28515625" style="281" customWidth="1"/>
    <col min="11024" max="11024" width="8.42578125" style="281" customWidth="1"/>
    <col min="11025" max="11025" width="6.85546875" style="281" customWidth="1"/>
    <col min="11026" max="11026" width="8.28515625" style="281" customWidth="1"/>
    <col min="11027" max="11027" width="6.85546875" style="281" bestFit="1" customWidth="1"/>
    <col min="11028" max="11264" width="9.140625" style="281"/>
    <col min="11265" max="11265" width="56.42578125" style="281" bestFit="1" customWidth="1"/>
    <col min="11266" max="11269" width="8.42578125" style="281" bestFit="1" customWidth="1"/>
    <col min="11270" max="11270" width="7.140625" style="281" bestFit="1" customWidth="1"/>
    <col min="11271" max="11271" width="7" style="281" bestFit="1" customWidth="1"/>
    <col min="11272" max="11272" width="7.140625" style="281" bestFit="1" customWidth="1"/>
    <col min="11273" max="11273" width="6.85546875" style="281" bestFit="1" customWidth="1"/>
    <col min="11274" max="11274" width="10.42578125" style="281" bestFit="1" customWidth="1"/>
    <col min="11275" max="11275" width="54.85546875" style="281" customWidth="1"/>
    <col min="11276" max="11278" width="9.42578125" style="281" bestFit="1" customWidth="1"/>
    <col min="11279" max="11279" width="10.28515625" style="281" customWidth="1"/>
    <col min="11280" max="11280" width="8.42578125" style="281" customWidth="1"/>
    <col min="11281" max="11281" width="6.85546875" style="281" customWidth="1"/>
    <col min="11282" max="11282" width="8.28515625" style="281" customWidth="1"/>
    <col min="11283" max="11283" width="6.85546875" style="281" bestFit="1" customWidth="1"/>
    <col min="11284" max="11520" width="9.140625" style="281"/>
    <col min="11521" max="11521" width="56.42578125" style="281" bestFit="1" customWidth="1"/>
    <col min="11522" max="11525" width="8.42578125" style="281" bestFit="1" customWidth="1"/>
    <col min="11526" max="11526" width="7.140625" style="281" bestFit="1" customWidth="1"/>
    <col min="11527" max="11527" width="7" style="281" bestFit="1" customWidth="1"/>
    <col min="11528" max="11528" width="7.140625" style="281" bestFit="1" customWidth="1"/>
    <col min="11529" max="11529" width="6.85546875" style="281" bestFit="1" customWidth="1"/>
    <col min="11530" max="11530" width="10.42578125" style="281" bestFit="1" customWidth="1"/>
    <col min="11531" max="11531" width="54.85546875" style="281" customWidth="1"/>
    <col min="11532" max="11534" width="9.42578125" style="281" bestFit="1" customWidth="1"/>
    <col min="11535" max="11535" width="10.28515625" style="281" customWidth="1"/>
    <col min="11536" max="11536" width="8.42578125" style="281" customWidth="1"/>
    <col min="11537" max="11537" width="6.85546875" style="281" customWidth="1"/>
    <col min="11538" max="11538" width="8.28515625" style="281" customWidth="1"/>
    <col min="11539" max="11539" width="6.85546875" style="281" bestFit="1" customWidth="1"/>
    <col min="11540" max="11776" width="9.140625" style="281"/>
    <col min="11777" max="11777" width="56.42578125" style="281" bestFit="1" customWidth="1"/>
    <col min="11778" max="11781" width="8.42578125" style="281" bestFit="1" customWidth="1"/>
    <col min="11782" max="11782" width="7.140625" style="281" bestFit="1" customWidth="1"/>
    <col min="11783" max="11783" width="7" style="281" bestFit="1" customWidth="1"/>
    <col min="11784" max="11784" width="7.140625" style="281" bestFit="1" customWidth="1"/>
    <col min="11785" max="11785" width="6.85546875" style="281" bestFit="1" customWidth="1"/>
    <col min="11786" max="11786" width="10.42578125" style="281" bestFit="1" customWidth="1"/>
    <col min="11787" max="11787" width="54.85546875" style="281" customWidth="1"/>
    <col min="11788" max="11790" width="9.42578125" style="281" bestFit="1" customWidth="1"/>
    <col min="11791" max="11791" width="10.28515625" style="281" customWidth="1"/>
    <col min="11792" max="11792" width="8.42578125" style="281" customWidth="1"/>
    <col min="11793" max="11793" width="6.85546875" style="281" customWidth="1"/>
    <col min="11794" max="11794" width="8.28515625" style="281" customWidth="1"/>
    <col min="11795" max="11795" width="6.85546875" style="281" bestFit="1" customWidth="1"/>
    <col min="11796" max="12032" width="9.140625" style="281"/>
    <col min="12033" max="12033" width="56.42578125" style="281" bestFit="1" customWidth="1"/>
    <col min="12034" max="12037" width="8.42578125" style="281" bestFit="1" customWidth="1"/>
    <col min="12038" max="12038" width="7.140625" style="281" bestFit="1" customWidth="1"/>
    <col min="12039" max="12039" width="7" style="281" bestFit="1" customWidth="1"/>
    <col min="12040" max="12040" width="7.140625" style="281" bestFit="1" customWidth="1"/>
    <col min="12041" max="12041" width="6.85546875" style="281" bestFit="1" customWidth="1"/>
    <col min="12042" max="12042" width="10.42578125" style="281" bestFit="1" customWidth="1"/>
    <col min="12043" max="12043" width="54.85546875" style="281" customWidth="1"/>
    <col min="12044" max="12046" width="9.42578125" style="281" bestFit="1" customWidth="1"/>
    <col min="12047" max="12047" width="10.28515625" style="281" customWidth="1"/>
    <col min="12048" max="12048" width="8.42578125" style="281" customWidth="1"/>
    <col min="12049" max="12049" width="6.85546875" style="281" customWidth="1"/>
    <col min="12050" max="12050" width="8.28515625" style="281" customWidth="1"/>
    <col min="12051" max="12051" width="6.85546875" style="281" bestFit="1" customWidth="1"/>
    <col min="12052" max="12288" width="9.140625" style="281"/>
    <col min="12289" max="12289" width="56.42578125" style="281" bestFit="1" customWidth="1"/>
    <col min="12290" max="12293" width="8.42578125" style="281" bestFit="1" customWidth="1"/>
    <col min="12294" max="12294" width="7.140625" style="281" bestFit="1" customWidth="1"/>
    <col min="12295" max="12295" width="7" style="281" bestFit="1" customWidth="1"/>
    <col min="12296" max="12296" width="7.140625" style="281" bestFit="1" customWidth="1"/>
    <col min="12297" max="12297" width="6.85546875" style="281" bestFit="1" customWidth="1"/>
    <col min="12298" max="12298" width="10.42578125" style="281" bestFit="1" customWidth="1"/>
    <col min="12299" max="12299" width="54.85546875" style="281" customWidth="1"/>
    <col min="12300" max="12302" width="9.42578125" style="281" bestFit="1" customWidth="1"/>
    <col min="12303" max="12303" width="10.28515625" style="281" customWidth="1"/>
    <col min="12304" max="12304" width="8.42578125" style="281" customWidth="1"/>
    <col min="12305" max="12305" width="6.85546875" style="281" customWidth="1"/>
    <col min="12306" max="12306" width="8.28515625" style="281" customWidth="1"/>
    <col min="12307" max="12307" width="6.85546875" style="281" bestFit="1" customWidth="1"/>
    <col min="12308" max="12544" width="9.140625" style="281"/>
    <col min="12545" max="12545" width="56.42578125" style="281" bestFit="1" customWidth="1"/>
    <col min="12546" max="12549" width="8.42578125" style="281" bestFit="1" customWidth="1"/>
    <col min="12550" max="12550" width="7.140625" style="281" bestFit="1" customWidth="1"/>
    <col min="12551" max="12551" width="7" style="281" bestFit="1" customWidth="1"/>
    <col min="12552" max="12552" width="7.140625" style="281" bestFit="1" customWidth="1"/>
    <col min="12553" max="12553" width="6.85546875" style="281" bestFit="1" customWidth="1"/>
    <col min="12554" max="12554" width="10.42578125" style="281" bestFit="1" customWidth="1"/>
    <col min="12555" max="12555" width="54.85546875" style="281" customWidth="1"/>
    <col min="12556" max="12558" width="9.42578125" style="281" bestFit="1" customWidth="1"/>
    <col min="12559" max="12559" width="10.28515625" style="281" customWidth="1"/>
    <col min="12560" max="12560" width="8.42578125" style="281" customWidth="1"/>
    <col min="12561" max="12561" width="6.85546875" style="281" customWidth="1"/>
    <col min="12562" max="12562" width="8.28515625" style="281" customWidth="1"/>
    <col min="12563" max="12563" width="6.85546875" style="281" bestFit="1" customWidth="1"/>
    <col min="12564" max="12800" width="9.140625" style="281"/>
    <col min="12801" max="12801" width="56.42578125" style="281" bestFit="1" customWidth="1"/>
    <col min="12802" max="12805" width="8.42578125" style="281" bestFit="1" customWidth="1"/>
    <col min="12806" max="12806" width="7.140625" style="281" bestFit="1" customWidth="1"/>
    <col min="12807" max="12807" width="7" style="281" bestFit="1" customWidth="1"/>
    <col min="12808" max="12808" width="7.140625" style="281" bestFit="1" customWidth="1"/>
    <col min="12809" max="12809" width="6.85546875" style="281" bestFit="1" customWidth="1"/>
    <col min="12810" max="12810" width="10.42578125" style="281" bestFit="1" customWidth="1"/>
    <col min="12811" max="12811" width="54.85546875" style="281" customWidth="1"/>
    <col min="12812" max="12814" width="9.42578125" style="281" bestFit="1" customWidth="1"/>
    <col min="12815" max="12815" width="10.28515625" style="281" customWidth="1"/>
    <col min="12816" max="12816" width="8.42578125" style="281" customWidth="1"/>
    <col min="12817" max="12817" width="6.85546875" style="281" customWidth="1"/>
    <col min="12818" max="12818" width="8.28515625" style="281" customWidth="1"/>
    <col min="12819" max="12819" width="6.85546875" style="281" bestFit="1" customWidth="1"/>
    <col min="12820" max="13056" width="9.140625" style="281"/>
    <col min="13057" max="13057" width="56.42578125" style="281" bestFit="1" customWidth="1"/>
    <col min="13058" max="13061" width="8.42578125" style="281" bestFit="1" customWidth="1"/>
    <col min="13062" max="13062" width="7.140625" style="281" bestFit="1" customWidth="1"/>
    <col min="13063" max="13063" width="7" style="281" bestFit="1" customWidth="1"/>
    <col min="13064" max="13064" width="7.140625" style="281" bestFit="1" customWidth="1"/>
    <col min="13065" max="13065" width="6.85546875" style="281" bestFit="1" customWidth="1"/>
    <col min="13066" max="13066" width="10.42578125" style="281" bestFit="1" customWidth="1"/>
    <col min="13067" max="13067" width="54.85546875" style="281" customWidth="1"/>
    <col min="13068" max="13070" width="9.42578125" style="281" bestFit="1" customWidth="1"/>
    <col min="13071" max="13071" width="10.28515625" style="281" customWidth="1"/>
    <col min="13072" max="13072" width="8.42578125" style="281" customWidth="1"/>
    <col min="13073" max="13073" width="6.85546875" style="281" customWidth="1"/>
    <col min="13074" max="13074" width="8.28515625" style="281" customWidth="1"/>
    <col min="13075" max="13075" width="6.85546875" style="281" bestFit="1" customWidth="1"/>
    <col min="13076" max="13312" width="9.140625" style="281"/>
    <col min="13313" max="13313" width="56.42578125" style="281" bestFit="1" customWidth="1"/>
    <col min="13314" max="13317" width="8.42578125" style="281" bestFit="1" customWidth="1"/>
    <col min="13318" max="13318" width="7.140625" style="281" bestFit="1" customWidth="1"/>
    <col min="13319" max="13319" width="7" style="281" bestFit="1" customWidth="1"/>
    <col min="13320" max="13320" width="7.140625" style="281" bestFit="1" customWidth="1"/>
    <col min="13321" max="13321" width="6.85546875" style="281" bestFit="1" customWidth="1"/>
    <col min="13322" max="13322" width="10.42578125" style="281" bestFit="1" customWidth="1"/>
    <col min="13323" max="13323" width="54.85546875" style="281" customWidth="1"/>
    <col min="13324" max="13326" width="9.42578125" style="281" bestFit="1" customWidth="1"/>
    <col min="13327" max="13327" width="10.28515625" style="281" customWidth="1"/>
    <col min="13328" max="13328" width="8.42578125" style="281" customWidth="1"/>
    <col min="13329" max="13329" width="6.85546875" style="281" customWidth="1"/>
    <col min="13330" max="13330" width="8.28515625" style="281" customWidth="1"/>
    <col min="13331" max="13331" width="6.85546875" style="281" bestFit="1" customWidth="1"/>
    <col min="13332" max="13568" width="9.140625" style="281"/>
    <col min="13569" max="13569" width="56.42578125" style="281" bestFit="1" customWidth="1"/>
    <col min="13570" max="13573" width="8.42578125" style="281" bestFit="1" customWidth="1"/>
    <col min="13574" max="13574" width="7.140625" style="281" bestFit="1" customWidth="1"/>
    <col min="13575" max="13575" width="7" style="281" bestFit="1" customWidth="1"/>
    <col min="13576" max="13576" width="7.140625" style="281" bestFit="1" customWidth="1"/>
    <col min="13577" max="13577" width="6.85546875" style="281" bestFit="1" customWidth="1"/>
    <col min="13578" max="13578" width="10.42578125" style="281" bestFit="1" customWidth="1"/>
    <col min="13579" max="13579" width="54.85546875" style="281" customWidth="1"/>
    <col min="13580" max="13582" width="9.42578125" style="281" bestFit="1" customWidth="1"/>
    <col min="13583" max="13583" width="10.28515625" style="281" customWidth="1"/>
    <col min="13584" max="13584" width="8.42578125" style="281" customWidth="1"/>
    <col min="13585" max="13585" width="6.85546875" style="281" customWidth="1"/>
    <col min="13586" max="13586" width="8.28515625" style="281" customWidth="1"/>
    <col min="13587" max="13587" width="6.85546875" style="281" bestFit="1" customWidth="1"/>
    <col min="13588" max="13824" width="9.140625" style="281"/>
    <col min="13825" max="13825" width="56.42578125" style="281" bestFit="1" customWidth="1"/>
    <col min="13826" max="13829" width="8.42578125" style="281" bestFit="1" customWidth="1"/>
    <col min="13830" max="13830" width="7.140625" style="281" bestFit="1" customWidth="1"/>
    <col min="13831" max="13831" width="7" style="281" bestFit="1" customWidth="1"/>
    <col min="13832" max="13832" width="7.140625" style="281" bestFit="1" customWidth="1"/>
    <col min="13833" max="13833" width="6.85546875" style="281" bestFit="1" customWidth="1"/>
    <col min="13834" max="13834" width="10.42578125" style="281" bestFit="1" customWidth="1"/>
    <col min="13835" max="13835" width="54.85546875" style="281" customWidth="1"/>
    <col min="13836" max="13838" width="9.42578125" style="281" bestFit="1" customWidth="1"/>
    <col min="13839" max="13839" width="10.28515625" style="281" customWidth="1"/>
    <col min="13840" max="13840" width="8.42578125" style="281" customWidth="1"/>
    <col min="13841" max="13841" width="6.85546875" style="281" customWidth="1"/>
    <col min="13842" max="13842" width="8.28515625" style="281" customWidth="1"/>
    <col min="13843" max="13843" width="6.85546875" style="281" bestFit="1" customWidth="1"/>
    <col min="13844" max="14080" width="9.140625" style="281"/>
    <col min="14081" max="14081" width="56.42578125" style="281" bestFit="1" customWidth="1"/>
    <col min="14082" max="14085" width="8.42578125" style="281" bestFit="1" customWidth="1"/>
    <col min="14086" max="14086" width="7.140625" style="281" bestFit="1" customWidth="1"/>
    <col min="14087" max="14087" width="7" style="281" bestFit="1" customWidth="1"/>
    <col min="14088" max="14088" width="7.140625" style="281" bestFit="1" customWidth="1"/>
    <col min="14089" max="14089" width="6.85546875" style="281" bestFit="1" customWidth="1"/>
    <col min="14090" max="14090" width="10.42578125" style="281" bestFit="1" customWidth="1"/>
    <col min="14091" max="14091" width="54.85546875" style="281" customWidth="1"/>
    <col min="14092" max="14094" width="9.42578125" style="281" bestFit="1" customWidth="1"/>
    <col min="14095" max="14095" width="10.28515625" style="281" customWidth="1"/>
    <col min="14096" max="14096" width="8.42578125" style="281" customWidth="1"/>
    <col min="14097" max="14097" width="6.85546875" style="281" customWidth="1"/>
    <col min="14098" max="14098" width="8.28515625" style="281" customWidth="1"/>
    <col min="14099" max="14099" width="6.85546875" style="281" bestFit="1" customWidth="1"/>
    <col min="14100" max="14336" width="9.140625" style="281"/>
    <col min="14337" max="14337" width="56.42578125" style="281" bestFit="1" customWidth="1"/>
    <col min="14338" max="14341" width="8.42578125" style="281" bestFit="1" customWidth="1"/>
    <col min="14342" max="14342" width="7.140625" style="281" bestFit="1" customWidth="1"/>
    <col min="14343" max="14343" width="7" style="281" bestFit="1" customWidth="1"/>
    <col min="14344" max="14344" width="7.140625" style="281" bestFit="1" customWidth="1"/>
    <col min="14345" max="14345" width="6.85546875" style="281" bestFit="1" customWidth="1"/>
    <col min="14346" max="14346" width="10.42578125" style="281" bestFit="1" customWidth="1"/>
    <col min="14347" max="14347" width="54.85546875" style="281" customWidth="1"/>
    <col min="14348" max="14350" width="9.42578125" style="281" bestFit="1" customWidth="1"/>
    <col min="14351" max="14351" width="10.28515625" style="281" customWidth="1"/>
    <col min="14352" max="14352" width="8.42578125" style="281" customWidth="1"/>
    <col min="14353" max="14353" width="6.85546875" style="281" customWidth="1"/>
    <col min="14354" max="14354" width="8.28515625" style="281" customWidth="1"/>
    <col min="14355" max="14355" width="6.85546875" style="281" bestFit="1" customWidth="1"/>
    <col min="14356" max="14592" width="9.140625" style="281"/>
    <col min="14593" max="14593" width="56.42578125" style="281" bestFit="1" customWidth="1"/>
    <col min="14594" max="14597" width="8.42578125" style="281" bestFit="1" customWidth="1"/>
    <col min="14598" max="14598" width="7.140625" style="281" bestFit="1" customWidth="1"/>
    <col min="14599" max="14599" width="7" style="281" bestFit="1" customWidth="1"/>
    <col min="14600" max="14600" width="7.140625" style="281" bestFit="1" customWidth="1"/>
    <col min="14601" max="14601" width="6.85546875" style="281" bestFit="1" customWidth="1"/>
    <col min="14602" max="14602" width="10.42578125" style="281" bestFit="1" customWidth="1"/>
    <col min="14603" max="14603" width="54.85546875" style="281" customWidth="1"/>
    <col min="14604" max="14606" width="9.42578125" style="281" bestFit="1" customWidth="1"/>
    <col min="14607" max="14607" width="10.28515625" style="281" customWidth="1"/>
    <col min="14608" max="14608" width="8.42578125" style="281" customWidth="1"/>
    <col min="14609" max="14609" width="6.85546875" style="281" customWidth="1"/>
    <col min="14610" max="14610" width="8.28515625" style="281" customWidth="1"/>
    <col min="14611" max="14611" width="6.85546875" style="281" bestFit="1" customWidth="1"/>
    <col min="14612" max="14848" width="9.140625" style="281"/>
    <col min="14849" max="14849" width="56.42578125" style="281" bestFit="1" customWidth="1"/>
    <col min="14850" max="14853" width="8.42578125" style="281" bestFit="1" customWidth="1"/>
    <col min="14854" max="14854" width="7.140625" style="281" bestFit="1" customWidth="1"/>
    <col min="14855" max="14855" width="7" style="281" bestFit="1" customWidth="1"/>
    <col min="14856" max="14856" width="7.140625" style="281" bestFit="1" customWidth="1"/>
    <col min="14857" max="14857" width="6.85546875" style="281" bestFit="1" customWidth="1"/>
    <col min="14858" max="14858" width="10.42578125" style="281" bestFit="1" customWidth="1"/>
    <col min="14859" max="14859" width="54.85546875" style="281" customWidth="1"/>
    <col min="14860" max="14862" width="9.42578125" style="281" bestFit="1" customWidth="1"/>
    <col min="14863" max="14863" width="10.28515625" style="281" customWidth="1"/>
    <col min="14864" max="14864" width="8.42578125" style="281" customWidth="1"/>
    <col min="14865" max="14865" width="6.85546875" style="281" customWidth="1"/>
    <col min="14866" max="14866" width="8.28515625" style="281" customWidth="1"/>
    <col min="14867" max="14867" width="6.85546875" style="281" bestFit="1" customWidth="1"/>
    <col min="14868" max="15104" width="9.140625" style="281"/>
    <col min="15105" max="15105" width="56.42578125" style="281" bestFit="1" customWidth="1"/>
    <col min="15106" max="15109" width="8.42578125" style="281" bestFit="1" customWidth="1"/>
    <col min="15110" max="15110" width="7.140625" style="281" bestFit="1" customWidth="1"/>
    <col min="15111" max="15111" width="7" style="281" bestFit="1" customWidth="1"/>
    <col min="15112" max="15112" width="7.140625" style="281" bestFit="1" customWidth="1"/>
    <col min="15113" max="15113" width="6.85546875" style="281" bestFit="1" customWidth="1"/>
    <col min="15114" max="15114" width="10.42578125" style="281" bestFit="1" customWidth="1"/>
    <col min="15115" max="15115" width="54.85546875" style="281" customWidth="1"/>
    <col min="15116" max="15118" width="9.42578125" style="281" bestFit="1" customWidth="1"/>
    <col min="15119" max="15119" width="10.28515625" style="281" customWidth="1"/>
    <col min="15120" max="15120" width="8.42578125" style="281" customWidth="1"/>
    <col min="15121" max="15121" width="6.85546875" style="281" customWidth="1"/>
    <col min="15122" max="15122" width="8.28515625" style="281" customWidth="1"/>
    <col min="15123" max="15123" width="6.85546875" style="281" bestFit="1" customWidth="1"/>
    <col min="15124" max="15360" width="9.140625" style="281"/>
    <col min="15361" max="15361" width="56.42578125" style="281" bestFit="1" customWidth="1"/>
    <col min="15362" max="15365" width="8.42578125" style="281" bestFit="1" customWidth="1"/>
    <col min="15366" max="15366" width="7.140625" style="281" bestFit="1" customWidth="1"/>
    <col min="15367" max="15367" width="7" style="281" bestFit="1" customWidth="1"/>
    <col min="15368" max="15368" width="7.140625" style="281" bestFit="1" customWidth="1"/>
    <col min="15369" max="15369" width="6.85546875" style="281" bestFit="1" customWidth="1"/>
    <col min="15370" max="15370" width="10.42578125" style="281" bestFit="1" customWidth="1"/>
    <col min="15371" max="15371" width="54.85546875" style="281" customWidth="1"/>
    <col min="15372" max="15374" width="9.42578125" style="281" bestFit="1" customWidth="1"/>
    <col min="15375" max="15375" width="10.28515625" style="281" customWidth="1"/>
    <col min="15376" max="15376" width="8.42578125" style="281" customWidth="1"/>
    <col min="15377" max="15377" width="6.85546875" style="281" customWidth="1"/>
    <col min="15378" max="15378" width="8.28515625" style="281" customWidth="1"/>
    <col min="15379" max="15379" width="6.85546875" style="281" bestFit="1" customWidth="1"/>
    <col min="15380" max="15616" width="9.140625" style="281"/>
    <col min="15617" max="15617" width="56.42578125" style="281" bestFit="1" customWidth="1"/>
    <col min="15618" max="15621" width="8.42578125" style="281" bestFit="1" customWidth="1"/>
    <col min="15622" max="15622" width="7.140625" style="281" bestFit="1" customWidth="1"/>
    <col min="15623" max="15623" width="7" style="281" bestFit="1" customWidth="1"/>
    <col min="15624" max="15624" width="7.140625" style="281" bestFit="1" customWidth="1"/>
    <col min="15625" max="15625" width="6.85546875" style="281" bestFit="1" customWidth="1"/>
    <col min="15626" max="15626" width="10.42578125" style="281" bestFit="1" customWidth="1"/>
    <col min="15627" max="15627" width="54.85546875" style="281" customWidth="1"/>
    <col min="15628" max="15630" width="9.42578125" style="281" bestFit="1" customWidth="1"/>
    <col min="15631" max="15631" width="10.28515625" style="281" customWidth="1"/>
    <col min="15632" max="15632" width="8.42578125" style="281" customWidth="1"/>
    <col min="15633" max="15633" width="6.85546875" style="281" customWidth="1"/>
    <col min="15634" max="15634" width="8.28515625" style="281" customWidth="1"/>
    <col min="15635" max="15635" width="6.85546875" style="281" bestFit="1" customWidth="1"/>
    <col min="15636" max="15872" width="9.140625" style="281"/>
    <col min="15873" max="15873" width="56.42578125" style="281" bestFit="1" customWidth="1"/>
    <col min="15874" max="15877" width="8.42578125" style="281" bestFit="1" customWidth="1"/>
    <col min="15878" max="15878" width="7.140625" style="281" bestFit="1" customWidth="1"/>
    <col min="15879" max="15879" width="7" style="281" bestFit="1" customWidth="1"/>
    <col min="15880" max="15880" width="7.140625" style="281" bestFit="1" customWidth="1"/>
    <col min="15881" max="15881" width="6.85546875" style="281" bestFit="1" customWidth="1"/>
    <col min="15882" max="15882" width="10.42578125" style="281" bestFit="1" customWidth="1"/>
    <col min="15883" max="15883" width="54.85546875" style="281" customWidth="1"/>
    <col min="15884" max="15886" width="9.42578125" style="281" bestFit="1" customWidth="1"/>
    <col min="15887" max="15887" width="10.28515625" style="281" customWidth="1"/>
    <col min="15888" max="15888" width="8.42578125" style="281" customWidth="1"/>
    <col min="15889" max="15889" width="6.85546875" style="281" customWidth="1"/>
    <col min="15890" max="15890" width="8.28515625" style="281" customWidth="1"/>
    <col min="15891" max="15891" width="6.85546875" style="281" bestFit="1" customWidth="1"/>
    <col min="15892" max="16128" width="9.140625" style="281"/>
    <col min="16129" max="16129" width="56.42578125" style="281" bestFit="1" customWidth="1"/>
    <col min="16130" max="16133" width="8.42578125" style="281" bestFit="1" customWidth="1"/>
    <col min="16134" max="16134" width="7.140625" style="281" bestFit="1" customWidth="1"/>
    <col min="16135" max="16135" width="7" style="281" bestFit="1" customWidth="1"/>
    <col min="16136" max="16136" width="7.140625" style="281" bestFit="1" customWidth="1"/>
    <col min="16137" max="16137" width="6.85546875" style="281" bestFit="1" customWidth="1"/>
    <col min="16138" max="16138" width="10.42578125" style="281" bestFit="1" customWidth="1"/>
    <col min="16139" max="16139" width="54.85546875" style="281" customWidth="1"/>
    <col min="16140" max="16142" width="9.42578125" style="281" bestFit="1" customWidth="1"/>
    <col min="16143" max="16143" width="10.28515625" style="281" customWidth="1"/>
    <col min="16144" max="16144" width="8.42578125" style="281" customWidth="1"/>
    <col min="16145" max="16145" width="6.85546875" style="281" customWidth="1"/>
    <col min="16146" max="16146" width="8.28515625" style="281" customWidth="1"/>
    <col min="16147" max="16147" width="6.85546875" style="281" bestFit="1" customWidth="1"/>
    <col min="16148" max="16384" width="9.140625" style="281"/>
  </cols>
  <sheetData>
    <row r="1" spans="1:19" ht="15.75">
      <c r="A1" s="1826" t="s">
        <v>431</v>
      </c>
      <c r="B1" s="1826"/>
      <c r="C1" s="1826"/>
      <c r="D1" s="1826"/>
      <c r="E1" s="1826"/>
      <c r="F1" s="1826"/>
      <c r="G1" s="1826"/>
      <c r="H1" s="1826"/>
      <c r="I1" s="1826"/>
      <c r="J1" s="1826"/>
      <c r="K1" s="1826"/>
      <c r="L1" s="1826"/>
      <c r="M1" s="1826"/>
      <c r="N1" s="1826"/>
      <c r="O1" s="1826"/>
      <c r="P1" s="1826"/>
      <c r="Q1" s="1826"/>
      <c r="R1" s="1826"/>
      <c r="S1" s="1826"/>
    </row>
    <row r="2" spans="1:19" ht="18.75">
      <c r="A2" s="1827" t="s">
        <v>432</v>
      </c>
      <c r="B2" s="1827"/>
      <c r="C2" s="1827"/>
      <c r="D2" s="1827"/>
      <c r="E2" s="1827"/>
      <c r="F2" s="1827"/>
      <c r="G2" s="1827"/>
      <c r="H2" s="1827"/>
      <c r="I2" s="1827"/>
      <c r="J2" s="1827"/>
      <c r="K2" s="1827"/>
      <c r="L2" s="1827"/>
      <c r="M2" s="1827"/>
      <c r="N2" s="1827"/>
      <c r="O2" s="1827"/>
      <c r="P2" s="1827"/>
      <c r="Q2" s="1827"/>
      <c r="R2" s="1827"/>
      <c r="S2" s="1827"/>
    </row>
    <row r="3" spans="1:19" ht="13.5" thickBot="1">
      <c r="A3" s="286"/>
      <c r="B3" s="286"/>
      <c r="C3" s="286"/>
      <c r="D3" s="286"/>
      <c r="E3" s="286"/>
      <c r="F3" s="286"/>
      <c r="G3" s="286"/>
      <c r="H3" s="1828" t="s">
        <v>69</v>
      </c>
      <c r="I3" s="1828"/>
      <c r="K3" s="286"/>
      <c r="L3" s="286"/>
      <c r="M3" s="286"/>
      <c r="N3" s="286"/>
      <c r="O3" s="286"/>
      <c r="P3" s="286"/>
      <c r="Q3" s="286"/>
      <c r="R3" s="1828" t="s">
        <v>69</v>
      </c>
      <c r="S3" s="1828"/>
    </row>
    <row r="4" spans="1:19" ht="13.5" customHeight="1" thickTop="1">
      <c r="A4" s="1823" t="s">
        <v>325</v>
      </c>
      <c r="B4" s="485">
        <v>2016</v>
      </c>
      <c r="C4" s="486">
        <v>2016</v>
      </c>
      <c r="D4" s="487">
        <v>2017</v>
      </c>
      <c r="E4" s="486">
        <v>2017</v>
      </c>
      <c r="F4" s="1829" t="s">
        <v>285</v>
      </c>
      <c r="G4" s="1830"/>
      <c r="H4" s="1830"/>
      <c r="I4" s="1831"/>
      <c r="K4" s="1823" t="s">
        <v>325</v>
      </c>
      <c r="L4" s="485">
        <v>2016</v>
      </c>
      <c r="M4" s="487">
        <v>2016</v>
      </c>
      <c r="N4" s="487">
        <v>2017</v>
      </c>
      <c r="O4" s="486">
        <v>2017</v>
      </c>
      <c r="P4" s="1829" t="s">
        <v>285</v>
      </c>
      <c r="Q4" s="1830"/>
      <c r="R4" s="1830"/>
      <c r="S4" s="1831"/>
    </row>
    <row r="5" spans="1:19">
      <c r="A5" s="1824"/>
      <c r="B5" s="402" t="s">
        <v>287</v>
      </c>
      <c r="C5" s="488" t="s">
        <v>288</v>
      </c>
      <c r="D5" s="402" t="s">
        <v>289</v>
      </c>
      <c r="E5" s="488" t="s">
        <v>290</v>
      </c>
      <c r="F5" s="1819" t="s">
        <v>8</v>
      </c>
      <c r="G5" s="1820"/>
      <c r="H5" s="1819" t="s">
        <v>52</v>
      </c>
      <c r="I5" s="1821"/>
      <c r="K5" s="1824"/>
      <c r="L5" s="402" t="s">
        <v>287</v>
      </c>
      <c r="M5" s="488" t="s">
        <v>288</v>
      </c>
      <c r="N5" s="402" t="s">
        <v>289</v>
      </c>
      <c r="O5" s="488" t="s">
        <v>290</v>
      </c>
      <c r="P5" s="1819" t="s">
        <v>8</v>
      </c>
      <c r="Q5" s="1820"/>
      <c r="R5" s="1819" t="s">
        <v>52</v>
      </c>
      <c r="S5" s="1821"/>
    </row>
    <row r="6" spans="1:19">
      <c r="A6" s="1825"/>
      <c r="B6" s="489"/>
      <c r="C6" s="490"/>
      <c r="D6" s="490"/>
      <c r="E6" s="490"/>
      <c r="F6" s="491" t="s">
        <v>5</v>
      </c>
      <c r="G6" s="492" t="s">
        <v>291</v>
      </c>
      <c r="H6" s="491" t="s">
        <v>5</v>
      </c>
      <c r="I6" s="493" t="s">
        <v>291</v>
      </c>
      <c r="K6" s="1825"/>
      <c r="L6" s="489"/>
      <c r="M6" s="490"/>
      <c r="N6" s="490"/>
      <c r="O6" s="490"/>
      <c r="P6" s="491" t="s">
        <v>5</v>
      </c>
      <c r="Q6" s="492" t="s">
        <v>291</v>
      </c>
      <c r="R6" s="491" t="s">
        <v>5</v>
      </c>
      <c r="S6" s="493" t="s">
        <v>291</v>
      </c>
    </row>
    <row r="7" spans="1:19" s="286" customFormat="1">
      <c r="A7" s="287" t="s">
        <v>433</v>
      </c>
      <c r="B7" s="288">
        <v>78791.454301178601</v>
      </c>
      <c r="C7" s="289">
        <v>85030.098468785582</v>
      </c>
      <c r="D7" s="289">
        <v>90041.163963841056</v>
      </c>
      <c r="E7" s="289">
        <v>110972.3670579731</v>
      </c>
      <c r="F7" s="289">
        <v>6238.6441676069808</v>
      </c>
      <c r="G7" s="289">
        <v>7.9179198086126199</v>
      </c>
      <c r="H7" s="289">
        <v>20931.203094132041</v>
      </c>
      <c r="I7" s="290">
        <v>23.24626001340636</v>
      </c>
      <c r="J7" s="285"/>
      <c r="K7" s="287" t="s">
        <v>434</v>
      </c>
      <c r="L7" s="291">
        <v>29942.067053997056</v>
      </c>
      <c r="M7" s="292">
        <v>32877.671157200493</v>
      </c>
      <c r="N7" s="292">
        <v>33692.491801106589</v>
      </c>
      <c r="O7" s="292">
        <v>37426.371120615397</v>
      </c>
      <c r="P7" s="292">
        <v>2935.6041032034373</v>
      </c>
      <c r="Q7" s="292">
        <v>9.8042800382131752</v>
      </c>
      <c r="R7" s="292">
        <v>3733.8793195088074</v>
      </c>
      <c r="S7" s="293">
        <v>11.082229659802641</v>
      </c>
    </row>
    <row r="8" spans="1:19" s="279" customFormat="1">
      <c r="A8" s="294" t="s">
        <v>435</v>
      </c>
      <c r="B8" s="295">
        <v>10347.911532059999</v>
      </c>
      <c r="C8" s="296">
        <v>10625.750374282328</v>
      </c>
      <c r="D8" s="296">
        <v>11443.927111926099</v>
      </c>
      <c r="E8" s="296">
        <v>12752.287843616099</v>
      </c>
      <c r="F8" s="297">
        <v>277.83884222232882</v>
      </c>
      <c r="G8" s="297">
        <v>2.6849750441093923</v>
      </c>
      <c r="H8" s="297">
        <v>1308.3607316899997</v>
      </c>
      <c r="I8" s="298">
        <v>11.432795043988992</v>
      </c>
      <c r="J8" s="284"/>
      <c r="K8" s="294" t="s">
        <v>436</v>
      </c>
      <c r="L8" s="299">
        <v>18943.62419662</v>
      </c>
      <c r="M8" s="300">
        <v>21249.498202469997</v>
      </c>
      <c r="N8" s="300">
        <v>20785.778497327086</v>
      </c>
      <c r="O8" s="300">
        <v>25056.673994981902</v>
      </c>
      <c r="P8" s="301">
        <v>2305.874005849997</v>
      </c>
      <c r="Q8" s="301">
        <v>12.172295976296979</v>
      </c>
      <c r="R8" s="301">
        <v>4270.8954976548157</v>
      </c>
      <c r="S8" s="302">
        <v>20.547200087810154</v>
      </c>
    </row>
    <row r="9" spans="1:19" s="279" customFormat="1">
      <c r="A9" s="294" t="s">
        <v>437</v>
      </c>
      <c r="B9" s="303">
        <v>3421.7982416800005</v>
      </c>
      <c r="C9" s="297">
        <v>3460.9498425839997</v>
      </c>
      <c r="D9" s="297">
        <v>2959.2410274899999</v>
      </c>
      <c r="E9" s="297">
        <v>3130.00970087</v>
      </c>
      <c r="F9" s="303">
        <v>39.151600903999224</v>
      </c>
      <c r="G9" s="297">
        <v>1.144182039347152</v>
      </c>
      <c r="H9" s="297">
        <v>170.76867338000011</v>
      </c>
      <c r="I9" s="298">
        <v>5.7706915994215073</v>
      </c>
      <c r="K9" s="294" t="s">
        <v>438</v>
      </c>
      <c r="L9" s="304">
        <v>49.519275039999997</v>
      </c>
      <c r="M9" s="301">
        <v>53.278881610000006</v>
      </c>
      <c r="N9" s="301">
        <v>27.260503960000001</v>
      </c>
      <c r="O9" s="301">
        <v>27.070501930000002</v>
      </c>
      <c r="P9" s="304">
        <v>3.7596065700000096</v>
      </c>
      <c r="Q9" s="301">
        <v>7.5922084217976264</v>
      </c>
      <c r="R9" s="301">
        <v>-0.19000202999999871</v>
      </c>
      <c r="S9" s="302">
        <v>-0.69698649107438837</v>
      </c>
    </row>
    <row r="10" spans="1:19" s="279" customFormat="1">
      <c r="A10" s="294" t="s">
        <v>439</v>
      </c>
      <c r="B10" s="303">
        <v>28761.712302441654</v>
      </c>
      <c r="C10" s="297">
        <v>30882.649701509661</v>
      </c>
      <c r="D10" s="297">
        <v>32324.876146634997</v>
      </c>
      <c r="E10" s="297">
        <v>38908.160165607995</v>
      </c>
      <c r="F10" s="303">
        <v>2120.9373990680069</v>
      </c>
      <c r="G10" s="297">
        <v>7.3741694401412792</v>
      </c>
      <c r="H10" s="297">
        <v>6583.2840189729977</v>
      </c>
      <c r="I10" s="298">
        <v>20.36599920478988</v>
      </c>
      <c r="K10" s="294" t="s">
        <v>440</v>
      </c>
      <c r="L10" s="304">
        <v>7273.6232158500006</v>
      </c>
      <c r="M10" s="301">
        <v>7332.833901204498</v>
      </c>
      <c r="N10" s="301">
        <v>8732.5246681595017</v>
      </c>
      <c r="O10" s="301">
        <v>8216.5090990634999</v>
      </c>
      <c r="P10" s="304">
        <v>59.2106853544974</v>
      </c>
      <c r="Q10" s="301">
        <v>0.814046639444713</v>
      </c>
      <c r="R10" s="301">
        <v>-516.01556909600185</v>
      </c>
      <c r="S10" s="302">
        <v>-5.9091223753137037</v>
      </c>
    </row>
    <row r="11" spans="1:19" s="279" customFormat="1">
      <c r="A11" s="294" t="s">
        <v>441</v>
      </c>
      <c r="B11" s="303">
        <v>2010.0968664000006</v>
      </c>
      <c r="C11" s="297">
        <v>1349.5261056699992</v>
      </c>
      <c r="D11" s="297">
        <v>1826.9595200699998</v>
      </c>
      <c r="E11" s="297">
        <v>1703.5794871600001</v>
      </c>
      <c r="F11" s="303">
        <v>-660.57076073000144</v>
      </c>
      <c r="G11" s="297">
        <v>-32.862633227873047</v>
      </c>
      <c r="H11" s="297">
        <v>-123.38003290999973</v>
      </c>
      <c r="I11" s="298">
        <v>-6.7532986666980142</v>
      </c>
      <c r="K11" s="294" t="s">
        <v>442</v>
      </c>
      <c r="L11" s="305">
        <v>3675.3003664870571</v>
      </c>
      <c r="M11" s="306">
        <v>4242.0601719159995</v>
      </c>
      <c r="N11" s="306">
        <v>4146.92813166</v>
      </c>
      <c r="O11" s="306">
        <v>4126.1175246400007</v>
      </c>
      <c r="P11" s="301">
        <v>566.7598054289424</v>
      </c>
      <c r="Q11" s="301">
        <v>15.420775145261539</v>
      </c>
      <c r="R11" s="301">
        <v>-20.810607019999225</v>
      </c>
      <c r="S11" s="302">
        <v>-0.50183187070736179</v>
      </c>
    </row>
    <row r="12" spans="1:19" s="279" customFormat="1">
      <c r="A12" s="294" t="s">
        <v>443</v>
      </c>
      <c r="B12" s="307">
        <v>34249.935358596929</v>
      </c>
      <c r="C12" s="308">
        <v>38711.222444739586</v>
      </c>
      <c r="D12" s="308">
        <v>41486.160157719947</v>
      </c>
      <c r="E12" s="308">
        <v>54478.329860719001</v>
      </c>
      <c r="F12" s="297">
        <v>4461.2870861426563</v>
      </c>
      <c r="G12" s="297">
        <v>13.025680309854506</v>
      </c>
      <c r="H12" s="297">
        <v>12992.169702999054</v>
      </c>
      <c r="I12" s="298">
        <v>31.31687689004259</v>
      </c>
      <c r="K12" s="287" t="s">
        <v>444</v>
      </c>
      <c r="L12" s="291">
        <v>83966.814373449117</v>
      </c>
      <c r="M12" s="292">
        <v>94718.405601607999</v>
      </c>
      <c r="N12" s="292">
        <v>105100.41508861403</v>
      </c>
      <c r="O12" s="292">
        <v>112997.26896395299</v>
      </c>
      <c r="P12" s="292">
        <v>10751.591228158883</v>
      </c>
      <c r="Q12" s="292">
        <v>12.804572030493286</v>
      </c>
      <c r="R12" s="292">
        <v>7896.8538753389585</v>
      </c>
      <c r="S12" s="293">
        <v>7.513627675666962</v>
      </c>
    </row>
    <row r="13" spans="1:19" s="286" customFormat="1">
      <c r="A13" s="287" t="s">
        <v>445</v>
      </c>
      <c r="B13" s="288">
        <v>3404.0254247600001</v>
      </c>
      <c r="C13" s="289">
        <v>3325.4003541099996</v>
      </c>
      <c r="D13" s="289">
        <v>3894.4797711739998</v>
      </c>
      <c r="E13" s="289">
        <v>4338.6877910400008</v>
      </c>
      <c r="F13" s="289">
        <v>-78.625070650000453</v>
      </c>
      <c r="G13" s="289">
        <v>-2.3097674323494188</v>
      </c>
      <c r="H13" s="289">
        <v>444.208019866001</v>
      </c>
      <c r="I13" s="290">
        <v>11.406093906403665</v>
      </c>
      <c r="K13" s="294" t="s">
        <v>446</v>
      </c>
      <c r="L13" s="299">
        <v>15317.699804687185</v>
      </c>
      <c r="M13" s="300">
        <v>17675.298407927996</v>
      </c>
      <c r="N13" s="300">
        <v>15215.767211950006</v>
      </c>
      <c r="O13" s="300">
        <v>16293.929342275002</v>
      </c>
      <c r="P13" s="301">
        <v>2357.5986032408109</v>
      </c>
      <c r="Q13" s="301">
        <v>15.391335731226372</v>
      </c>
      <c r="R13" s="301">
        <v>1078.1621303249958</v>
      </c>
      <c r="S13" s="302">
        <v>7.0858216697626641</v>
      </c>
    </row>
    <row r="14" spans="1:19" s="279" customFormat="1">
      <c r="A14" s="294" t="s">
        <v>447</v>
      </c>
      <c r="B14" s="295">
        <v>1624.5139974299998</v>
      </c>
      <c r="C14" s="296">
        <v>1342.1214399</v>
      </c>
      <c r="D14" s="296">
        <v>1449.5635857780001</v>
      </c>
      <c r="E14" s="296">
        <v>2093.2099130400002</v>
      </c>
      <c r="F14" s="297">
        <v>-282.39255752999975</v>
      </c>
      <c r="G14" s="297">
        <v>-17.383202482511575</v>
      </c>
      <c r="H14" s="297">
        <v>643.64632726200011</v>
      </c>
      <c r="I14" s="298">
        <v>44.402766017093796</v>
      </c>
      <c r="K14" s="294" t="s">
        <v>448</v>
      </c>
      <c r="L14" s="304">
        <v>10873.652292877894</v>
      </c>
      <c r="M14" s="301">
        <v>12905.572577466</v>
      </c>
      <c r="N14" s="301">
        <v>13977.515579923998</v>
      </c>
      <c r="O14" s="301">
        <v>14965.300704437999</v>
      </c>
      <c r="P14" s="304">
        <v>2031.9202845881064</v>
      </c>
      <c r="Q14" s="301">
        <v>18.686640236960571</v>
      </c>
      <c r="R14" s="301">
        <v>987.78512451400093</v>
      </c>
      <c r="S14" s="302">
        <v>7.0669577784822035</v>
      </c>
    </row>
    <row r="15" spans="1:19" s="279" customFormat="1">
      <c r="A15" s="294" t="s">
        <v>449</v>
      </c>
      <c r="B15" s="303">
        <v>511.91883568000009</v>
      </c>
      <c r="C15" s="297">
        <v>525.16828564999992</v>
      </c>
      <c r="D15" s="297">
        <v>581.56760937599995</v>
      </c>
      <c r="E15" s="297">
        <v>518.10260466000011</v>
      </c>
      <c r="F15" s="303">
        <v>13.24944996999983</v>
      </c>
      <c r="G15" s="297">
        <v>2.5881934882118784</v>
      </c>
      <c r="H15" s="297">
        <v>-63.465004715999839</v>
      </c>
      <c r="I15" s="298">
        <v>-10.912747493639714</v>
      </c>
      <c r="K15" s="294" t="s">
        <v>450</v>
      </c>
      <c r="L15" s="304">
        <v>0</v>
      </c>
      <c r="M15" s="301">
        <v>0</v>
      </c>
      <c r="N15" s="301">
        <v>0</v>
      </c>
      <c r="O15" s="301">
        <v>0</v>
      </c>
      <c r="P15" s="309">
        <v>0</v>
      </c>
      <c r="Q15" s="310"/>
      <c r="R15" s="310">
        <v>0</v>
      </c>
      <c r="S15" s="311"/>
    </row>
    <row r="16" spans="1:19" s="279" customFormat="1">
      <c r="A16" s="294" t="s">
        <v>451</v>
      </c>
      <c r="B16" s="303">
        <v>254.76278612000002</v>
      </c>
      <c r="C16" s="297">
        <v>321.80096103999995</v>
      </c>
      <c r="D16" s="297">
        <v>575.03229275000001</v>
      </c>
      <c r="E16" s="297">
        <v>530.67577290000008</v>
      </c>
      <c r="F16" s="303">
        <v>67.038174919999932</v>
      </c>
      <c r="G16" s="297">
        <v>26.313958934498061</v>
      </c>
      <c r="H16" s="297">
        <v>-44.356519849999927</v>
      </c>
      <c r="I16" s="298">
        <v>-7.7137441512844367</v>
      </c>
      <c r="K16" s="294" t="s">
        <v>452</v>
      </c>
      <c r="L16" s="304">
        <v>0</v>
      </c>
      <c r="M16" s="301">
        <v>0</v>
      </c>
      <c r="N16" s="301">
        <v>0</v>
      </c>
      <c r="O16" s="301">
        <v>0</v>
      </c>
      <c r="P16" s="309">
        <v>0</v>
      </c>
      <c r="Q16" s="310"/>
      <c r="R16" s="310">
        <v>0</v>
      </c>
      <c r="S16" s="311"/>
    </row>
    <row r="17" spans="1:19" s="279" customFormat="1">
      <c r="A17" s="294" t="s">
        <v>453</v>
      </c>
      <c r="B17" s="303">
        <v>14.135019659999999</v>
      </c>
      <c r="C17" s="297">
        <v>7.3347003999999991</v>
      </c>
      <c r="D17" s="297">
        <v>7.3199999999999994</v>
      </c>
      <c r="E17" s="297">
        <v>23.25</v>
      </c>
      <c r="F17" s="303">
        <v>-6.8003192600000002</v>
      </c>
      <c r="G17" s="297">
        <v>-48.109726223047936</v>
      </c>
      <c r="H17" s="297">
        <v>15.93</v>
      </c>
      <c r="I17" s="298">
        <v>217.62295081967213</v>
      </c>
      <c r="J17" s="284"/>
      <c r="K17" s="294" t="s">
        <v>454</v>
      </c>
      <c r="L17" s="304">
        <v>42207.085875954006</v>
      </c>
      <c r="M17" s="301">
        <v>46563.222975900004</v>
      </c>
      <c r="N17" s="301">
        <v>58209.597537530019</v>
      </c>
      <c r="O17" s="301">
        <v>63312.334291269981</v>
      </c>
      <c r="P17" s="304">
        <v>4356.1370999459978</v>
      </c>
      <c r="Q17" s="312">
        <v>10.320866768079226</v>
      </c>
      <c r="R17" s="312">
        <v>5102.7367537399623</v>
      </c>
      <c r="S17" s="313">
        <v>8.766143333064667</v>
      </c>
    </row>
    <row r="18" spans="1:19" s="279" customFormat="1">
      <c r="A18" s="294" t="s">
        <v>455</v>
      </c>
      <c r="B18" s="303">
        <v>27.84733919</v>
      </c>
      <c r="C18" s="297">
        <v>29.151511580000005</v>
      </c>
      <c r="D18" s="297">
        <v>32.251591149999996</v>
      </c>
      <c r="E18" s="297">
        <v>43.22196005</v>
      </c>
      <c r="F18" s="303">
        <v>1.3041723900000051</v>
      </c>
      <c r="G18" s="297">
        <v>4.6832926517745523</v>
      </c>
      <c r="H18" s="297">
        <v>10.970368900000004</v>
      </c>
      <c r="I18" s="298">
        <v>34.01496952189909</v>
      </c>
      <c r="K18" s="294" t="s">
        <v>456</v>
      </c>
      <c r="L18" s="304">
        <v>4210.6796657599998</v>
      </c>
      <c r="M18" s="301">
        <v>4919.1245859839983</v>
      </c>
      <c r="N18" s="301">
        <v>5158.7032163699996</v>
      </c>
      <c r="O18" s="301">
        <v>5510.82805998</v>
      </c>
      <c r="P18" s="304">
        <v>708.44492022399845</v>
      </c>
      <c r="Q18" s="312">
        <v>16.824954080094546</v>
      </c>
      <c r="R18" s="312">
        <v>352.12484361000043</v>
      </c>
      <c r="S18" s="313">
        <v>6.8258403098788545</v>
      </c>
    </row>
    <row r="19" spans="1:19" s="279" customFormat="1">
      <c r="A19" s="294" t="s">
        <v>457</v>
      </c>
      <c r="B19" s="303">
        <v>511.20403726000012</v>
      </c>
      <c r="C19" s="297">
        <v>537.10432331000004</v>
      </c>
      <c r="D19" s="297">
        <v>437.9450478199999</v>
      </c>
      <c r="E19" s="297">
        <v>483.10248855999993</v>
      </c>
      <c r="F19" s="303">
        <v>25.90028604999992</v>
      </c>
      <c r="G19" s="297">
        <v>5.0665261152518921</v>
      </c>
      <c r="H19" s="297">
        <v>45.157440740000027</v>
      </c>
      <c r="I19" s="298">
        <v>10.3112116382602</v>
      </c>
      <c r="K19" s="294" t="s">
        <v>458</v>
      </c>
      <c r="L19" s="305">
        <v>11357.696734170016</v>
      </c>
      <c r="M19" s="306">
        <v>12655.187054330012</v>
      </c>
      <c r="N19" s="306">
        <v>12538.831542840011</v>
      </c>
      <c r="O19" s="306">
        <v>12914.876565989998</v>
      </c>
      <c r="P19" s="301">
        <v>1297.4903201599955</v>
      </c>
      <c r="Q19" s="312">
        <v>11.42388593856756</v>
      </c>
      <c r="R19" s="312">
        <v>376.04502314998717</v>
      </c>
      <c r="S19" s="313">
        <v>2.9990435860406657</v>
      </c>
    </row>
    <row r="20" spans="1:19" s="279" customFormat="1">
      <c r="A20" s="294" t="s">
        <v>459</v>
      </c>
      <c r="B20" s="307">
        <v>459.64340942000001</v>
      </c>
      <c r="C20" s="308">
        <v>562.7191322299999</v>
      </c>
      <c r="D20" s="308">
        <v>810.79964430000007</v>
      </c>
      <c r="E20" s="308">
        <v>647.12505183000007</v>
      </c>
      <c r="F20" s="297">
        <v>103.07572280999989</v>
      </c>
      <c r="G20" s="297">
        <v>22.42514973511004</v>
      </c>
      <c r="H20" s="297">
        <v>-163.67459246999999</v>
      </c>
      <c r="I20" s="298">
        <v>-20.186811084667859</v>
      </c>
      <c r="J20" s="284"/>
      <c r="K20" s="287" t="s">
        <v>460</v>
      </c>
      <c r="L20" s="291">
        <v>374349.8277711696</v>
      </c>
      <c r="M20" s="292">
        <v>404484.9194233091</v>
      </c>
      <c r="N20" s="292">
        <v>434697.5632333465</v>
      </c>
      <c r="O20" s="292">
        <v>472327.84253437835</v>
      </c>
      <c r="P20" s="292">
        <v>30135.091652139497</v>
      </c>
      <c r="Q20" s="314">
        <v>8.0499814389016642</v>
      </c>
      <c r="R20" s="314">
        <v>37630.279301031842</v>
      </c>
      <c r="S20" s="315">
        <v>8.6566575209513736</v>
      </c>
    </row>
    <row r="21" spans="1:19" s="286" customFormat="1">
      <c r="A21" s="287" t="s">
        <v>461</v>
      </c>
      <c r="B21" s="288">
        <v>296111.19728122093</v>
      </c>
      <c r="C21" s="289">
        <v>317191.09859753796</v>
      </c>
      <c r="D21" s="289">
        <v>329800.05582544114</v>
      </c>
      <c r="E21" s="289">
        <v>351019.57832698204</v>
      </c>
      <c r="F21" s="289">
        <v>21079.901316317031</v>
      </c>
      <c r="G21" s="289">
        <v>7.118913945120811</v>
      </c>
      <c r="H21" s="289">
        <v>21219.522501540894</v>
      </c>
      <c r="I21" s="290">
        <v>6.4340566736508107</v>
      </c>
      <c r="J21" s="285"/>
      <c r="K21" s="294" t="s">
        <v>462</v>
      </c>
      <c r="L21" s="299">
        <v>75449.720605735507</v>
      </c>
      <c r="M21" s="300">
        <v>81649.245448498114</v>
      </c>
      <c r="N21" s="300">
        <v>90137.665558502005</v>
      </c>
      <c r="O21" s="300">
        <v>95533.926001351691</v>
      </c>
      <c r="P21" s="301">
        <v>6199.5248427626066</v>
      </c>
      <c r="Q21" s="312">
        <v>8.2167631543109181</v>
      </c>
      <c r="R21" s="312">
        <v>5396.2604428496852</v>
      </c>
      <c r="S21" s="313">
        <v>5.9866875954839909</v>
      </c>
    </row>
    <row r="22" spans="1:19" s="279" customFormat="1">
      <c r="A22" s="294" t="s">
        <v>463</v>
      </c>
      <c r="B22" s="295">
        <v>59646.213291206157</v>
      </c>
      <c r="C22" s="296">
        <v>59661.874922070492</v>
      </c>
      <c r="D22" s="296">
        <v>68366.714637647994</v>
      </c>
      <c r="E22" s="296">
        <v>60745.09844454399</v>
      </c>
      <c r="F22" s="297">
        <v>15.661630864335166</v>
      </c>
      <c r="G22" s="297">
        <v>2.6257544276736527E-2</v>
      </c>
      <c r="H22" s="297">
        <v>-7621.6161931040042</v>
      </c>
      <c r="I22" s="298">
        <v>-11.148138730227872</v>
      </c>
      <c r="J22" s="284"/>
      <c r="K22" s="294" t="s">
        <v>464</v>
      </c>
      <c r="L22" s="304">
        <v>59146.077144251867</v>
      </c>
      <c r="M22" s="301">
        <v>65447.83619296852</v>
      </c>
      <c r="N22" s="301">
        <v>70383.149777159837</v>
      </c>
      <c r="O22" s="301">
        <v>72960.889775233009</v>
      </c>
      <c r="P22" s="304">
        <v>6301.7590487166526</v>
      </c>
      <c r="Q22" s="312">
        <v>10.6545680677135</v>
      </c>
      <c r="R22" s="312">
        <v>2577.7399980731716</v>
      </c>
      <c r="S22" s="313">
        <v>3.6624391011691815</v>
      </c>
    </row>
    <row r="23" spans="1:19" s="279" customFormat="1">
      <c r="A23" s="294" t="s">
        <v>465</v>
      </c>
      <c r="B23" s="303">
        <v>19602.753444843507</v>
      </c>
      <c r="C23" s="297">
        <v>18139.326382986001</v>
      </c>
      <c r="D23" s="297">
        <v>17376.885927485997</v>
      </c>
      <c r="E23" s="297">
        <v>14822.636937679505</v>
      </c>
      <c r="F23" s="303">
        <v>-1463.4270618575065</v>
      </c>
      <c r="G23" s="297">
        <v>-7.4654158456625392</v>
      </c>
      <c r="H23" s="297">
        <v>-2554.2489898064923</v>
      </c>
      <c r="I23" s="298">
        <v>-14.699118130057428</v>
      </c>
      <c r="K23" s="294" t="s">
        <v>466</v>
      </c>
      <c r="L23" s="304">
        <v>39671.87261881226</v>
      </c>
      <c r="M23" s="301">
        <v>45819.744114210422</v>
      </c>
      <c r="N23" s="301">
        <v>41261.564200699999</v>
      </c>
      <c r="O23" s="301">
        <v>47260.991818700008</v>
      </c>
      <c r="P23" s="304">
        <v>6147.8714953981616</v>
      </c>
      <c r="Q23" s="312">
        <v>15.496801863804288</v>
      </c>
      <c r="R23" s="312">
        <v>5999.4276180000088</v>
      </c>
      <c r="S23" s="313">
        <v>14.53999074978895</v>
      </c>
    </row>
    <row r="24" spans="1:19" s="279" customFormat="1">
      <c r="A24" s="294" t="s">
        <v>467</v>
      </c>
      <c r="B24" s="303">
        <v>13697.186892970001</v>
      </c>
      <c r="C24" s="297">
        <v>14812.303707420004</v>
      </c>
      <c r="D24" s="297">
        <v>16175.157851436998</v>
      </c>
      <c r="E24" s="297">
        <v>13791.951279396999</v>
      </c>
      <c r="F24" s="303">
        <v>1115.1168144500025</v>
      </c>
      <c r="G24" s="297">
        <v>8.1412104774764327</v>
      </c>
      <c r="H24" s="297">
        <v>-2383.2065720399987</v>
      </c>
      <c r="I24" s="316">
        <v>-14.733745376267072</v>
      </c>
      <c r="K24" s="294" t="s">
        <v>468</v>
      </c>
      <c r="L24" s="304">
        <v>150233.75500248134</v>
      </c>
      <c r="M24" s="301">
        <v>159813.02298371907</v>
      </c>
      <c r="N24" s="301">
        <v>178184.44643950532</v>
      </c>
      <c r="O24" s="301">
        <v>192642.52203142369</v>
      </c>
      <c r="P24" s="304">
        <v>9579.2679812377319</v>
      </c>
      <c r="Q24" s="312">
        <v>6.376242130857686</v>
      </c>
      <c r="R24" s="312">
        <v>14458.075591918372</v>
      </c>
      <c r="S24" s="313">
        <v>8.1141064109806997</v>
      </c>
    </row>
    <row r="25" spans="1:19" s="279" customFormat="1">
      <c r="A25" s="294" t="s">
        <v>469</v>
      </c>
      <c r="B25" s="303">
        <v>9577.1869013099986</v>
      </c>
      <c r="C25" s="297">
        <v>10852.153056480005</v>
      </c>
      <c r="D25" s="297">
        <v>12308.176647816999</v>
      </c>
      <c r="E25" s="297">
        <v>10328.251602586999</v>
      </c>
      <c r="F25" s="303">
        <v>1274.9661551700065</v>
      </c>
      <c r="G25" s="297">
        <v>13.312532879520317</v>
      </c>
      <c r="H25" s="297">
        <v>-1979.9250452300003</v>
      </c>
      <c r="I25" s="298">
        <v>-16.086257955853789</v>
      </c>
      <c r="K25" s="294" t="s">
        <v>470</v>
      </c>
      <c r="L25" s="304">
        <v>48367.846879668592</v>
      </c>
      <c r="M25" s="301">
        <v>50154.344386972996</v>
      </c>
      <c r="N25" s="301">
        <v>53330.805764029348</v>
      </c>
      <c r="O25" s="301">
        <v>62534.728469890004</v>
      </c>
      <c r="P25" s="304">
        <v>1786.4975073044043</v>
      </c>
      <c r="Q25" s="312">
        <v>3.6935642633605799</v>
      </c>
      <c r="R25" s="312">
        <v>9203.9227058606557</v>
      </c>
      <c r="S25" s="313">
        <v>17.258172971518334</v>
      </c>
    </row>
    <row r="26" spans="1:19" s="279" customFormat="1">
      <c r="A26" s="294" t="s">
        <v>471</v>
      </c>
      <c r="B26" s="303">
        <v>4119.9999916600018</v>
      </c>
      <c r="C26" s="297">
        <v>3960.150650940001</v>
      </c>
      <c r="D26" s="297">
        <v>3866.9812036199996</v>
      </c>
      <c r="E26" s="297">
        <v>3463.6996768100007</v>
      </c>
      <c r="F26" s="303">
        <v>-159.84934072000078</v>
      </c>
      <c r="G26" s="297">
        <v>-3.8798383748441565</v>
      </c>
      <c r="H26" s="297">
        <v>-403.28152680999892</v>
      </c>
      <c r="I26" s="298">
        <v>-10.428846316410194</v>
      </c>
      <c r="K26" s="294" t="s">
        <v>472</v>
      </c>
      <c r="L26" s="305">
        <v>1480.5555202200196</v>
      </c>
      <c r="M26" s="306">
        <v>1600.726296940019</v>
      </c>
      <c r="N26" s="306">
        <v>1399.9314934499996</v>
      </c>
      <c r="O26" s="306">
        <v>1394.7844377799997</v>
      </c>
      <c r="P26" s="301">
        <v>120.17077671999937</v>
      </c>
      <c r="Q26" s="312">
        <v>8.116600497503887</v>
      </c>
      <c r="R26" s="312">
        <v>-5.1470556699998724</v>
      </c>
      <c r="S26" s="313">
        <v>-0.3676648246061982</v>
      </c>
    </row>
    <row r="27" spans="1:19" s="279" customFormat="1">
      <c r="A27" s="294" t="s">
        <v>473</v>
      </c>
      <c r="B27" s="303">
        <v>494.77012422999985</v>
      </c>
      <c r="C27" s="297">
        <v>553.03460403999986</v>
      </c>
      <c r="D27" s="297">
        <v>429.82810351000006</v>
      </c>
      <c r="E27" s="297">
        <v>550.93941130000007</v>
      </c>
      <c r="F27" s="303">
        <v>58.264479810000012</v>
      </c>
      <c r="G27" s="297">
        <v>11.7760707360162</v>
      </c>
      <c r="H27" s="297">
        <v>121.11130779000001</v>
      </c>
      <c r="I27" s="298">
        <v>28.176684307284326</v>
      </c>
      <c r="K27" s="287" t="s">
        <v>474</v>
      </c>
      <c r="L27" s="291">
        <v>135056.38298246288</v>
      </c>
      <c r="M27" s="292">
        <v>147333.91234329602</v>
      </c>
      <c r="N27" s="292">
        <v>165393.32964811832</v>
      </c>
      <c r="O27" s="292">
        <v>171693.833626646</v>
      </c>
      <c r="P27" s="292">
        <v>12277.529360833141</v>
      </c>
      <c r="Q27" s="314">
        <v>9.0906694594563398</v>
      </c>
      <c r="R27" s="314">
        <v>6300.5039785276749</v>
      </c>
      <c r="S27" s="315">
        <v>3.8094063357526435</v>
      </c>
    </row>
    <row r="28" spans="1:19" s="279" customFormat="1">
      <c r="A28" s="294" t="s">
        <v>475</v>
      </c>
      <c r="B28" s="303">
        <v>6808.2353451999998</v>
      </c>
      <c r="C28" s="297">
        <v>6720.4454373480003</v>
      </c>
      <c r="D28" s="297">
        <v>7980.9211584220038</v>
      </c>
      <c r="E28" s="297">
        <v>8194.5854822975016</v>
      </c>
      <c r="F28" s="303">
        <v>-87.789907851999487</v>
      </c>
      <c r="G28" s="297">
        <v>-1.2894664094403534</v>
      </c>
      <c r="H28" s="297">
        <v>213.66432387549776</v>
      </c>
      <c r="I28" s="298">
        <v>2.6771887559623968</v>
      </c>
      <c r="K28" s="294" t="s">
        <v>476</v>
      </c>
      <c r="L28" s="299">
        <v>1497.29522539</v>
      </c>
      <c r="M28" s="300">
        <v>1536.2137274000004</v>
      </c>
      <c r="N28" s="300">
        <v>1273.1897967</v>
      </c>
      <c r="O28" s="300">
        <v>1126.8417440799999</v>
      </c>
      <c r="P28" s="301">
        <v>38.918502010000338</v>
      </c>
      <c r="Q28" s="312">
        <v>2.5992537309977228</v>
      </c>
      <c r="R28" s="312">
        <v>-146.34805262000009</v>
      </c>
      <c r="S28" s="313">
        <v>-11.494598291576153</v>
      </c>
    </row>
    <row r="29" spans="1:19" s="279" customFormat="1">
      <c r="A29" s="294" t="s">
        <v>477</v>
      </c>
      <c r="B29" s="303">
        <v>0</v>
      </c>
      <c r="C29" s="297">
        <v>0</v>
      </c>
      <c r="D29" s="297">
        <v>0</v>
      </c>
      <c r="E29" s="297">
        <v>0</v>
      </c>
      <c r="F29" s="317">
        <v>0</v>
      </c>
      <c r="G29" s="318"/>
      <c r="H29" s="318">
        <v>0</v>
      </c>
      <c r="I29" s="319"/>
      <c r="J29" s="284"/>
      <c r="K29" s="320" t="s">
        <v>478</v>
      </c>
      <c r="L29" s="304">
        <v>158.91970232</v>
      </c>
      <c r="M29" s="301">
        <v>159.41471773999999</v>
      </c>
      <c r="N29" s="301">
        <v>174.83791459</v>
      </c>
      <c r="O29" s="301">
        <v>182.01532544</v>
      </c>
      <c r="P29" s="304">
        <v>0.49501541999998722</v>
      </c>
      <c r="Q29" s="312">
        <v>0.31148775939891105</v>
      </c>
      <c r="R29" s="312">
        <v>7.1774108500000011</v>
      </c>
      <c r="S29" s="313">
        <v>4.105179855771695</v>
      </c>
    </row>
    <row r="30" spans="1:19" s="279" customFormat="1">
      <c r="A30" s="294" t="s">
        <v>479</v>
      </c>
      <c r="B30" s="303">
        <v>15064.411486055002</v>
      </c>
      <c r="C30" s="297">
        <v>16518.126129695502</v>
      </c>
      <c r="D30" s="297">
        <v>15944.989547361003</v>
      </c>
      <c r="E30" s="297">
        <v>12698.2289533945</v>
      </c>
      <c r="F30" s="303">
        <v>1453.7146436405001</v>
      </c>
      <c r="G30" s="321">
        <v>9.6499929319256275</v>
      </c>
      <c r="H30" s="321">
        <v>-3246.7605939665027</v>
      </c>
      <c r="I30" s="322">
        <v>-20.362262291378311</v>
      </c>
      <c r="K30" s="294" t="s">
        <v>480</v>
      </c>
      <c r="L30" s="304">
        <v>507.23868614000003</v>
      </c>
      <c r="M30" s="301">
        <v>665.93538618000002</v>
      </c>
      <c r="N30" s="301">
        <v>1200.2112925900003</v>
      </c>
      <c r="O30" s="301">
        <v>1207.4489999999998</v>
      </c>
      <c r="P30" s="304">
        <v>158.69670004</v>
      </c>
      <c r="Q30" s="312">
        <v>31.286395217142214</v>
      </c>
      <c r="R30" s="312">
        <v>7.2377074099995298</v>
      </c>
      <c r="S30" s="313">
        <v>0.6030361032831888</v>
      </c>
    </row>
    <row r="31" spans="1:19" s="279" customFormat="1">
      <c r="A31" s="294" t="s">
        <v>481</v>
      </c>
      <c r="B31" s="303">
        <v>13731.801656999</v>
      </c>
      <c r="C31" s="297">
        <v>15515.339400029001</v>
      </c>
      <c r="D31" s="297">
        <v>16168.125606502997</v>
      </c>
      <c r="E31" s="297">
        <v>16857.959168087003</v>
      </c>
      <c r="F31" s="303">
        <v>1783.5377430300014</v>
      </c>
      <c r="G31" s="321">
        <v>12.988373904461001</v>
      </c>
      <c r="H31" s="321">
        <v>689.83356158400602</v>
      </c>
      <c r="I31" s="322">
        <v>4.2666266849544225</v>
      </c>
      <c r="K31" s="294" t="s">
        <v>482</v>
      </c>
      <c r="L31" s="304">
        <v>40879.620896200009</v>
      </c>
      <c r="M31" s="301">
        <v>44508.672893620009</v>
      </c>
      <c r="N31" s="301">
        <v>54019.435589350003</v>
      </c>
      <c r="O31" s="301">
        <v>56746.686032269994</v>
      </c>
      <c r="P31" s="304">
        <v>3629.0519974199997</v>
      </c>
      <c r="Q31" s="312">
        <v>8.87741108616137</v>
      </c>
      <c r="R31" s="312">
        <v>2727.2504429199907</v>
      </c>
      <c r="S31" s="313">
        <v>5.0486466827462957</v>
      </c>
    </row>
    <row r="32" spans="1:19" s="279" customFormat="1">
      <c r="A32" s="294" t="s">
        <v>483</v>
      </c>
      <c r="B32" s="303">
        <v>4792.5171924058332</v>
      </c>
      <c r="C32" s="297">
        <v>5652.5133689933346</v>
      </c>
      <c r="D32" s="297">
        <v>5910.252578300001</v>
      </c>
      <c r="E32" s="297">
        <v>6237.4526456700014</v>
      </c>
      <c r="F32" s="303">
        <v>859.9961765875014</v>
      </c>
      <c r="G32" s="321">
        <v>17.944561116029824</v>
      </c>
      <c r="H32" s="321">
        <v>327.2000673700004</v>
      </c>
      <c r="I32" s="322">
        <v>5.5361435579139799</v>
      </c>
      <c r="K32" s="294" t="s">
        <v>484</v>
      </c>
      <c r="L32" s="304">
        <v>4013.5000495628806</v>
      </c>
      <c r="M32" s="301">
        <v>3918.7715178899994</v>
      </c>
      <c r="N32" s="301">
        <v>4050.7289513899996</v>
      </c>
      <c r="O32" s="301">
        <v>4440.86141056</v>
      </c>
      <c r="P32" s="304">
        <v>-94.728531672881218</v>
      </c>
      <c r="Q32" s="312">
        <v>-2.3602474275090222</v>
      </c>
      <c r="R32" s="312">
        <v>390.1324591700004</v>
      </c>
      <c r="S32" s="313">
        <v>9.6311667320057843</v>
      </c>
    </row>
    <row r="33" spans="1:19" s="279" customFormat="1">
      <c r="A33" s="294" t="s">
        <v>485</v>
      </c>
      <c r="B33" s="303">
        <v>7318.6586114084985</v>
      </c>
      <c r="C33" s="297">
        <v>8098.4229122464985</v>
      </c>
      <c r="D33" s="297">
        <v>7777.8760425200007</v>
      </c>
      <c r="E33" s="297">
        <v>8425.8470538405036</v>
      </c>
      <c r="F33" s="303">
        <v>779.76430083800005</v>
      </c>
      <c r="G33" s="321">
        <v>10.654470200625084</v>
      </c>
      <c r="H33" s="321">
        <v>647.97101132050284</v>
      </c>
      <c r="I33" s="322">
        <v>8.3309506062861196</v>
      </c>
      <c r="K33" s="294" t="s">
        <v>486</v>
      </c>
      <c r="L33" s="304">
        <v>75.750901909999996</v>
      </c>
      <c r="M33" s="301">
        <v>589.19947362999994</v>
      </c>
      <c r="N33" s="301">
        <v>106.64442317</v>
      </c>
      <c r="O33" s="301">
        <v>99.876127100000019</v>
      </c>
      <c r="P33" s="304">
        <v>513.4485717199999</v>
      </c>
      <c r="Q33" s="312">
        <v>677.8118263595469</v>
      </c>
      <c r="R33" s="312">
        <v>-6.7682960699999768</v>
      </c>
      <c r="S33" s="313">
        <v>-6.3466010399913317</v>
      </c>
    </row>
    <row r="34" spans="1:19" s="279" customFormat="1">
      <c r="A34" s="294" t="s">
        <v>487</v>
      </c>
      <c r="B34" s="303">
        <v>0</v>
      </c>
      <c r="C34" s="297">
        <v>0</v>
      </c>
      <c r="D34" s="297">
        <v>0</v>
      </c>
      <c r="E34" s="297">
        <v>0</v>
      </c>
      <c r="F34" s="317">
        <v>0</v>
      </c>
      <c r="G34" s="318"/>
      <c r="H34" s="318">
        <v>0</v>
      </c>
      <c r="I34" s="319"/>
      <c r="K34" s="294" t="s">
        <v>488</v>
      </c>
      <c r="L34" s="304">
        <v>5434.4995479699992</v>
      </c>
      <c r="M34" s="301">
        <v>4608.3094319700003</v>
      </c>
      <c r="N34" s="301">
        <v>5511.1981904200011</v>
      </c>
      <c r="O34" s="301">
        <v>5530.1427016899997</v>
      </c>
      <c r="P34" s="304">
        <v>-826.19011599999885</v>
      </c>
      <c r="Q34" s="312">
        <v>-15.202689938738031</v>
      </c>
      <c r="R34" s="312">
        <v>18.944511269998657</v>
      </c>
      <c r="S34" s="313">
        <v>0.34374578114300985</v>
      </c>
    </row>
    <row r="35" spans="1:19" s="279" customFormat="1">
      <c r="A35" s="294" t="s">
        <v>489</v>
      </c>
      <c r="B35" s="303">
        <v>9756.6369618300014</v>
      </c>
      <c r="C35" s="297">
        <v>10861.57460297</v>
      </c>
      <c r="D35" s="297">
        <v>10746.803177829997</v>
      </c>
      <c r="E35" s="297">
        <v>10041.844510700001</v>
      </c>
      <c r="F35" s="303">
        <v>1104.937641139999</v>
      </c>
      <c r="G35" s="297">
        <v>11.324984679277762</v>
      </c>
      <c r="H35" s="297">
        <v>-704.95866712999668</v>
      </c>
      <c r="I35" s="298">
        <v>-6.5597057605398748</v>
      </c>
      <c r="K35" s="294" t="s">
        <v>490</v>
      </c>
      <c r="L35" s="304">
        <v>0</v>
      </c>
      <c r="M35" s="301">
        <v>0</v>
      </c>
      <c r="N35" s="301">
        <v>0</v>
      </c>
      <c r="O35" s="301">
        <v>0</v>
      </c>
      <c r="P35" s="309">
        <v>0</v>
      </c>
      <c r="Q35" s="310"/>
      <c r="R35" s="310">
        <v>0</v>
      </c>
      <c r="S35" s="311"/>
    </row>
    <row r="36" spans="1:19" s="279" customFormat="1">
      <c r="A36" s="294" t="s">
        <v>491</v>
      </c>
      <c r="B36" s="303">
        <v>1607.0436244189998</v>
      </c>
      <c r="C36" s="297">
        <v>1556.0539842699998</v>
      </c>
      <c r="D36" s="297">
        <v>1427.4127736004998</v>
      </c>
      <c r="E36" s="297">
        <v>1929.2628273175003</v>
      </c>
      <c r="F36" s="303">
        <v>-50.989640149000024</v>
      </c>
      <c r="G36" s="297">
        <v>-3.1728846295279935</v>
      </c>
      <c r="H36" s="297">
        <v>501.85005371700049</v>
      </c>
      <c r="I36" s="298">
        <v>35.158018969603035</v>
      </c>
      <c r="K36" s="294" t="s">
        <v>492</v>
      </c>
      <c r="L36" s="304">
        <v>1614.92240128</v>
      </c>
      <c r="M36" s="301">
        <v>2670.3270483000001</v>
      </c>
      <c r="N36" s="301">
        <v>2890.9113391400001</v>
      </c>
      <c r="O36" s="301">
        <v>2200.9610565700004</v>
      </c>
      <c r="P36" s="304">
        <v>1055.4046470200001</v>
      </c>
      <c r="Q36" s="312">
        <v>65.35327308503976</v>
      </c>
      <c r="R36" s="312">
        <v>-689.95028256999967</v>
      </c>
      <c r="S36" s="313">
        <v>-23.866186182494577</v>
      </c>
    </row>
    <row r="37" spans="1:19" s="279" customFormat="1">
      <c r="A37" s="294" t="s">
        <v>493</v>
      </c>
      <c r="B37" s="303">
        <v>991.1339984</v>
      </c>
      <c r="C37" s="297">
        <v>1134.5203807999999</v>
      </c>
      <c r="D37" s="297">
        <v>1141.79956171</v>
      </c>
      <c r="E37" s="297">
        <v>1005.22345061</v>
      </c>
      <c r="F37" s="303">
        <v>143.38638239999989</v>
      </c>
      <c r="G37" s="297">
        <v>14.466901814635591</v>
      </c>
      <c r="H37" s="297">
        <v>-136.57611110000005</v>
      </c>
      <c r="I37" s="298">
        <v>-11.961478676297506</v>
      </c>
      <c r="K37" s="294" t="s">
        <v>494</v>
      </c>
      <c r="L37" s="304">
        <v>811.31831507999993</v>
      </c>
      <c r="M37" s="301">
        <v>795.18752587000006</v>
      </c>
      <c r="N37" s="301">
        <v>832.46635490000006</v>
      </c>
      <c r="O37" s="301">
        <v>1105.3533463900001</v>
      </c>
      <c r="P37" s="304">
        <v>-16.130789209999875</v>
      </c>
      <c r="Q37" s="312">
        <v>-1.9882195323557192</v>
      </c>
      <c r="R37" s="312">
        <v>272.88699149000001</v>
      </c>
      <c r="S37" s="313">
        <v>32.780543007384431</v>
      </c>
    </row>
    <row r="38" spans="1:19" s="279" customFormat="1">
      <c r="A38" s="294" t="s">
        <v>495</v>
      </c>
      <c r="B38" s="303">
        <v>476.60258767000005</v>
      </c>
      <c r="C38" s="297">
        <v>463.36793791999992</v>
      </c>
      <c r="D38" s="297">
        <v>588.41508036000005</v>
      </c>
      <c r="E38" s="297">
        <v>515.09786817999986</v>
      </c>
      <c r="F38" s="303">
        <v>-13.234649750000131</v>
      </c>
      <c r="G38" s="297">
        <v>-2.7768732466815331</v>
      </c>
      <c r="H38" s="297">
        <v>-73.317212180000183</v>
      </c>
      <c r="I38" s="298">
        <v>-12.460117802409782</v>
      </c>
      <c r="K38" s="294" t="s">
        <v>496</v>
      </c>
      <c r="L38" s="304">
        <v>68126.247831810004</v>
      </c>
      <c r="M38" s="301">
        <v>76955.093535386011</v>
      </c>
      <c r="N38" s="301">
        <v>85054.80704698831</v>
      </c>
      <c r="O38" s="301">
        <v>85203.181667185985</v>
      </c>
      <c r="P38" s="304">
        <v>8828.8457035760075</v>
      </c>
      <c r="Q38" s="312">
        <v>12.95953613264105</v>
      </c>
      <c r="R38" s="312">
        <v>148.37462019767554</v>
      </c>
      <c r="S38" s="313">
        <v>0.17444589594531248</v>
      </c>
    </row>
    <row r="39" spans="1:19" s="279" customFormat="1">
      <c r="A39" s="294" t="s">
        <v>497</v>
      </c>
      <c r="B39" s="303">
        <v>1822.8033438570001</v>
      </c>
      <c r="C39" s="297">
        <v>1836.6037723400004</v>
      </c>
      <c r="D39" s="297">
        <v>1885.2721999929997</v>
      </c>
      <c r="E39" s="297">
        <v>1816.23871732</v>
      </c>
      <c r="F39" s="303">
        <v>13.80042848300036</v>
      </c>
      <c r="G39" s="297">
        <v>0.75709914234626352</v>
      </c>
      <c r="H39" s="297">
        <v>-69.033482672999753</v>
      </c>
      <c r="I39" s="298">
        <v>-3.6617249579798652</v>
      </c>
      <c r="K39" s="294" t="s">
        <v>498</v>
      </c>
      <c r="L39" s="305">
        <v>11937.0694248</v>
      </c>
      <c r="M39" s="306">
        <v>10926.787085310001</v>
      </c>
      <c r="N39" s="306">
        <v>10278.898748879996</v>
      </c>
      <c r="O39" s="306">
        <v>13850.465215360002</v>
      </c>
      <c r="P39" s="301">
        <v>-1010.2823394899988</v>
      </c>
      <c r="Q39" s="312">
        <v>-8.4634033994229334</v>
      </c>
      <c r="R39" s="312">
        <v>3571.5664664800061</v>
      </c>
      <c r="S39" s="313">
        <v>34.746586708709131</v>
      </c>
    </row>
    <row r="40" spans="1:19" s="279" customFormat="1">
      <c r="A40" s="294" t="s">
        <v>499</v>
      </c>
      <c r="B40" s="303">
        <v>14252.240938379999</v>
      </c>
      <c r="C40" s="297">
        <v>15499.761036720001</v>
      </c>
      <c r="D40" s="297">
        <v>15998.723864708501</v>
      </c>
      <c r="E40" s="297">
        <v>18047.085393633228</v>
      </c>
      <c r="F40" s="303">
        <v>1247.5200983400027</v>
      </c>
      <c r="G40" s="297">
        <v>8.7531504956567474</v>
      </c>
      <c r="H40" s="297">
        <v>2048.3615289247264</v>
      </c>
      <c r="I40" s="298">
        <v>12.803280725678354</v>
      </c>
      <c r="K40" s="287" t="s">
        <v>500</v>
      </c>
      <c r="L40" s="291">
        <v>126574.73428609353</v>
      </c>
      <c r="M40" s="292">
        <v>139310.94255094876</v>
      </c>
      <c r="N40" s="292">
        <v>156122.2882613235</v>
      </c>
      <c r="O40" s="292">
        <v>170059.366920459</v>
      </c>
      <c r="P40" s="292">
        <v>12736.208264855231</v>
      </c>
      <c r="Q40" s="314">
        <v>10.062204227952726</v>
      </c>
      <c r="R40" s="314">
        <v>13937.078659135499</v>
      </c>
      <c r="S40" s="315">
        <v>8.9270268930513499</v>
      </c>
    </row>
    <row r="41" spans="1:19" s="279" customFormat="1">
      <c r="A41" s="294" t="s">
        <v>501</v>
      </c>
      <c r="B41" s="303">
        <v>38608.395599509997</v>
      </c>
      <c r="C41" s="297">
        <v>41420.956207874995</v>
      </c>
      <c r="D41" s="297">
        <v>47267.529103182504</v>
      </c>
      <c r="E41" s="297">
        <v>55007.372939081011</v>
      </c>
      <c r="F41" s="303">
        <v>2812.5606083649982</v>
      </c>
      <c r="G41" s="297">
        <v>7.2848419746317923</v>
      </c>
      <c r="H41" s="297">
        <v>7739.8438358985077</v>
      </c>
      <c r="I41" s="298">
        <v>16.374547142083184</v>
      </c>
      <c r="K41" s="294" t="s">
        <v>502</v>
      </c>
      <c r="L41" s="299">
        <v>11478.185984962998</v>
      </c>
      <c r="M41" s="300">
        <v>12182.763066529003</v>
      </c>
      <c r="N41" s="300">
        <v>12074.975327048003</v>
      </c>
      <c r="O41" s="300">
        <v>13939.083160535998</v>
      </c>
      <c r="P41" s="301">
        <v>704.57708156600529</v>
      </c>
      <c r="Q41" s="312">
        <v>6.1384009850427299</v>
      </c>
      <c r="R41" s="312">
        <v>1864.1078334879949</v>
      </c>
      <c r="S41" s="313">
        <v>15.437777577171394</v>
      </c>
    </row>
    <row r="42" spans="1:19" s="279" customFormat="1">
      <c r="A42" s="294" t="s">
        <v>503</v>
      </c>
      <c r="B42" s="303">
        <v>7090.8318297399992</v>
      </c>
      <c r="C42" s="297">
        <v>7572.0017324360006</v>
      </c>
      <c r="D42" s="297">
        <v>9533.9626331380005</v>
      </c>
      <c r="E42" s="297">
        <v>9792.8585275299993</v>
      </c>
      <c r="F42" s="303">
        <v>481.16990269600137</v>
      </c>
      <c r="G42" s="297">
        <v>6.7858033337908754</v>
      </c>
      <c r="H42" s="297">
        <v>258.89589439199881</v>
      </c>
      <c r="I42" s="298">
        <v>2.7155119476987717</v>
      </c>
      <c r="K42" s="294" t="s">
        <v>504</v>
      </c>
      <c r="L42" s="304">
        <v>39907.145148835887</v>
      </c>
      <c r="M42" s="301">
        <v>45245.870149567774</v>
      </c>
      <c r="N42" s="301">
        <v>50929.034126069535</v>
      </c>
      <c r="O42" s="301">
        <v>56913.258369050003</v>
      </c>
      <c r="P42" s="304">
        <v>5338.7250007318871</v>
      </c>
      <c r="Q42" s="312">
        <v>13.377867499218047</v>
      </c>
      <c r="R42" s="312">
        <v>5984.2242429804683</v>
      </c>
      <c r="S42" s="313">
        <v>11.75012317761052</v>
      </c>
    </row>
    <row r="43" spans="1:19" s="279" customFormat="1">
      <c r="A43" s="294" t="s">
        <v>505</v>
      </c>
      <c r="B43" s="303">
        <v>41259.998918947495</v>
      </c>
      <c r="C43" s="297">
        <v>48483.747005500503</v>
      </c>
      <c r="D43" s="297">
        <v>41177.272594663613</v>
      </c>
      <c r="E43" s="297">
        <v>58259.917069412921</v>
      </c>
      <c r="F43" s="303">
        <v>7223.7480865530088</v>
      </c>
      <c r="G43" s="297">
        <v>17.507872699520856</v>
      </c>
      <c r="H43" s="297">
        <v>17082.644474749308</v>
      </c>
      <c r="I43" s="298">
        <v>41.485614268107554</v>
      </c>
      <c r="K43" s="294" t="s">
        <v>506</v>
      </c>
      <c r="L43" s="304">
        <v>1022.18701226</v>
      </c>
      <c r="M43" s="301">
        <v>1359.4454609699997</v>
      </c>
      <c r="N43" s="301">
        <v>1483.35433272</v>
      </c>
      <c r="O43" s="301">
        <v>1616.97076238</v>
      </c>
      <c r="P43" s="304">
        <v>337.2584487099997</v>
      </c>
      <c r="Q43" s="312">
        <v>32.99381078657413</v>
      </c>
      <c r="R43" s="312">
        <v>133.61642965999999</v>
      </c>
      <c r="S43" s="313">
        <v>9.0077216692379878</v>
      </c>
    </row>
    <row r="44" spans="1:19" s="279" customFormat="1">
      <c r="A44" s="294" t="s">
        <v>507</v>
      </c>
      <c r="B44" s="303">
        <v>4113.2320763216994</v>
      </c>
      <c r="C44" s="297">
        <v>4801.6580246200001</v>
      </c>
      <c r="D44" s="297">
        <v>5047.5928216425</v>
      </c>
      <c r="E44" s="297">
        <v>6920.3606236689993</v>
      </c>
      <c r="F44" s="303">
        <v>688.42594829830068</v>
      </c>
      <c r="G44" s="297">
        <v>16.736861317923317</v>
      </c>
      <c r="H44" s="297">
        <v>1872.7678020264993</v>
      </c>
      <c r="I44" s="298">
        <v>37.10219639739276</v>
      </c>
      <c r="K44" s="294" t="s">
        <v>508</v>
      </c>
      <c r="L44" s="304">
        <v>1973.4139351400001</v>
      </c>
      <c r="M44" s="301">
        <v>2325.8625592500002</v>
      </c>
      <c r="N44" s="301">
        <v>2929.0406959200004</v>
      </c>
      <c r="O44" s="301">
        <v>2845.9409501200016</v>
      </c>
      <c r="P44" s="304">
        <v>352.44862411000008</v>
      </c>
      <c r="Q44" s="312">
        <v>17.859842673351565</v>
      </c>
      <c r="R44" s="312">
        <v>-83.0997457999988</v>
      </c>
      <c r="S44" s="313">
        <v>-2.8370976857970041</v>
      </c>
    </row>
    <row r="45" spans="1:19" s="279" customFormat="1">
      <c r="A45" s="294" t="s">
        <v>509</v>
      </c>
      <c r="B45" s="307">
        <v>34975.729356827804</v>
      </c>
      <c r="C45" s="308">
        <v>37889.467047257596</v>
      </c>
      <c r="D45" s="308">
        <v>38854.52056142551</v>
      </c>
      <c r="E45" s="308">
        <v>45359.61702331838</v>
      </c>
      <c r="F45" s="297">
        <v>2913.7376904297926</v>
      </c>
      <c r="G45" s="297">
        <v>8.3307417572436862</v>
      </c>
      <c r="H45" s="297">
        <v>6505.0964618928701</v>
      </c>
      <c r="I45" s="298">
        <v>16.74218692676672</v>
      </c>
      <c r="K45" s="294" t="s">
        <v>510</v>
      </c>
      <c r="L45" s="304">
        <v>21023.335356708365</v>
      </c>
      <c r="M45" s="301">
        <v>22013.000814635998</v>
      </c>
      <c r="N45" s="301">
        <v>23914.127947180001</v>
      </c>
      <c r="O45" s="301">
        <v>25383.860991139998</v>
      </c>
      <c r="P45" s="304">
        <v>989.66545792763281</v>
      </c>
      <c r="Q45" s="312">
        <v>4.7074616902395512</v>
      </c>
      <c r="R45" s="312">
        <v>1469.7330439599973</v>
      </c>
      <c r="S45" s="313">
        <v>6.1458776469133634</v>
      </c>
    </row>
    <row r="46" spans="1:19" s="286" customFormat="1">
      <c r="A46" s="287" t="s">
        <v>511</v>
      </c>
      <c r="B46" s="288">
        <v>182872.14447774141</v>
      </c>
      <c r="C46" s="289">
        <v>200696.83444380676</v>
      </c>
      <c r="D46" s="289">
        <v>212185.50825047004</v>
      </c>
      <c r="E46" s="289">
        <v>231361.33100137176</v>
      </c>
      <c r="F46" s="289">
        <v>17824.689966065343</v>
      </c>
      <c r="G46" s="289">
        <v>9.7470776738416305</v>
      </c>
      <c r="H46" s="289">
        <v>19175.822750901716</v>
      </c>
      <c r="I46" s="290">
        <v>9.037291429095152</v>
      </c>
      <c r="K46" s="294" t="s">
        <v>512</v>
      </c>
      <c r="L46" s="304">
        <v>27130.412025736256</v>
      </c>
      <c r="M46" s="301">
        <v>28742.664876895993</v>
      </c>
      <c r="N46" s="301">
        <v>29810.215481134004</v>
      </c>
      <c r="O46" s="301">
        <v>30952.787028300001</v>
      </c>
      <c r="P46" s="304">
        <v>1612.2528511597375</v>
      </c>
      <c r="Q46" s="312">
        <v>5.9426036347340903</v>
      </c>
      <c r="R46" s="312">
        <v>1142.5715471659969</v>
      </c>
      <c r="S46" s="313">
        <v>3.8328188130310443</v>
      </c>
    </row>
    <row r="47" spans="1:19" s="279" customFormat="1">
      <c r="A47" s="294" t="s">
        <v>513</v>
      </c>
      <c r="B47" s="295">
        <v>149442.77513241951</v>
      </c>
      <c r="C47" s="296">
        <v>164133.77311713572</v>
      </c>
      <c r="D47" s="296">
        <v>176838.37856853809</v>
      </c>
      <c r="E47" s="296">
        <v>192621.49415315982</v>
      </c>
      <c r="F47" s="297">
        <v>14690.997984716203</v>
      </c>
      <c r="G47" s="297">
        <v>9.8305173814516493</v>
      </c>
      <c r="H47" s="297">
        <v>15783.11558462173</v>
      </c>
      <c r="I47" s="298">
        <v>8.9251641597158127</v>
      </c>
      <c r="K47" s="294" t="s">
        <v>514</v>
      </c>
      <c r="L47" s="304">
        <v>3048.4579758499995</v>
      </c>
      <c r="M47" s="301">
        <v>3326.4791818300005</v>
      </c>
      <c r="N47" s="301">
        <v>3524.7618459499995</v>
      </c>
      <c r="O47" s="301">
        <v>3549.9419869099997</v>
      </c>
      <c r="P47" s="304">
        <v>278.02120598000101</v>
      </c>
      <c r="Q47" s="312">
        <v>9.1200603118854069</v>
      </c>
      <c r="R47" s="312">
        <v>25.180140960000244</v>
      </c>
      <c r="S47" s="313">
        <v>0.71437850443520257</v>
      </c>
    </row>
    <row r="48" spans="1:19" s="279" customFormat="1">
      <c r="A48" s="294" t="s">
        <v>515</v>
      </c>
      <c r="B48" s="303">
        <v>13822.840305757914</v>
      </c>
      <c r="C48" s="297">
        <v>14198.946950371041</v>
      </c>
      <c r="D48" s="297">
        <v>14969.161282877936</v>
      </c>
      <c r="E48" s="297">
        <v>16600.958199847912</v>
      </c>
      <c r="F48" s="303">
        <v>376.10664461312626</v>
      </c>
      <c r="G48" s="297">
        <v>2.7209071094922423</v>
      </c>
      <c r="H48" s="297">
        <v>1631.7969169699754</v>
      </c>
      <c r="I48" s="298">
        <v>10.901057755563508</v>
      </c>
      <c r="K48" s="294" t="s">
        <v>516</v>
      </c>
      <c r="L48" s="305">
        <v>20991.596846599998</v>
      </c>
      <c r="M48" s="306">
        <v>24114.85644127</v>
      </c>
      <c r="N48" s="306">
        <v>31456.778505301998</v>
      </c>
      <c r="O48" s="306">
        <v>34857.523672022995</v>
      </c>
      <c r="P48" s="301">
        <v>3123.2595946700021</v>
      </c>
      <c r="Q48" s="310">
        <v>14.87861841809274</v>
      </c>
      <c r="R48" s="312">
        <v>3400.7451667209971</v>
      </c>
      <c r="S48" s="313">
        <v>10.81085008799552</v>
      </c>
    </row>
    <row r="49" spans="1:19" s="279" customFormat="1">
      <c r="A49" s="294" t="s">
        <v>517</v>
      </c>
      <c r="B49" s="307">
        <v>19606.529039563993</v>
      </c>
      <c r="C49" s="308">
        <v>22364.114376299985</v>
      </c>
      <c r="D49" s="308">
        <v>20377.968399053996</v>
      </c>
      <c r="E49" s="308">
        <v>22138.878648364007</v>
      </c>
      <c r="F49" s="297">
        <v>2757.5853367359923</v>
      </c>
      <c r="G49" s="297">
        <v>14.064627814395214</v>
      </c>
      <c r="H49" s="297">
        <v>1760.9102493100108</v>
      </c>
      <c r="I49" s="298">
        <v>8.6412453627701051</v>
      </c>
      <c r="K49" s="287" t="s">
        <v>518</v>
      </c>
      <c r="L49" s="291">
        <v>65186.970792073036</v>
      </c>
      <c r="M49" s="292">
        <v>68053.075960171715</v>
      </c>
      <c r="N49" s="292">
        <v>85338.972948454437</v>
      </c>
      <c r="O49" s="292">
        <v>75986.438631179073</v>
      </c>
      <c r="P49" s="292">
        <v>2866.1051680986784</v>
      </c>
      <c r="Q49" s="314">
        <v>4.3967454435652451</v>
      </c>
      <c r="R49" s="314">
        <v>-9352.5343172753637</v>
      </c>
      <c r="S49" s="315">
        <v>-10.95927686278154</v>
      </c>
    </row>
    <row r="50" spans="1:19" s="286" customFormat="1">
      <c r="A50" s="287" t="s">
        <v>519</v>
      </c>
      <c r="B50" s="288">
        <v>19473.464319079496</v>
      </c>
      <c r="C50" s="289">
        <v>22073.912955586504</v>
      </c>
      <c r="D50" s="289">
        <v>25027.059758277504</v>
      </c>
      <c r="E50" s="289">
        <v>27857.154463253508</v>
      </c>
      <c r="F50" s="289">
        <v>2600.4486365070079</v>
      </c>
      <c r="G50" s="289">
        <v>13.353805947918415</v>
      </c>
      <c r="H50" s="289">
        <v>2830.0947049760034</v>
      </c>
      <c r="I50" s="290">
        <v>11.308138999588122</v>
      </c>
      <c r="K50" s="294" t="s">
        <v>520</v>
      </c>
      <c r="L50" s="299">
        <v>31271.072266219999</v>
      </c>
      <c r="M50" s="300">
        <v>31228.174063228995</v>
      </c>
      <c r="N50" s="300">
        <v>38626.74104097901</v>
      </c>
      <c r="O50" s="300">
        <v>34714.744621870013</v>
      </c>
      <c r="P50" s="301">
        <v>-42.898202991003927</v>
      </c>
      <c r="Q50" s="312">
        <v>-0.13718174620236454</v>
      </c>
      <c r="R50" s="312">
        <v>-3911.9964191089966</v>
      </c>
      <c r="S50" s="313">
        <v>-10.127689558274589</v>
      </c>
    </row>
    <row r="51" spans="1:19" s="279" customFormat="1">
      <c r="A51" s="294" t="s">
        <v>521</v>
      </c>
      <c r="B51" s="295">
        <v>3887.3781986699992</v>
      </c>
      <c r="C51" s="296">
        <v>4988.5778632764996</v>
      </c>
      <c r="D51" s="296">
        <v>5484.9336908934984</v>
      </c>
      <c r="E51" s="296">
        <v>5471.2583947844996</v>
      </c>
      <c r="F51" s="297">
        <v>1101.1996646065004</v>
      </c>
      <c r="G51" s="297">
        <v>28.327567021476259</v>
      </c>
      <c r="H51" s="297">
        <v>-13.675296108998737</v>
      </c>
      <c r="I51" s="298">
        <v>-0.24932472988148419</v>
      </c>
      <c r="K51" s="294" t="s">
        <v>522</v>
      </c>
      <c r="L51" s="304">
        <v>7501.0507342409865</v>
      </c>
      <c r="M51" s="301">
        <v>9577.5631096669895</v>
      </c>
      <c r="N51" s="301">
        <v>17443.313639898217</v>
      </c>
      <c r="O51" s="301">
        <v>13561.844461239989</v>
      </c>
      <c r="P51" s="304">
        <v>2076.512375426003</v>
      </c>
      <c r="Q51" s="312">
        <v>27.682953348750019</v>
      </c>
      <c r="R51" s="312">
        <v>-3881.469178658228</v>
      </c>
      <c r="S51" s="313">
        <v>-22.251902699152961</v>
      </c>
    </row>
    <row r="52" spans="1:19" s="279" customFormat="1">
      <c r="A52" s="294" t="s">
        <v>523</v>
      </c>
      <c r="B52" s="303">
        <v>91.5</v>
      </c>
      <c r="C52" s="297">
        <v>113.19999999999999</v>
      </c>
      <c r="D52" s="297">
        <v>100.30000000000001</v>
      </c>
      <c r="E52" s="297">
        <v>135.30000000000001</v>
      </c>
      <c r="F52" s="303">
        <v>21.699999999999989</v>
      </c>
      <c r="G52" s="297">
        <v>23.715846994535504</v>
      </c>
      <c r="H52" s="297">
        <v>35</v>
      </c>
      <c r="I52" s="298">
        <v>34.895314057826518</v>
      </c>
      <c r="K52" s="294" t="s">
        <v>524</v>
      </c>
      <c r="L52" s="304">
        <v>25868.472679219867</v>
      </c>
      <c r="M52" s="301">
        <v>26518.547536389862</v>
      </c>
      <c r="N52" s="301">
        <v>28363.100666419999</v>
      </c>
      <c r="O52" s="301">
        <v>26700.342872649984</v>
      </c>
      <c r="P52" s="304">
        <v>650.07485716999508</v>
      </c>
      <c r="Q52" s="312">
        <v>2.5130005363331707</v>
      </c>
      <c r="R52" s="312">
        <v>-1662.7577937700153</v>
      </c>
      <c r="S52" s="313">
        <v>-5.8623978151253695</v>
      </c>
    </row>
    <row r="53" spans="1:19" s="279" customFormat="1">
      <c r="A53" s="294" t="s">
        <v>525</v>
      </c>
      <c r="B53" s="303">
        <v>1009.2920061000003</v>
      </c>
      <c r="C53" s="297">
        <v>917.67011940000066</v>
      </c>
      <c r="D53" s="297">
        <v>2675.3091348700009</v>
      </c>
      <c r="E53" s="297">
        <v>2833.8009415590009</v>
      </c>
      <c r="F53" s="303">
        <v>-91.621886699999664</v>
      </c>
      <c r="G53" s="297">
        <v>-9.07783734996924</v>
      </c>
      <c r="H53" s="297">
        <v>158.49180668899999</v>
      </c>
      <c r="I53" s="298">
        <v>5.9242427210828268</v>
      </c>
      <c r="K53" s="294" t="s">
        <v>526</v>
      </c>
      <c r="L53" s="305">
        <v>546.3751123921819</v>
      </c>
      <c r="M53" s="306">
        <v>728.77075088587412</v>
      </c>
      <c r="N53" s="306">
        <v>905.81760115722693</v>
      </c>
      <c r="O53" s="306">
        <v>1009.5066754190997</v>
      </c>
      <c r="P53" s="301">
        <v>182.39563849369222</v>
      </c>
      <c r="Q53" s="312">
        <v>33.382859935752471</v>
      </c>
      <c r="R53" s="312">
        <v>103.68907426187275</v>
      </c>
      <c r="S53" s="313">
        <v>11.447014733364069</v>
      </c>
    </row>
    <row r="54" spans="1:19" s="279" customFormat="1">
      <c r="A54" s="294" t="s">
        <v>527</v>
      </c>
      <c r="B54" s="303">
        <v>970.18571304000011</v>
      </c>
      <c r="C54" s="297">
        <v>1034.3149176700001</v>
      </c>
      <c r="D54" s="297">
        <v>666.31954827000004</v>
      </c>
      <c r="E54" s="297">
        <v>1126.7906167899998</v>
      </c>
      <c r="F54" s="303">
        <v>64.129204630000004</v>
      </c>
      <c r="G54" s="297">
        <v>6.6099926816131127</v>
      </c>
      <c r="H54" s="297">
        <v>460.47106851999979</v>
      </c>
      <c r="I54" s="298">
        <v>69.106642558445813</v>
      </c>
      <c r="K54" s="287" t="s">
        <v>528</v>
      </c>
      <c r="L54" s="291">
        <v>1654.9809354899999</v>
      </c>
      <c r="M54" s="292">
        <v>1565.20522441</v>
      </c>
      <c r="N54" s="292">
        <v>1583.80948373</v>
      </c>
      <c r="O54" s="292">
        <v>1568.5612250500003</v>
      </c>
      <c r="P54" s="292">
        <v>-89.775711079999837</v>
      </c>
      <c r="Q54" s="314">
        <v>-5.4245767522040618</v>
      </c>
      <c r="R54" s="314">
        <v>-15.248258679999708</v>
      </c>
      <c r="S54" s="315">
        <v>-0.96275838960686222</v>
      </c>
    </row>
    <row r="55" spans="1:19" s="279" customFormat="1">
      <c r="A55" s="294" t="s">
        <v>529</v>
      </c>
      <c r="B55" s="303">
        <v>543.40985409999996</v>
      </c>
      <c r="C55" s="297">
        <v>693.07184007000001</v>
      </c>
      <c r="D55" s="297">
        <v>591.08299421000004</v>
      </c>
      <c r="E55" s="297">
        <v>877.96535383000003</v>
      </c>
      <c r="F55" s="303">
        <v>149.66198597000005</v>
      </c>
      <c r="G55" s="297">
        <v>27.541271995862402</v>
      </c>
      <c r="H55" s="297">
        <v>286.88235961999999</v>
      </c>
      <c r="I55" s="298">
        <v>48.535038637581984</v>
      </c>
      <c r="K55" s="287" t="s">
        <v>530</v>
      </c>
      <c r="L55" s="291">
        <v>284468.56294568279</v>
      </c>
      <c r="M55" s="291">
        <v>321323.25903207768</v>
      </c>
      <c r="N55" s="291">
        <v>343347.97696838086</v>
      </c>
      <c r="O55" s="291">
        <v>356711.37001183449</v>
      </c>
      <c r="P55" s="292">
        <v>36854.696086394892</v>
      </c>
      <c r="Q55" s="314">
        <v>12.955630564152015</v>
      </c>
      <c r="R55" s="314">
        <v>13363.393043453631</v>
      </c>
      <c r="S55" s="315">
        <v>3.8920843982966802</v>
      </c>
    </row>
    <row r="56" spans="1:19" s="279" customFormat="1" ht="13.5" thickBot="1">
      <c r="A56" s="294" t="s">
        <v>531</v>
      </c>
      <c r="B56" s="303">
        <v>1475.18554584</v>
      </c>
      <c r="C56" s="297">
        <v>1416.1595712300004</v>
      </c>
      <c r="D56" s="297">
        <v>2092.3804161399999</v>
      </c>
      <c r="E56" s="297">
        <v>3011.5828555899998</v>
      </c>
      <c r="F56" s="303">
        <v>-59.025974609999594</v>
      </c>
      <c r="G56" s="297">
        <v>-4.0012576571436664</v>
      </c>
      <c r="H56" s="297">
        <v>919.20243944999993</v>
      </c>
      <c r="I56" s="298">
        <v>43.930942593399649</v>
      </c>
      <c r="K56" s="323" t="s">
        <v>532</v>
      </c>
      <c r="L56" s="324">
        <v>1681852.6269443983</v>
      </c>
      <c r="M56" s="324">
        <v>1837984.8361128483</v>
      </c>
      <c r="N56" s="324">
        <v>1986225.1150022778</v>
      </c>
      <c r="O56" s="324">
        <v>2124320.1716747354</v>
      </c>
      <c r="P56" s="324">
        <v>156132.10916845012</v>
      </c>
      <c r="Q56" s="325">
        <v>9.2833406843804163</v>
      </c>
      <c r="R56" s="325">
        <v>138095.05667245766</v>
      </c>
      <c r="S56" s="326">
        <v>6.9526387331125514</v>
      </c>
    </row>
    <row r="57" spans="1:19" s="279" customFormat="1" ht="13.5" thickTop="1">
      <c r="A57" s="294" t="s">
        <v>533</v>
      </c>
      <c r="B57" s="303">
        <v>3634.4989916394998</v>
      </c>
      <c r="C57" s="297">
        <v>4016.3237829400005</v>
      </c>
      <c r="D57" s="297">
        <v>3466.174055902</v>
      </c>
      <c r="E57" s="297">
        <v>3782.9503387000004</v>
      </c>
      <c r="F57" s="303">
        <v>381.82479130050069</v>
      </c>
      <c r="G57" s="297">
        <v>10.505568777947628</v>
      </c>
      <c r="H57" s="297">
        <v>316.77628279800047</v>
      </c>
      <c r="I57" s="298">
        <v>9.1390760443380561</v>
      </c>
      <c r="K57" s="280" t="s">
        <v>319</v>
      </c>
    </row>
    <row r="58" spans="1:19" s="279" customFormat="1">
      <c r="A58" s="294" t="s">
        <v>534</v>
      </c>
      <c r="B58" s="303">
        <v>2955.3369070400004</v>
      </c>
      <c r="C58" s="297">
        <v>3232.0777502699998</v>
      </c>
      <c r="D58" s="297">
        <v>2997.7223488409991</v>
      </c>
      <c r="E58" s="297">
        <v>2947.6240885299999</v>
      </c>
      <c r="F58" s="303">
        <v>276.74084322999943</v>
      </c>
      <c r="G58" s="297">
        <v>9.3641047344134076</v>
      </c>
      <c r="H58" s="297">
        <v>-50.098260310999194</v>
      </c>
      <c r="I58" s="298">
        <v>-1.6712108221219535</v>
      </c>
    </row>
    <row r="59" spans="1:19" s="279" customFormat="1">
      <c r="A59" s="294" t="s">
        <v>535</v>
      </c>
      <c r="B59" s="303">
        <v>1918.6132841600004</v>
      </c>
      <c r="C59" s="297">
        <v>2578.1059380000002</v>
      </c>
      <c r="D59" s="297">
        <v>3376.8731346009999</v>
      </c>
      <c r="E59" s="297">
        <v>3429.3176798599998</v>
      </c>
      <c r="F59" s="303">
        <v>659.49265383999978</v>
      </c>
      <c r="G59" s="297">
        <v>34.37340183583354</v>
      </c>
      <c r="H59" s="297">
        <v>52.444545258999824</v>
      </c>
      <c r="I59" s="298">
        <v>1.5530505046703951</v>
      </c>
    </row>
    <row r="60" spans="1:19" s="279" customFormat="1">
      <c r="A60" s="294" t="s">
        <v>536</v>
      </c>
      <c r="B60" s="303">
        <v>2239.3474177900002</v>
      </c>
      <c r="C60" s="297">
        <v>2319.6059096100007</v>
      </c>
      <c r="D60" s="297">
        <v>2721.2001818100002</v>
      </c>
      <c r="E60" s="297">
        <v>3261.9707620600002</v>
      </c>
      <c r="F60" s="303">
        <v>80.258491820000472</v>
      </c>
      <c r="G60" s="297">
        <v>3.5840125200049191</v>
      </c>
      <c r="H60" s="297">
        <v>540.77058024999997</v>
      </c>
      <c r="I60" s="298">
        <v>19.872502723791076</v>
      </c>
    </row>
    <row r="61" spans="1:19" s="279" customFormat="1">
      <c r="A61" s="294" t="s">
        <v>537</v>
      </c>
      <c r="B61" s="303">
        <v>675.67252008999992</v>
      </c>
      <c r="C61" s="297">
        <v>675.79005357999995</v>
      </c>
      <c r="D61" s="297">
        <v>777.87812006000013</v>
      </c>
      <c r="E61" s="297">
        <v>882.93018160999986</v>
      </c>
      <c r="F61" s="303">
        <v>0.117533490000028</v>
      </c>
      <c r="G61" s="297">
        <v>1.7395037759471477E-2</v>
      </c>
      <c r="H61" s="297">
        <v>105.05206154999973</v>
      </c>
      <c r="I61" s="298">
        <v>13.504951333750942</v>
      </c>
    </row>
    <row r="62" spans="1:19" s="279" customFormat="1">
      <c r="A62" s="294" t="s">
        <v>538</v>
      </c>
      <c r="B62" s="303">
        <v>63.511422489999987</v>
      </c>
      <c r="C62" s="297">
        <v>81.973478619999995</v>
      </c>
      <c r="D62" s="297">
        <v>69.900637559999993</v>
      </c>
      <c r="E62" s="297">
        <v>88.655221050000009</v>
      </c>
      <c r="F62" s="303">
        <v>18.462056130000008</v>
      </c>
      <c r="G62" s="297">
        <v>29.068875182109011</v>
      </c>
      <c r="H62" s="297">
        <v>18.754583490000016</v>
      </c>
      <c r="I62" s="298">
        <v>26.830346824664954</v>
      </c>
    </row>
    <row r="63" spans="1:19" s="279" customFormat="1" ht="13.5" thickBot="1">
      <c r="A63" s="327" t="s">
        <v>539</v>
      </c>
      <c r="B63" s="328">
        <v>9.5646649999999962</v>
      </c>
      <c r="C63" s="328">
        <v>6.9930998499999966</v>
      </c>
      <c r="D63" s="328">
        <v>6.9854959999999968</v>
      </c>
      <c r="E63" s="328">
        <v>6.9854959999999968</v>
      </c>
      <c r="F63" s="328">
        <v>-2.5715651499999996</v>
      </c>
      <c r="G63" s="328">
        <v>-26.886097422126138</v>
      </c>
      <c r="H63" s="328">
        <v>0</v>
      </c>
      <c r="I63" s="329">
        <v>0</v>
      </c>
    </row>
    <row r="64" spans="1:19" ht="13.5" thickTop="1">
      <c r="A64" s="280" t="s">
        <v>319</v>
      </c>
      <c r="B64" s="282"/>
      <c r="C64" s="282"/>
      <c r="D64" s="282"/>
      <c r="E64" s="282"/>
    </row>
    <row r="65" spans="1:9" ht="25.5" customHeight="1">
      <c r="A65" s="1822" t="s">
        <v>540</v>
      </c>
      <c r="B65" s="1822"/>
      <c r="C65" s="1822"/>
      <c r="D65" s="1822"/>
      <c r="E65" s="1822"/>
      <c r="F65" s="1822"/>
      <c r="G65" s="1822"/>
      <c r="H65" s="1822"/>
      <c r="I65" s="1822"/>
    </row>
  </sheetData>
  <mergeCells count="13">
    <mergeCell ref="A1:S1"/>
    <mergeCell ref="A2:S2"/>
    <mergeCell ref="H3:I3"/>
    <mergeCell ref="R3:S3"/>
    <mergeCell ref="F4:I4"/>
    <mergeCell ref="P4:S4"/>
    <mergeCell ref="F5:G5"/>
    <mergeCell ref="H5:I5"/>
    <mergeCell ref="P5:Q5"/>
    <mergeCell ref="R5:S5"/>
    <mergeCell ref="A65:I65"/>
    <mergeCell ref="A4:A6"/>
    <mergeCell ref="K4:K6"/>
  </mergeCells>
  <pageMargins left="0.7" right="0.43" top="0.78" bottom="0.75" header="0.3" footer="0.3"/>
  <pageSetup scale="49"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5"/>
  <sheetViews>
    <sheetView workbookViewId="0">
      <selection activeCell="C18" sqref="C18"/>
    </sheetView>
  </sheetViews>
  <sheetFormatPr defaultRowHeight="15.75"/>
  <cols>
    <col min="1" max="1" width="34.42578125" style="330" bestFit="1" customWidth="1"/>
    <col min="2" max="5" width="15.7109375" style="330" customWidth="1"/>
    <col min="6" max="9" width="10.42578125" style="330" customWidth="1"/>
    <col min="10" max="256" width="9.140625" style="330"/>
    <col min="257" max="257" width="34.42578125" style="330" bestFit="1" customWidth="1"/>
    <col min="258" max="258" width="12.5703125" style="330" bestFit="1" customWidth="1"/>
    <col min="259" max="260" width="9.42578125" style="330" bestFit="1" customWidth="1"/>
    <col min="261" max="262" width="9.140625" style="330"/>
    <col min="263" max="263" width="7.28515625" style="330" bestFit="1" customWidth="1"/>
    <col min="264" max="264" width="9.5703125" style="330" customWidth="1"/>
    <col min="265" max="265" width="7.28515625" style="330" bestFit="1" customWidth="1"/>
    <col min="266" max="512" width="9.140625" style="330"/>
    <col min="513" max="513" width="34.42578125" style="330" bestFit="1" customWidth="1"/>
    <col min="514" max="514" width="12.5703125" style="330" bestFit="1" customWidth="1"/>
    <col min="515" max="516" width="9.42578125" style="330" bestFit="1" customWidth="1"/>
    <col min="517" max="518" width="9.140625" style="330"/>
    <col min="519" max="519" width="7.28515625" style="330" bestFit="1" customWidth="1"/>
    <col min="520" max="520" width="9.5703125" style="330" customWidth="1"/>
    <col min="521" max="521" width="7.28515625" style="330" bestFit="1" customWidth="1"/>
    <col min="522" max="768" width="9.140625" style="330"/>
    <col min="769" max="769" width="34.42578125" style="330" bestFit="1" customWidth="1"/>
    <col min="770" max="770" width="12.5703125" style="330" bestFit="1" customWidth="1"/>
    <col min="771" max="772" width="9.42578125" style="330" bestFit="1" customWidth="1"/>
    <col min="773" max="774" width="9.140625" style="330"/>
    <col min="775" max="775" width="7.28515625" style="330" bestFit="1" customWidth="1"/>
    <col min="776" max="776" width="9.5703125" style="330" customWidth="1"/>
    <col min="777" max="777" width="7.28515625" style="330" bestFit="1" customWidth="1"/>
    <col min="778" max="1024" width="9.140625" style="330"/>
    <col min="1025" max="1025" width="34.42578125" style="330" bestFit="1" customWidth="1"/>
    <col min="1026" max="1026" width="12.5703125" style="330" bestFit="1" customWidth="1"/>
    <col min="1027" max="1028" width="9.42578125" style="330" bestFit="1" customWidth="1"/>
    <col min="1029" max="1030" width="9.140625" style="330"/>
    <col min="1031" max="1031" width="7.28515625" style="330" bestFit="1" customWidth="1"/>
    <col min="1032" max="1032" width="9.5703125" style="330" customWidth="1"/>
    <col min="1033" max="1033" width="7.28515625" style="330" bestFit="1" customWidth="1"/>
    <col min="1034" max="1280" width="9.140625" style="330"/>
    <col min="1281" max="1281" width="34.42578125" style="330" bestFit="1" customWidth="1"/>
    <col min="1282" max="1282" width="12.5703125" style="330" bestFit="1" customWidth="1"/>
    <col min="1283" max="1284" width="9.42578125" style="330" bestFit="1" customWidth="1"/>
    <col min="1285" max="1286" width="9.140625" style="330"/>
    <col min="1287" max="1287" width="7.28515625" style="330" bestFit="1" customWidth="1"/>
    <col min="1288" max="1288" width="9.5703125" style="330" customWidth="1"/>
    <col min="1289" max="1289" width="7.28515625" style="330" bestFit="1" customWidth="1"/>
    <col min="1290" max="1536" width="9.140625" style="330"/>
    <col min="1537" max="1537" width="34.42578125" style="330" bestFit="1" customWidth="1"/>
    <col min="1538" max="1538" width="12.5703125" style="330" bestFit="1" customWidth="1"/>
    <col min="1539" max="1540" width="9.42578125" style="330" bestFit="1" customWidth="1"/>
    <col min="1541" max="1542" width="9.140625" style="330"/>
    <col min="1543" max="1543" width="7.28515625" style="330" bestFit="1" customWidth="1"/>
    <col min="1544" max="1544" width="9.5703125" style="330" customWidth="1"/>
    <col min="1545" max="1545" width="7.28515625" style="330" bestFit="1" customWidth="1"/>
    <col min="1546" max="1792" width="9.140625" style="330"/>
    <col min="1793" max="1793" width="34.42578125" style="330" bestFit="1" customWidth="1"/>
    <col min="1794" max="1794" width="12.5703125" style="330" bestFit="1" customWidth="1"/>
    <col min="1795" max="1796" width="9.42578125" style="330" bestFit="1" customWidth="1"/>
    <col min="1797" max="1798" width="9.140625" style="330"/>
    <col min="1799" max="1799" width="7.28515625" style="330" bestFit="1" customWidth="1"/>
    <col min="1800" max="1800" width="9.5703125" style="330" customWidth="1"/>
    <col min="1801" max="1801" width="7.28515625" style="330" bestFit="1" customWidth="1"/>
    <col min="1802" max="2048" width="9.140625" style="330"/>
    <col min="2049" max="2049" width="34.42578125" style="330" bestFit="1" customWidth="1"/>
    <col min="2050" max="2050" width="12.5703125" style="330" bestFit="1" customWidth="1"/>
    <col min="2051" max="2052" width="9.42578125" style="330" bestFit="1" customWidth="1"/>
    <col min="2053" max="2054" width="9.140625" style="330"/>
    <col min="2055" max="2055" width="7.28515625" style="330" bestFit="1" customWidth="1"/>
    <col min="2056" max="2056" width="9.5703125" style="330" customWidth="1"/>
    <col min="2057" max="2057" width="7.28515625" style="330" bestFit="1" customWidth="1"/>
    <col min="2058" max="2304" width="9.140625" style="330"/>
    <col min="2305" max="2305" width="34.42578125" style="330" bestFit="1" customWidth="1"/>
    <col min="2306" max="2306" width="12.5703125" style="330" bestFit="1" customWidth="1"/>
    <col min="2307" max="2308" width="9.42578125" style="330" bestFit="1" customWidth="1"/>
    <col min="2309" max="2310" width="9.140625" style="330"/>
    <col min="2311" max="2311" width="7.28515625" style="330" bestFit="1" customWidth="1"/>
    <col min="2312" max="2312" width="9.5703125" style="330" customWidth="1"/>
    <col min="2313" max="2313" width="7.28515625" style="330" bestFit="1" customWidth="1"/>
    <col min="2314" max="2560" width="9.140625" style="330"/>
    <col min="2561" max="2561" width="34.42578125" style="330" bestFit="1" customWidth="1"/>
    <col min="2562" max="2562" width="12.5703125" style="330" bestFit="1" customWidth="1"/>
    <col min="2563" max="2564" width="9.42578125" style="330" bestFit="1" customWidth="1"/>
    <col min="2565" max="2566" width="9.140625" style="330"/>
    <col min="2567" max="2567" width="7.28515625" style="330" bestFit="1" customWidth="1"/>
    <col min="2568" max="2568" width="9.5703125" style="330" customWidth="1"/>
    <col min="2569" max="2569" width="7.28515625" style="330" bestFit="1" customWidth="1"/>
    <col min="2570" max="2816" width="9.140625" style="330"/>
    <col min="2817" max="2817" width="34.42578125" style="330" bestFit="1" customWidth="1"/>
    <col min="2818" max="2818" width="12.5703125" style="330" bestFit="1" customWidth="1"/>
    <col min="2819" max="2820" width="9.42578125" style="330" bestFit="1" customWidth="1"/>
    <col min="2821" max="2822" width="9.140625" style="330"/>
    <col min="2823" max="2823" width="7.28515625" style="330" bestFit="1" customWidth="1"/>
    <col min="2824" max="2824" width="9.5703125" style="330" customWidth="1"/>
    <col min="2825" max="2825" width="7.28515625" style="330" bestFit="1" customWidth="1"/>
    <col min="2826" max="3072" width="9.140625" style="330"/>
    <col min="3073" max="3073" width="34.42578125" style="330" bestFit="1" customWidth="1"/>
    <col min="3074" max="3074" width="12.5703125" style="330" bestFit="1" customWidth="1"/>
    <col min="3075" max="3076" width="9.42578125" style="330" bestFit="1" customWidth="1"/>
    <col min="3077" max="3078" width="9.140625" style="330"/>
    <col min="3079" max="3079" width="7.28515625" style="330" bestFit="1" customWidth="1"/>
    <col min="3080" max="3080" width="9.5703125" style="330" customWidth="1"/>
    <col min="3081" max="3081" width="7.28515625" style="330" bestFit="1" customWidth="1"/>
    <col min="3082" max="3328" width="9.140625" style="330"/>
    <col min="3329" max="3329" width="34.42578125" style="330" bestFit="1" customWidth="1"/>
    <col min="3330" max="3330" width="12.5703125" style="330" bestFit="1" customWidth="1"/>
    <col min="3331" max="3332" width="9.42578125" style="330" bestFit="1" customWidth="1"/>
    <col min="3333" max="3334" width="9.140625" style="330"/>
    <col min="3335" max="3335" width="7.28515625" style="330" bestFit="1" customWidth="1"/>
    <col min="3336" max="3336" width="9.5703125" style="330" customWidth="1"/>
    <col min="3337" max="3337" width="7.28515625" style="330" bestFit="1" customWidth="1"/>
    <col min="3338" max="3584" width="9.140625" style="330"/>
    <col min="3585" max="3585" width="34.42578125" style="330" bestFit="1" customWidth="1"/>
    <col min="3586" max="3586" width="12.5703125" style="330" bestFit="1" customWidth="1"/>
    <col min="3587" max="3588" width="9.42578125" style="330" bestFit="1" customWidth="1"/>
    <col min="3589" max="3590" width="9.140625" style="330"/>
    <col min="3591" max="3591" width="7.28515625" style="330" bestFit="1" customWidth="1"/>
    <col min="3592" max="3592" width="9.5703125" style="330" customWidth="1"/>
    <col min="3593" max="3593" width="7.28515625" style="330" bestFit="1" customWidth="1"/>
    <col min="3594" max="3840" width="9.140625" style="330"/>
    <col min="3841" max="3841" width="34.42578125" style="330" bestFit="1" customWidth="1"/>
    <col min="3842" max="3842" width="12.5703125" style="330" bestFit="1" customWidth="1"/>
    <col min="3843" max="3844" width="9.42578125" style="330" bestFit="1" customWidth="1"/>
    <col min="3845" max="3846" width="9.140625" style="330"/>
    <col min="3847" max="3847" width="7.28515625" style="330" bestFit="1" customWidth="1"/>
    <col min="3848" max="3848" width="9.5703125" style="330" customWidth="1"/>
    <col min="3849" max="3849" width="7.28515625" style="330" bestFit="1" customWidth="1"/>
    <col min="3850" max="4096" width="9.140625" style="330"/>
    <col min="4097" max="4097" width="34.42578125" style="330" bestFit="1" customWidth="1"/>
    <col min="4098" max="4098" width="12.5703125" style="330" bestFit="1" customWidth="1"/>
    <col min="4099" max="4100" width="9.42578125" style="330" bestFit="1" customWidth="1"/>
    <col min="4101" max="4102" width="9.140625" style="330"/>
    <col min="4103" max="4103" width="7.28515625" style="330" bestFit="1" customWidth="1"/>
    <col min="4104" max="4104" width="9.5703125" style="330" customWidth="1"/>
    <col min="4105" max="4105" width="7.28515625" style="330" bestFit="1" customWidth="1"/>
    <col min="4106" max="4352" width="9.140625" style="330"/>
    <col min="4353" max="4353" width="34.42578125" style="330" bestFit="1" customWidth="1"/>
    <col min="4354" max="4354" width="12.5703125" style="330" bestFit="1" customWidth="1"/>
    <col min="4355" max="4356" width="9.42578125" style="330" bestFit="1" customWidth="1"/>
    <col min="4357" max="4358" width="9.140625" style="330"/>
    <col min="4359" max="4359" width="7.28515625" style="330" bestFit="1" customWidth="1"/>
    <col min="4360" max="4360" width="9.5703125" style="330" customWidth="1"/>
    <col min="4361" max="4361" width="7.28515625" style="330" bestFit="1" customWidth="1"/>
    <col min="4362" max="4608" width="9.140625" style="330"/>
    <col min="4609" max="4609" width="34.42578125" style="330" bestFit="1" customWidth="1"/>
    <col min="4610" max="4610" width="12.5703125" style="330" bestFit="1" customWidth="1"/>
    <col min="4611" max="4612" width="9.42578125" style="330" bestFit="1" customWidth="1"/>
    <col min="4613" max="4614" width="9.140625" style="330"/>
    <col min="4615" max="4615" width="7.28515625" style="330" bestFit="1" customWidth="1"/>
    <col min="4616" max="4616" width="9.5703125" style="330" customWidth="1"/>
    <col min="4617" max="4617" width="7.28515625" style="330" bestFit="1" customWidth="1"/>
    <col min="4618" max="4864" width="9.140625" style="330"/>
    <col min="4865" max="4865" width="34.42578125" style="330" bestFit="1" customWidth="1"/>
    <col min="4866" max="4866" width="12.5703125" style="330" bestFit="1" customWidth="1"/>
    <col min="4867" max="4868" width="9.42578125" style="330" bestFit="1" customWidth="1"/>
    <col min="4869" max="4870" width="9.140625" style="330"/>
    <col min="4871" max="4871" width="7.28515625" style="330" bestFit="1" customWidth="1"/>
    <col min="4872" max="4872" width="9.5703125" style="330" customWidth="1"/>
    <col min="4873" max="4873" width="7.28515625" style="330" bestFit="1" customWidth="1"/>
    <col min="4874" max="5120" width="9.140625" style="330"/>
    <col min="5121" max="5121" width="34.42578125" style="330" bestFit="1" customWidth="1"/>
    <col min="5122" max="5122" width="12.5703125" style="330" bestFit="1" customWidth="1"/>
    <col min="5123" max="5124" width="9.42578125" style="330" bestFit="1" customWidth="1"/>
    <col min="5125" max="5126" width="9.140625" style="330"/>
    <col min="5127" max="5127" width="7.28515625" style="330" bestFit="1" customWidth="1"/>
    <col min="5128" max="5128" width="9.5703125" style="330" customWidth="1"/>
    <col min="5129" max="5129" width="7.28515625" style="330" bestFit="1" customWidth="1"/>
    <col min="5130" max="5376" width="9.140625" style="330"/>
    <col min="5377" max="5377" width="34.42578125" style="330" bestFit="1" customWidth="1"/>
    <col min="5378" max="5378" width="12.5703125" style="330" bestFit="1" customWidth="1"/>
    <col min="5379" max="5380" width="9.42578125" style="330" bestFit="1" customWidth="1"/>
    <col min="5381" max="5382" width="9.140625" style="330"/>
    <col min="5383" max="5383" width="7.28515625" style="330" bestFit="1" customWidth="1"/>
    <col min="5384" max="5384" width="9.5703125" style="330" customWidth="1"/>
    <col min="5385" max="5385" width="7.28515625" style="330" bestFit="1" customWidth="1"/>
    <col min="5386" max="5632" width="9.140625" style="330"/>
    <col min="5633" max="5633" width="34.42578125" style="330" bestFit="1" customWidth="1"/>
    <col min="5634" max="5634" width="12.5703125" style="330" bestFit="1" customWidth="1"/>
    <col min="5635" max="5636" width="9.42578125" style="330" bestFit="1" customWidth="1"/>
    <col min="5637" max="5638" width="9.140625" style="330"/>
    <col min="5639" max="5639" width="7.28515625" style="330" bestFit="1" customWidth="1"/>
    <col min="5640" max="5640" width="9.5703125" style="330" customWidth="1"/>
    <col min="5641" max="5641" width="7.28515625" style="330" bestFit="1" customWidth="1"/>
    <col min="5642" max="5888" width="9.140625" style="330"/>
    <col min="5889" max="5889" width="34.42578125" style="330" bestFit="1" customWidth="1"/>
    <col min="5890" max="5890" width="12.5703125" style="330" bestFit="1" customWidth="1"/>
    <col min="5891" max="5892" width="9.42578125" style="330" bestFit="1" customWidth="1"/>
    <col min="5893" max="5894" width="9.140625" style="330"/>
    <col min="5895" max="5895" width="7.28515625" style="330" bestFit="1" customWidth="1"/>
    <col min="5896" max="5896" width="9.5703125" style="330" customWidth="1"/>
    <col min="5897" max="5897" width="7.28515625" style="330" bestFit="1" customWidth="1"/>
    <col min="5898" max="6144" width="9.140625" style="330"/>
    <col min="6145" max="6145" width="34.42578125" style="330" bestFit="1" customWidth="1"/>
    <col min="6146" max="6146" width="12.5703125" style="330" bestFit="1" customWidth="1"/>
    <col min="6147" max="6148" width="9.42578125" style="330" bestFit="1" customWidth="1"/>
    <col min="6149" max="6150" width="9.140625" style="330"/>
    <col min="6151" max="6151" width="7.28515625" style="330" bestFit="1" customWidth="1"/>
    <col min="6152" max="6152" width="9.5703125" style="330" customWidth="1"/>
    <col min="6153" max="6153" width="7.28515625" style="330" bestFit="1" customWidth="1"/>
    <col min="6154" max="6400" width="9.140625" style="330"/>
    <col min="6401" max="6401" width="34.42578125" style="330" bestFit="1" customWidth="1"/>
    <col min="6402" max="6402" width="12.5703125" style="330" bestFit="1" customWidth="1"/>
    <col min="6403" max="6404" width="9.42578125" style="330" bestFit="1" customWidth="1"/>
    <col min="6405" max="6406" width="9.140625" style="330"/>
    <col min="6407" max="6407" width="7.28515625" style="330" bestFit="1" customWidth="1"/>
    <col min="6408" max="6408" width="9.5703125" style="330" customWidth="1"/>
    <col min="6409" max="6409" width="7.28515625" style="330" bestFit="1" customWidth="1"/>
    <col min="6410" max="6656" width="9.140625" style="330"/>
    <col min="6657" max="6657" width="34.42578125" style="330" bestFit="1" customWidth="1"/>
    <col min="6658" max="6658" width="12.5703125" style="330" bestFit="1" customWidth="1"/>
    <col min="6659" max="6660" width="9.42578125" style="330" bestFit="1" customWidth="1"/>
    <col min="6661" max="6662" width="9.140625" style="330"/>
    <col min="6663" max="6663" width="7.28515625" style="330" bestFit="1" customWidth="1"/>
    <col min="6664" max="6664" width="9.5703125" style="330" customWidth="1"/>
    <col min="6665" max="6665" width="7.28515625" style="330" bestFit="1" customWidth="1"/>
    <col min="6666" max="6912" width="9.140625" style="330"/>
    <col min="6913" max="6913" width="34.42578125" style="330" bestFit="1" customWidth="1"/>
    <col min="6914" max="6914" width="12.5703125" style="330" bestFit="1" customWidth="1"/>
    <col min="6915" max="6916" width="9.42578125" style="330" bestFit="1" customWidth="1"/>
    <col min="6917" max="6918" width="9.140625" style="330"/>
    <col min="6919" max="6919" width="7.28515625" style="330" bestFit="1" customWidth="1"/>
    <col min="6920" max="6920" width="9.5703125" style="330" customWidth="1"/>
    <col min="6921" max="6921" width="7.28515625" style="330" bestFit="1" customWidth="1"/>
    <col min="6922" max="7168" width="9.140625" style="330"/>
    <col min="7169" max="7169" width="34.42578125" style="330" bestFit="1" customWidth="1"/>
    <col min="7170" max="7170" width="12.5703125" style="330" bestFit="1" customWidth="1"/>
    <col min="7171" max="7172" width="9.42578125" style="330" bestFit="1" customWidth="1"/>
    <col min="7173" max="7174" width="9.140625" style="330"/>
    <col min="7175" max="7175" width="7.28515625" style="330" bestFit="1" customWidth="1"/>
    <col min="7176" max="7176" width="9.5703125" style="330" customWidth="1"/>
    <col min="7177" max="7177" width="7.28515625" style="330" bestFit="1" customWidth="1"/>
    <col min="7178" max="7424" width="9.140625" style="330"/>
    <col min="7425" max="7425" width="34.42578125" style="330" bestFit="1" customWidth="1"/>
    <col min="7426" max="7426" width="12.5703125" style="330" bestFit="1" customWidth="1"/>
    <col min="7427" max="7428" width="9.42578125" style="330" bestFit="1" customWidth="1"/>
    <col min="7429" max="7430" width="9.140625" style="330"/>
    <col min="7431" max="7431" width="7.28515625" style="330" bestFit="1" customWidth="1"/>
    <col min="7432" max="7432" width="9.5703125" style="330" customWidth="1"/>
    <col min="7433" max="7433" width="7.28515625" style="330" bestFit="1" customWidth="1"/>
    <col min="7434" max="7680" width="9.140625" style="330"/>
    <col min="7681" max="7681" width="34.42578125" style="330" bestFit="1" customWidth="1"/>
    <col min="7682" max="7682" width="12.5703125" style="330" bestFit="1" customWidth="1"/>
    <col min="7683" max="7684" width="9.42578125" style="330" bestFit="1" customWidth="1"/>
    <col min="7685" max="7686" width="9.140625" style="330"/>
    <col min="7687" max="7687" width="7.28515625" style="330" bestFit="1" customWidth="1"/>
    <col min="7688" max="7688" width="9.5703125" style="330" customWidth="1"/>
    <col min="7689" max="7689" width="7.28515625" style="330" bestFit="1" customWidth="1"/>
    <col min="7690" max="7936" width="9.140625" style="330"/>
    <col min="7937" max="7937" width="34.42578125" style="330" bestFit="1" customWidth="1"/>
    <col min="7938" max="7938" width="12.5703125" style="330" bestFit="1" customWidth="1"/>
    <col min="7939" max="7940" width="9.42578125" style="330" bestFit="1" customWidth="1"/>
    <col min="7941" max="7942" width="9.140625" style="330"/>
    <col min="7943" max="7943" width="7.28515625" style="330" bestFit="1" customWidth="1"/>
    <col min="7944" max="7944" width="9.5703125" style="330" customWidth="1"/>
    <col min="7945" max="7945" width="7.28515625" style="330" bestFit="1" customWidth="1"/>
    <col min="7946" max="8192" width="9.140625" style="330"/>
    <col min="8193" max="8193" width="34.42578125" style="330" bestFit="1" customWidth="1"/>
    <col min="8194" max="8194" width="12.5703125" style="330" bestFit="1" customWidth="1"/>
    <col min="8195" max="8196" width="9.42578125" style="330" bestFit="1" customWidth="1"/>
    <col min="8197" max="8198" width="9.140625" style="330"/>
    <col min="8199" max="8199" width="7.28515625" style="330" bestFit="1" customWidth="1"/>
    <col min="8200" max="8200" width="9.5703125" style="330" customWidth="1"/>
    <col min="8201" max="8201" width="7.28515625" style="330" bestFit="1" customWidth="1"/>
    <col min="8202" max="8448" width="9.140625" style="330"/>
    <col min="8449" max="8449" width="34.42578125" style="330" bestFit="1" customWidth="1"/>
    <col min="8450" max="8450" width="12.5703125" style="330" bestFit="1" customWidth="1"/>
    <col min="8451" max="8452" width="9.42578125" style="330" bestFit="1" customWidth="1"/>
    <col min="8453" max="8454" width="9.140625" style="330"/>
    <col min="8455" max="8455" width="7.28515625" style="330" bestFit="1" customWidth="1"/>
    <col min="8456" max="8456" width="9.5703125" style="330" customWidth="1"/>
    <col min="8457" max="8457" width="7.28515625" style="330" bestFit="1" customWidth="1"/>
    <col min="8458" max="8704" width="9.140625" style="330"/>
    <col min="8705" max="8705" width="34.42578125" style="330" bestFit="1" customWidth="1"/>
    <col min="8706" max="8706" width="12.5703125" style="330" bestFit="1" customWidth="1"/>
    <col min="8707" max="8708" width="9.42578125" style="330" bestFit="1" customWidth="1"/>
    <col min="8709" max="8710" width="9.140625" style="330"/>
    <col min="8711" max="8711" width="7.28515625" style="330" bestFit="1" customWidth="1"/>
    <col min="8712" max="8712" width="9.5703125" style="330" customWidth="1"/>
    <col min="8713" max="8713" width="7.28515625" style="330" bestFit="1" customWidth="1"/>
    <col min="8714" max="8960" width="9.140625" style="330"/>
    <col min="8961" max="8961" width="34.42578125" style="330" bestFit="1" customWidth="1"/>
    <col min="8962" max="8962" width="12.5703125" style="330" bestFit="1" customWidth="1"/>
    <col min="8963" max="8964" width="9.42578125" style="330" bestFit="1" customWidth="1"/>
    <col min="8965" max="8966" width="9.140625" style="330"/>
    <col min="8967" max="8967" width="7.28515625" style="330" bestFit="1" customWidth="1"/>
    <col min="8968" max="8968" width="9.5703125" style="330" customWidth="1"/>
    <col min="8969" max="8969" width="7.28515625" style="330" bestFit="1" customWidth="1"/>
    <col min="8970" max="9216" width="9.140625" style="330"/>
    <col min="9217" max="9217" width="34.42578125" style="330" bestFit="1" customWidth="1"/>
    <col min="9218" max="9218" width="12.5703125" style="330" bestFit="1" customWidth="1"/>
    <col min="9219" max="9220" width="9.42578125" style="330" bestFit="1" customWidth="1"/>
    <col min="9221" max="9222" width="9.140625" style="330"/>
    <col min="9223" max="9223" width="7.28515625" style="330" bestFit="1" customWidth="1"/>
    <col min="9224" max="9224" width="9.5703125" style="330" customWidth="1"/>
    <col min="9225" max="9225" width="7.28515625" style="330" bestFit="1" customWidth="1"/>
    <col min="9226" max="9472" width="9.140625" style="330"/>
    <col min="9473" max="9473" width="34.42578125" style="330" bestFit="1" customWidth="1"/>
    <col min="9474" max="9474" width="12.5703125" style="330" bestFit="1" customWidth="1"/>
    <col min="9475" max="9476" width="9.42578125" style="330" bestFit="1" customWidth="1"/>
    <col min="9477" max="9478" width="9.140625" style="330"/>
    <col min="9479" max="9479" width="7.28515625" style="330" bestFit="1" customWidth="1"/>
    <col min="9480" max="9480" width="9.5703125" style="330" customWidth="1"/>
    <col min="9481" max="9481" width="7.28515625" style="330" bestFit="1" customWidth="1"/>
    <col min="9482" max="9728" width="9.140625" style="330"/>
    <col min="9729" max="9729" width="34.42578125" style="330" bestFit="1" customWidth="1"/>
    <col min="9730" max="9730" width="12.5703125" style="330" bestFit="1" customWidth="1"/>
    <col min="9731" max="9732" width="9.42578125" style="330" bestFit="1" customWidth="1"/>
    <col min="9733" max="9734" width="9.140625" style="330"/>
    <col min="9735" max="9735" width="7.28515625" style="330" bestFit="1" customWidth="1"/>
    <col min="9736" max="9736" width="9.5703125" style="330" customWidth="1"/>
    <col min="9737" max="9737" width="7.28515625" style="330" bestFit="1" customWidth="1"/>
    <col min="9738" max="9984" width="9.140625" style="330"/>
    <col min="9985" max="9985" width="34.42578125" style="330" bestFit="1" customWidth="1"/>
    <col min="9986" max="9986" width="12.5703125" style="330" bestFit="1" customWidth="1"/>
    <col min="9987" max="9988" width="9.42578125" style="330" bestFit="1" customWidth="1"/>
    <col min="9989" max="9990" width="9.140625" style="330"/>
    <col min="9991" max="9991" width="7.28515625" style="330" bestFit="1" customWidth="1"/>
    <col min="9992" max="9992" width="9.5703125" style="330" customWidth="1"/>
    <col min="9993" max="9993" width="7.28515625" style="330" bestFit="1" customWidth="1"/>
    <col min="9994" max="10240" width="9.140625" style="330"/>
    <col min="10241" max="10241" width="34.42578125" style="330" bestFit="1" customWidth="1"/>
    <col min="10242" max="10242" width="12.5703125" style="330" bestFit="1" customWidth="1"/>
    <col min="10243" max="10244" width="9.42578125" style="330" bestFit="1" customWidth="1"/>
    <col min="10245" max="10246" width="9.140625" style="330"/>
    <col min="10247" max="10247" width="7.28515625" style="330" bestFit="1" customWidth="1"/>
    <col min="10248" max="10248" width="9.5703125" style="330" customWidth="1"/>
    <col min="10249" max="10249" width="7.28515625" style="330" bestFit="1" customWidth="1"/>
    <col min="10250" max="10496" width="9.140625" style="330"/>
    <col min="10497" max="10497" width="34.42578125" style="330" bestFit="1" customWidth="1"/>
    <col min="10498" max="10498" width="12.5703125" style="330" bestFit="1" customWidth="1"/>
    <col min="10499" max="10500" width="9.42578125" style="330" bestFit="1" customWidth="1"/>
    <col min="10501" max="10502" width="9.140625" style="330"/>
    <col min="10503" max="10503" width="7.28515625" style="330" bestFit="1" customWidth="1"/>
    <col min="10504" max="10504" width="9.5703125" style="330" customWidth="1"/>
    <col min="10505" max="10505" width="7.28515625" style="330" bestFit="1" customWidth="1"/>
    <col min="10506" max="10752" width="9.140625" style="330"/>
    <col min="10753" max="10753" width="34.42578125" style="330" bestFit="1" customWidth="1"/>
    <col min="10754" max="10754" width="12.5703125" style="330" bestFit="1" customWidth="1"/>
    <col min="10755" max="10756" width="9.42578125" style="330" bestFit="1" customWidth="1"/>
    <col min="10757" max="10758" width="9.140625" style="330"/>
    <col min="10759" max="10759" width="7.28515625" style="330" bestFit="1" customWidth="1"/>
    <col min="10760" max="10760" width="9.5703125" style="330" customWidth="1"/>
    <col min="10761" max="10761" width="7.28515625" style="330" bestFit="1" customWidth="1"/>
    <col min="10762" max="11008" width="9.140625" style="330"/>
    <col min="11009" max="11009" width="34.42578125" style="330" bestFit="1" customWidth="1"/>
    <col min="11010" max="11010" width="12.5703125" style="330" bestFit="1" customWidth="1"/>
    <col min="11011" max="11012" width="9.42578125" style="330" bestFit="1" customWidth="1"/>
    <col min="11013" max="11014" width="9.140625" style="330"/>
    <col min="11015" max="11015" width="7.28515625" style="330" bestFit="1" customWidth="1"/>
    <col min="11016" max="11016" width="9.5703125" style="330" customWidth="1"/>
    <col min="11017" max="11017" width="7.28515625" style="330" bestFit="1" customWidth="1"/>
    <col min="11018" max="11264" width="9.140625" style="330"/>
    <col min="11265" max="11265" width="34.42578125" style="330" bestFit="1" customWidth="1"/>
    <col min="11266" max="11266" width="12.5703125" style="330" bestFit="1" customWidth="1"/>
    <col min="11267" max="11268" width="9.42578125" style="330" bestFit="1" customWidth="1"/>
    <col min="11269" max="11270" width="9.140625" style="330"/>
    <col min="11271" max="11271" width="7.28515625" style="330" bestFit="1" customWidth="1"/>
    <col min="11272" max="11272" width="9.5703125" style="330" customWidth="1"/>
    <col min="11273" max="11273" width="7.28515625" style="330" bestFit="1" customWidth="1"/>
    <col min="11274" max="11520" width="9.140625" style="330"/>
    <col min="11521" max="11521" width="34.42578125" style="330" bestFit="1" customWidth="1"/>
    <col min="11522" max="11522" width="12.5703125" style="330" bestFit="1" customWidth="1"/>
    <col min="11523" max="11524" width="9.42578125" style="330" bestFit="1" customWidth="1"/>
    <col min="11525" max="11526" width="9.140625" style="330"/>
    <col min="11527" max="11527" width="7.28515625" style="330" bestFit="1" customWidth="1"/>
    <col min="11528" max="11528" width="9.5703125" style="330" customWidth="1"/>
    <col min="11529" max="11529" width="7.28515625" style="330" bestFit="1" customWidth="1"/>
    <col min="11530" max="11776" width="9.140625" style="330"/>
    <col min="11777" max="11777" width="34.42578125" style="330" bestFit="1" customWidth="1"/>
    <col min="11778" max="11778" width="12.5703125" style="330" bestFit="1" customWidth="1"/>
    <col min="11779" max="11780" width="9.42578125" style="330" bestFit="1" customWidth="1"/>
    <col min="11781" max="11782" width="9.140625" style="330"/>
    <col min="11783" max="11783" width="7.28515625" style="330" bestFit="1" customWidth="1"/>
    <col min="11784" max="11784" width="9.5703125" style="330" customWidth="1"/>
    <col min="11785" max="11785" width="7.28515625" style="330" bestFit="1" customWidth="1"/>
    <col min="11786" max="12032" width="9.140625" style="330"/>
    <col min="12033" max="12033" width="34.42578125" style="330" bestFit="1" customWidth="1"/>
    <col min="12034" max="12034" width="12.5703125" style="330" bestFit="1" customWidth="1"/>
    <col min="12035" max="12036" width="9.42578125" style="330" bestFit="1" customWidth="1"/>
    <col min="12037" max="12038" width="9.140625" style="330"/>
    <col min="12039" max="12039" width="7.28515625" style="330" bestFit="1" customWidth="1"/>
    <col min="12040" max="12040" width="9.5703125" style="330" customWidth="1"/>
    <col min="12041" max="12041" width="7.28515625" style="330" bestFit="1" customWidth="1"/>
    <col min="12042" max="12288" width="9.140625" style="330"/>
    <col min="12289" max="12289" width="34.42578125" style="330" bestFit="1" customWidth="1"/>
    <col min="12290" max="12290" width="12.5703125" style="330" bestFit="1" customWidth="1"/>
    <col min="12291" max="12292" width="9.42578125" style="330" bestFit="1" customWidth="1"/>
    <col min="12293" max="12294" width="9.140625" style="330"/>
    <col min="12295" max="12295" width="7.28515625" style="330" bestFit="1" customWidth="1"/>
    <col min="12296" max="12296" width="9.5703125" style="330" customWidth="1"/>
    <col min="12297" max="12297" width="7.28515625" style="330" bestFit="1" customWidth="1"/>
    <col min="12298" max="12544" width="9.140625" style="330"/>
    <col min="12545" max="12545" width="34.42578125" style="330" bestFit="1" customWidth="1"/>
    <col min="12546" max="12546" width="12.5703125" style="330" bestFit="1" customWidth="1"/>
    <col min="12547" max="12548" width="9.42578125" style="330" bestFit="1" customWidth="1"/>
    <col min="12549" max="12550" width="9.140625" style="330"/>
    <col min="12551" max="12551" width="7.28515625" style="330" bestFit="1" customWidth="1"/>
    <col min="12552" max="12552" width="9.5703125" style="330" customWidth="1"/>
    <col min="12553" max="12553" width="7.28515625" style="330" bestFit="1" customWidth="1"/>
    <col min="12554" max="12800" width="9.140625" style="330"/>
    <col min="12801" max="12801" width="34.42578125" style="330" bestFit="1" customWidth="1"/>
    <col min="12802" max="12802" width="12.5703125" style="330" bestFit="1" customWidth="1"/>
    <col min="12803" max="12804" width="9.42578125" style="330" bestFit="1" customWidth="1"/>
    <col min="12805" max="12806" width="9.140625" style="330"/>
    <col min="12807" max="12807" width="7.28515625" style="330" bestFit="1" customWidth="1"/>
    <col min="12808" max="12808" width="9.5703125" style="330" customWidth="1"/>
    <col min="12809" max="12809" width="7.28515625" style="330" bestFit="1" customWidth="1"/>
    <col min="12810" max="13056" width="9.140625" style="330"/>
    <col min="13057" max="13057" width="34.42578125" style="330" bestFit="1" customWidth="1"/>
    <col min="13058" max="13058" width="12.5703125" style="330" bestFit="1" customWidth="1"/>
    <col min="13059" max="13060" width="9.42578125" style="330" bestFit="1" customWidth="1"/>
    <col min="13061" max="13062" width="9.140625" style="330"/>
    <col min="13063" max="13063" width="7.28515625" style="330" bestFit="1" customWidth="1"/>
    <col min="13064" max="13064" width="9.5703125" style="330" customWidth="1"/>
    <col min="13065" max="13065" width="7.28515625" style="330" bestFit="1" customWidth="1"/>
    <col min="13066" max="13312" width="9.140625" style="330"/>
    <col min="13313" max="13313" width="34.42578125" style="330" bestFit="1" customWidth="1"/>
    <col min="13314" max="13314" width="12.5703125" style="330" bestFit="1" customWidth="1"/>
    <col min="13315" max="13316" width="9.42578125" style="330" bestFit="1" customWidth="1"/>
    <col min="13317" max="13318" width="9.140625" style="330"/>
    <col min="13319" max="13319" width="7.28515625" style="330" bestFit="1" customWidth="1"/>
    <col min="13320" max="13320" width="9.5703125" style="330" customWidth="1"/>
    <col min="13321" max="13321" width="7.28515625" style="330" bestFit="1" customWidth="1"/>
    <col min="13322" max="13568" width="9.140625" style="330"/>
    <col min="13569" max="13569" width="34.42578125" style="330" bestFit="1" customWidth="1"/>
    <col min="13570" max="13570" width="12.5703125" style="330" bestFit="1" customWidth="1"/>
    <col min="13571" max="13572" width="9.42578125" style="330" bestFit="1" customWidth="1"/>
    <col min="13573" max="13574" width="9.140625" style="330"/>
    <col min="13575" max="13575" width="7.28515625" style="330" bestFit="1" customWidth="1"/>
    <col min="13576" max="13576" width="9.5703125" style="330" customWidth="1"/>
    <col min="13577" max="13577" width="7.28515625" style="330" bestFit="1" customWidth="1"/>
    <col min="13578" max="13824" width="9.140625" style="330"/>
    <col min="13825" max="13825" width="34.42578125" style="330" bestFit="1" customWidth="1"/>
    <col min="13826" max="13826" width="12.5703125" style="330" bestFit="1" customWidth="1"/>
    <col min="13827" max="13828" width="9.42578125" style="330" bestFit="1" customWidth="1"/>
    <col min="13829" max="13830" width="9.140625" style="330"/>
    <col min="13831" max="13831" width="7.28515625" style="330" bestFit="1" customWidth="1"/>
    <col min="13832" max="13832" width="9.5703125" style="330" customWidth="1"/>
    <col min="13833" max="13833" width="7.28515625" style="330" bestFit="1" customWidth="1"/>
    <col min="13834" max="14080" width="9.140625" style="330"/>
    <col min="14081" max="14081" width="34.42578125" style="330" bestFit="1" customWidth="1"/>
    <col min="14082" max="14082" width="12.5703125" style="330" bestFit="1" customWidth="1"/>
    <col min="14083" max="14084" width="9.42578125" style="330" bestFit="1" customWidth="1"/>
    <col min="14085" max="14086" width="9.140625" style="330"/>
    <col min="14087" max="14087" width="7.28515625" style="330" bestFit="1" customWidth="1"/>
    <col min="14088" max="14088" width="9.5703125" style="330" customWidth="1"/>
    <col min="14089" max="14089" width="7.28515625" style="330" bestFit="1" customWidth="1"/>
    <col min="14090" max="14336" width="9.140625" style="330"/>
    <col min="14337" max="14337" width="34.42578125" style="330" bestFit="1" customWidth="1"/>
    <col min="14338" max="14338" width="12.5703125" style="330" bestFit="1" customWidth="1"/>
    <col min="14339" max="14340" width="9.42578125" style="330" bestFit="1" customWidth="1"/>
    <col min="14341" max="14342" width="9.140625" style="330"/>
    <col min="14343" max="14343" width="7.28515625" style="330" bestFit="1" customWidth="1"/>
    <col min="14344" max="14344" width="9.5703125" style="330" customWidth="1"/>
    <col min="14345" max="14345" width="7.28515625" style="330" bestFit="1" customWidth="1"/>
    <col min="14346" max="14592" width="9.140625" style="330"/>
    <col min="14593" max="14593" width="34.42578125" style="330" bestFit="1" customWidth="1"/>
    <col min="14594" max="14594" width="12.5703125" style="330" bestFit="1" customWidth="1"/>
    <col min="14595" max="14596" width="9.42578125" style="330" bestFit="1" customWidth="1"/>
    <col min="14597" max="14598" width="9.140625" style="330"/>
    <col min="14599" max="14599" width="7.28515625" style="330" bestFit="1" customWidth="1"/>
    <col min="14600" max="14600" width="9.5703125" style="330" customWidth="1"/>
    <col min="14601" max="14601" width="7.28515625" style="330" bestFit="1" customWidth="1"/>
    <col min="14602" max="14848" width="9.140625" style="330"/>
    <col min="14849" max="14849" width="34.42578125" style="330" bestFit="1" customWidth="1"/>
    <col min="14850" max="14850" width="12.5703125" style="330" bestFit="1" customWidth="1"/>
    <col min="14851" max="14852" width="9.42578125" style="330" bestFit="1" customWidth="1"/>
    <col min="14853" max="14854" width="9.140625" style="330"/>
    <col min="14855" max="14855" width="7.28515625" style="330" bestFit="1" customWidth="1"/>
    <col min="14856" max="14856" width="9.5703125" style="330" customWidth="1"/>
    <col min="14857" max="14857" width="7.28515625" style="330" bestFit="1" customWidth="1"/>
    <col min="14858" max="15104" width="9.140625" style="330"/>
    <col min="15105" max="15105" width="34.42578125" style="330" bestFit="1" customWidth="1"/>
    <col min="15106" max="15106" width="12.5703125" style="330" bestFit="1" customWidth="1"/>
    <col min="15107" max="15108" width="9.42578125" style="330" bestFit="1" customWidth="1"/>
    <col min="15109" max="15110" width="9.140625" style="330"/>
    <col min="15111" max="15111" width="7.28515625" style="330" bestFit="1" customWidth="1"/>
    <col min="15112" max="15112" width="9.5703125" style="330" customWidth="1"/>
    <col min="15113" max="15113" width="7.28515625" style="330" bestFit="1" customWidth="1"/>
    <col min="15114" max="15360" width="9.140625" style="330"/>
    <col min="15361" max="15361" width="34.42578125" style="330" bestFit="1" customWidth="1"/>
    <col min="15362" max="15362" width="12.5703125" style="330" bestFit="1" customWidth="1"/>
    <col min="15363" max="15364" width="9.42578125" style="330" bestFit="1" customWidth="1"/>
    <col min="15365" max="15366" width="9.140625" style="330"/>
    <col min="15367" max="15367" width="7.28515625" style="330" bestFit="1" customWidth="1"/>
    <col min="15368" max="15368" width="9.5703125" style="330" customWidth="1"/>
    <col min="15369" max="15369" width="7.28515625" style="330" bestFit="1" customWidth="1"/>
    <col min="15370" max="15616" width="9.140625" style="330"/>
    <col min="15617" max="15617" width="34.42578125" style="330" bestFit="1" customWidth="1"/>
    <col min="15618" max="15618" width="12.5703125" style="330" bestFit="1" customWidth="1"/>
    <col min="15619" max="15620" width="9.42578125" style="330" bestFit="1" customWidth="1"/>
    <col min="15621" max="15622" width="9.140625" style="330"/>
    <col min="15623" max="15623" width="7.28515625" style="330" bestFit="1" customWidth="1"/>
    <col min="15624" max="15624" width="9.5703125" style="330" customWidth="1"/>
    <col min="15625" max="15625" width="7.28515625" style="330" bestFit="1" customWidth="1"/>
    <col min="15626" max="15872" width="9.140625" style="330"/>
    <col min="15873" max="15873" width="34.42578125" style="330" bestFit="1" customWidth="1"/>
    <col min="15874" max="15874" width="12.5703125" style="330" bestFit="1" customWidth="1"/>
    <col min="15875" max="15876" width="9.42578125" style="330" bestFit="1" customWidth="1"/>
    <col min="15877" max="15878" width="9.140625" style="330"/>
    <col min="15879" max="15879" width="7.28515625" style="330" bestFit="1" customWidth="1"/>
    <col min="15880" max="15880" width="9.5703125" style="330" customWidth="1"/>
    <col min="15881" max="15881" width="7.28515625" style="330" bestFit="1" customWidth="1"/>
    <col min="15882" max="16128" width="9.140625" style="330"/>
    <col min="16129" max="16129" width="34.42578125" style="330" bestFit="1" customWidth="1"/>
    <col min="16130" max="16130" width="12.5703125" style="330" bestFit="1" customWidth="1"/>
    <col min="16131" max="16132" width="9.42578125" style="330" bestFit="1" customWidth="1"/>
    <col min="16133" max="16134" width="9.140625" style="330"/>
    <col min="16135" max="16135" width="7.28515625" style="330" bestFit="1" customWidth="1"/>
    <col min="16136" max="16136" width="9.5703125" style="330" customWidth="1"/>
    <col min="16137" max="16137" width="7.28515625" style="330" bestFit="1" customWidth="1"/>
    <col min="16138" max="16384" width="9.140625" style="330"/>
  </cols>
  <sheetData>
    <row r="1" spans="1:10">
      <c r="A1" s="1826" t="s">
        <v>541</v>
      </c>
      <c r="B1" s="1826"/>
      <c r="C1" s="1826"/>
      <c r="D1" s="1826"/>
      <c r="E1" s="1826"/>
      <c r="F1" s="1826"/>
      <c r="G1" s="1826"/>
      <c r="H1" s="1826"/>
      <c r="I1" s="1826"/>
    </row>
    <row r="2" spans="1:10">
      <c r="A2" s="1826" t="s">
        <v>265</v>
      </c>
      <c r="B2" s="1826"/>
      <c r="C2" s="1826"/>
      <c r="D2" s="1826"/>
      <c r="E2" s="1826"/>
      <c r="F2" s="1826"/>
      <c r="G2" s="1826"/>
      <c r="H2" s="1826"/>
      <c r="I2" s="1826"/>
    </row>
    <row r="3" spans="1:10" ht="16.5" thickBot="1">
      <c r="A3" s="494"/>
      <c r="B3" s="494"/>
      <c r="C3" s="494"/>
      <c r="D3" s="494"/>
      <c r="E3" s="494"/>
      <c r="F3" s="494"/>
      <c r="G3" s="494"/>
      <c r="H3" s="1832" t="s">
        <v>69</v>
      </c>
      <c r="I3" s="1832"/>
    </row>
    <row r="4" spans="1:10" ht="16.5" thickTop="1">
      <c r="A4" s="1796" t="s">
        <v>325</v>
      </c>
      <c r="B4" s="393">
        <f>'Sect credit'!B4</f>
        <v>2016</v>
      </c>
      <c r="C4" s="394">
        <f>'Sect credit'!C4</f>
        <v>2016</v>
      </c>
      <c r="D4" s="394">
        <f>'Sect credit'!D4</f>
        <v>2017</v>
      </c>
      <c r="E4" s="394">
        <f>'Sect credit'!E4</f>
        <v>2017</v>
      </c>
      <c r="F4" s="1810" t="str">
        <f>'Sect credit'!F4</f>
        <v>Changes during five months</v>
      </c>
      <c r="G4" s="1811"/>
      <c r="H4" s="1811"/>
      <c r="I4" s="1812"/>
    </row>
    <row r="5" spans="1:10">
      <c r="A5" s="1797"/>
      <c r="B5" s="395" t="str">
        <f>'Sect credit'!B5</f>
        <v xml:space="preserve">Jul </v>
      </c>
      <c r="C5" s="388" t="str">
        <f>'Sect credit'!C5</f>
        <v>Dec</v>
      </c>
      <c r="D5" s="395" t="str">
        <f>'Sect credit'!D5</f>
        <v>Jul (R)</v>
      </c>
      <c r="E5" s="388" t="str">
        <f>'Sect credit'!E5</f>
        <v>Dec (P)</v>
      </c>
      <c r="F5" s="1813" t="str">
        <f>'Sect credit'!F5:G5</f>
        <v>2016/17</v>
      </c>
      <c r="G5" s="1814"/>
      <c r="H5" s="1813" t="str">
        <f>'Sect credit'!H5:I5</f>
        <v>2017/18</v>
      </c>
      <c r="I5" s="1815"/>
    </row>
    <row r="6" spans="1:10">
      <c r="A6" s="1798"/>
      <c r="B6" s="495"/>
      <c r="C6" s="495"/>
      <c r="D6" s="495"/>
      <c r="E6" s="495"/>
      <c r="F6" s="495" t="s">
        <v>5</v>
      </c>
      <c r="G6" s="495" t="s">
        <v>291</v>
      </c>
      <c r="H6" s="495" t="s">
        <v>5</v>
      </c>
      <c r="I6" s="496" t="s">
        <v>291</v>
      </c>
    </row>
    <row r="7" spans="1:10" s="494" customFormat="1" ht="21" customHeight="1">
      <c r="A7" s="497" t="s">
        <v>542</v>
      </c>
      <c r="B7" s="498">
        <v>30642.247245480001</v>
      </c>
      <c r="C7" s="498">
        <v>30380.242356698996</v>
      </c>
      <c r="D7" s="498">
        <v>37452.612048049028</v>
      </c>
      <c r="E7" s="498">
        <v>32968.51676413</v>
      </c>
      <c r="F7" s="498">
        <v>-262.00488878100441</v>
      </c>
      <c r="G7" s="498">
        <v>-0.85504462738010323</v>
      </c>
      <c r="H7" s="498">
        <v>-4484.0952839190286</v>
      </c>
      <c r="I7" s="499">
        <v>-11.97271709157763</v>
      </c>
    </row>
    <row r="8" spans="1:10" s="494" customFormat="1" ht="21" customHeight="1">
      <c r="A8" s="497" t="s">
        <v>543</v>
      </c>
      <c r="B8" s="498">
        <v>1014.6742012399998</v>
      </c>
      <c r="C8" s="498">
        <v>1496.4086897099996</v>
      </c>
      <c r="D8" s="498">
        <v>997.93884472999969</v>
      </c>
      <c r="E8" s="498">
        <v>486.08497601999989</v>
      </c>
      <c r="F8" s="498">
        <v>481.73448846999986</v>
      </c>
      <c r="G8" s="498">
        <v>47.476765239649147</v>
      </c>
      <c r="H8" s="498">
        <v>-511.8538687099998</v>
      </c>
      <c r="I8" s="499">
        <v>-51.2911058040321</v>
      </c>
    </row>
    <row r="9" spans="1:10" s="494" customFormat="1" ht="21" customHeight="1">
      <c r="A9" s="497" t="s">
        <v>544</v>
      </c>
      <c r="B9" s="498">
        <v>29668.697392400001</v>
      </c>
      <c r="C9" s="498">
        <v>29858.41196854</v>
      </c>
      <c r="D9" s="498">
        <v>33940.579231210002</v>
      </c>
      <c r="E9" s="498">
        <v>33856.066217380001</v>
      </c>
      <c r="F9" s="498">
        <v>189.71457613999883</v>
      </c>
      <c r="G9" s="498">
        <v>0.63944356447747697</v>
      </c>
      <c r="H9" s="498">
        <v>-84.513013830001</v>
      </c>
      <c r="I9" s="499">
        <v>-0.24900286248588002</v>
      </c>
    </row>
    <row r="10" spans="1:10" s="494" customFormat="1" ht="21" customHeight="1">
      <c r="A10" s="497" t="s">
        <v>545</v>
      </c>
      <c r="B10" s="498">
        <v>10549.536879520989</v>
      </c>
      <c r="C10" s="498">
        <v>13400.737102886989</v>
      </c>
      <c r="D10" s="498">
        <v>21433.386203185986</v>
      </c>
      <c r="E10" s="498">
        <v>16153.991377229988</v>
      </c>
      <c r="F10" s="498">
        <v>2851.2002233660005</v>
      </c>
      <c r="G10" s="498">
        <v>27.026780947141084</v>
      </c>
      <c r="H10" s="498">
        <v>-5279.3948259559984</v>
      </c>
      <c r="I10" s="499">
        <v>-24.631641383717696</v>
      </c>
    </row>
    <row r="11" spans="1:10" ht="21" customHeight="1">
      <c r="A11" s="500" t="s">
        <v>546</v>
      </c>
      <c r="B11" s="501">
        <v>9573.2858712009893</v>
      </c>
      <c r="C11" s="501">
        <v>12047.410399956989</v>
      </c>
      <c r="D11" s="501">
        <v>20038.838908685982</v>
      </c>
      <c r="E11" s="501">
        <v>15512.654707429985</v>
      </c>
      <c r="F11" s="501">
        <v>2474.1245287559996</v>
      </c>
      <c r="G11" s="501">
        <v>25.844047300403194</v>
      </c>
      <c r="H11" s="501">
        <v>-4526.1842012559973</v>
      </c>
      <c r="I11" s="502">
        <v>-22.587058171789032</v>
      </c>
      <c r="J11" s="494"/>
    </row>
    <row r="12" spans="1:10" ht="21" customHeight="1">
      <c r="A12" s="500" t="s">
        <v>547</v>
      </c>
      <c r="B12" s="501">
        <v>976.25100831999998</v>
      </c>
      <c r="C12" s="501">
        <v>1353.3267029300002</v>
      </c>
      <c r="D12" s="501">
        <v>1394.5472945000029</v>
      </c>
      <c r="E12" s="501">
        <v>641.33666980000271</v>
      </c>
      <c r="F12" s="501">
        <v>377.07569461000026</v>
      </c>
      <c r="G12" s="501">
        <v>38.62487120591026</v>
      </c>
      <c r="H12" s="501">
        <v>-753.21062470000015</v>
      </c>
      <c r="I12" s="502">
        <v>-54.011120861272346</v>
      </c>
      <c r="J12" s="494"/>
    </row>
    <row r="13" spans="1:10" s="494" customFormat="1" ht="21" customHeight="1">
      <c r="A13" s="497" t="s">
        <v>548</v>
      </c>
      <c r="B13" s="498">
        <v>1463885.5165692642</v>
      </c>
      <c r="C13" s="498">
        <v>1608378.2632209649</v>
      </c>
      <c r="D13" s="498">
        <v>1728231.1549233354</v>
      </c>
      <c r="E13" s="498">
        <v>1877014.5255341039</v>
      </c>
      <c r="F13" s="498">
        <v>144492.7466517007</v>
      </c>
      <c r="G13" s="498">
        <v>9.8704949954236376</v>
      </c>
      <c r="H13" s="498">
        <v>148783.37061076844</v>
      </c>
      <c r="I13" s="499">
        <v>8.6089971348403616</v>
      </c>
    </row>
    <row r="14" spans="1:10" ht="21" customHeight="1">
      <c r="A14" s="500" t="s">
        <v>549</v>
      </c>
      <c r="B14" s="501">
        <v>1207457.4441309331</v>
      </c>
      <c r="C14" s="501">
        <v>1340814.8169488013</v>
      </c>
      <c r="D14" s="501">
        <v>1453024.6078200554</v>
      </c>
      <c r="E14" s="501">
        <v>1578919.4952625039</v>
      </c>
      <c r="F14" s="501">
        <v>133357.37281786813</v>
      </c>
      <c r="G14" s="501">
        <v>11.044478086252724</v>
      </c>
      <c r="H14" s="501">
        <v>125894.88744244841</v>
      </c>
      <c r="I14" s="502">
        <v>8.6643327831402708</v>
      </c>
      <c r="J14" s="494"/>
    </row>
    <row r="15" spans="1:10" ht="21" customHeight="1">
      <c r="A15" s="500" t="s">
        <v>550</v>
      </c>
      <c r="B15" s="501">
        <v>1021955.0148755575</v>
      </c>
      <c r="C15" s="501">
        <v>1119381.5863309084</v>
      </c>
      <c r="D15" s="501">
        <v>1208966.3336286163</v>
      </c>
      <c r="E15" s="501">
        <v>1315958.3607883402</v>
      </c>
      <c r="F15" s="501">
        <v>97426.571455350844</v>
      </c>
      <c r="G15" s="501">
        <v>9.5333522549634324</v>
      </c>
      <c r="H15" s="501">
        <v>106992.02715972392</v>
      </c>
      <c r="I15" s="502">
        <v>8.8498764757655302</v>
      </c>
      <c r="J15" s="494"/>
    </row>
    <row r="16" spans="1:10" ht="21" customHeight="1">
      <c r="A16" s="500" t="s">
        <v>551</v>
      </c>
      <c r="B16" s="501">
        <v>38739.909665018989</v>
      </c>
      <c r="C16" s="501">
        <v>46422.758410825001</v>
      </c>
      <c r="D16" s="501">
        <v>53180.607488533526</v>
      </c>
      <c r="E16" s="501">
        <v>53947.87251278101</v>
      </c>
      <c r="F16" s="501">
        <v>7682.8487458060117</v>
      </c>
      <c r="G16" s="501">
        <v>19.831870575432447</v>
      </c>
      <c r="H16" s="501">
        <v>767.26502424748469</v>
      </c>
      <c r="I16" s="502">
        <v>1.4427534029447062</v>
      </c>
      <c r="J16" s="494"/>
    </row>
    <row r="17" spans="1:10" ht="21" customHeight="1">
      <c r="A17" s="500" t="s">
        <v>552</v>
      </c>
      <c r="B17" s="501">
        <v>913.77268212334366</v>
      </c>
      <c r="C17" s="501">
        <v>954.5722987133438</v>
      </c>
      <c r="D17" s="501">
        <v>1157.6889045299999</v>
      </c>
      <c r="E17" s="501">
        <v>1200.2803942599999</v>
      </c>
      <c r="F17" s="501">
        <v>40.799616590000142</v>
      </c>
      <c r="G17" s="501">
        <v>4.4649634847031789</v>
      </c>
      <c r="H17" s="501">
        <v>42.591489729999921</v>
      </c>
      <c r="I17" s="502">
        <v>3.6790099277397208</v>
      </c>
      <c r="J17" s="494"/>
    </row>
    <row r="18" spans="1:10" ht="21" customHeight="1">
      <c r="A18" s="500" t="s">
        <v>553</v>
      </c>
      <c r="B18" s="501">
        <v>115407.51848351916</v>
      </c>
      <c r="C18" s="501">
        <v>142246.73699936018</v>
      </c>
      <c r="D18" s="501">
        <v>158394.45860238725</v>
      </c>
      <c r="E18" s="501">
        <v>169403.5700396676</v>
      </c>
      <c r="F18" s="501">
        <v>26839.218515841014</v>
      </c>
      <c r="G18" s="501">
        <v>23.256039873757274</v>
      </c>
      <c r="H18" s="501">
        <v>11009.111437280342</v>
      </c>
      <c r="I18" s="502">
        <v>6.9504397656462062</v>
      </c>
      <c r="J18" s="494"/>
    </row>
    <row r="19" spans="1:10" ht="21" customHeight="1">
      <c r="A19" s="500" t="s">
        <v>554</v>
      </c>
      <c r="B19" s="501">
        <v>30441.228424714001</v>
      </c>
      <c r="C19" s="501">
        <v>31809.162908994509</v>
      </c>
      <c r="D19" s="501">
        <v>31325.519195988501</v>
      </c>
      <c r="E19" s="501">
        <v>38409.411527454999</v>
      </c>
      <c r="F19" s="501">
        <v>1367.9344842805076</v>
      </c>
      <c r="G19" s="501">
        <v>4.4936901533511602</v>
      </c>
      <c r="H19" s="501">
        <v>7083.8923314664971</v>
      </c>
      <c r="I19" s="502">
        <v>22.613806612896141</v>
      </c>
      <c r="J19" s="494"/>
    </row>
    <row r="20" spans="1:10" ht="21" customHeight="1">
      <c r="A20" s="500" t="s">
        <v>555</v>
      </c>
      <c r="B20" s="501">
        <v>256428.07243833123</v>
      </c>
      <c r="C20" s="501">
        <v>267563.44627216354</v>
      </c>
      <c r="D20" s="501">
        <v>275206.54710327991</v>
      </c>
      <c r="E20" s="501">
        <v>298095.03027159983</v>
      </c>
      <c r="F20" s="501">
        <v>11135.373833832302</v>
      </c>
      <c r="G20" s="501">
        <v>4.3424940678093131</v>
      </c>
      <c r="H20" s="501">
        <v>22888.483168319915</v>
      </c>
      <c r="I20" s="502">
        <v>8.3168381745403366</v>
      </c>
      <c r="J20" s="494"/>
    </row>
    <row r="21" spans="1:10" ht="21" customHeight="1">
      <c r="A21" s="500" t="s">
        <v>556</v>
      </c>
      <c r="B21" s="501">
        <v>17327.638864479995</v>
      </c>
      <c r="C21" s="501">
        <v>18406.894992273494</v>
      </c>
      <c r="D21" s="501">
        <v>20275.515842311506</v>
      </c>
      <c r="E21" s="501">
        <v>20057.270237680001</v>
      </c>
      <c r="F21" s="501">
        <v>1079.2561277934983</v>
      </c>
      <c r="G21" s="501">
        <v>6.2285238989246841</v>
      </c>
      <c r="H21" s="501">
        <v>-218.24560463150556</v>
      </c>
      <c r="I21" s="502">
        <v>-1.0763997637784612</v>
      </c>
      <c r="J21" s="494"/>
    </row>
    <row r="22" spans="1:10" ht="21" customHeight="1">
      <c r="A22" s="500" t="s">
        <v>557</v>
      </c>
      <c r="B22" s="501">
        <v>6520.465008359999</v>
      </c>
      <c r="C22" s="501">
        <v>6707.4139027600013</v>
      </c>
      <c r="D22" s="501">
        <v>7427.6373241500014</v>
      </c>
      <c r="E22" s="501">
        <v>6967.4735632000029</v>
      </c>
      <c r="F22" s="501">
        <v>186.94889440000225</v>
      </c>
      <c r="G22" s="501">
        <v>2.8671098481521162</v>
      </c>
      <c r="H22" s="501">
        <v>-460.1637609499985</v>
      </c>
      <c r="I22" s="502">
        <v>-6.1952911924473693</v>
      </c>
      <c r="J22" s="494"/>
    </row>
    <row r="23" spans="1:10" ht="21" customHeight="1">
      <c r="A23" s="500" t="s">
        <v>558</v>
      </c>
      <c r="B23" s="501">
        <v>287.13090332000002</v>
      </c>
      <c r="C23" s="501">
        <v>209.8355643000001</v>
      </c>
      <c r="D23" s="501">
        <v>244.15460744000004</v>
      </c>
      <c r="E23" s="501">
        <v>346.37594980999995</v>
      </c>
      <c r="F23" s="501">
        <v>-77.295339019999915</v>
      </c>
      <c r="G23" s="501">
        <v>-26.919895464493504</v>
      </c>
      <c r="H23" s="501">
        <v>102.22134236999992</v>
      </c>
      <c r="I23" s="502">
        <v>41.867463998245611</v>
      </c>
      <c r="J23" s="494"/>
    </row>
    <row r="24" spans="1:10" ht="21" customHeight="1">
      <c r="A24" s="500" t="s">
        <v>559</v>
      </c>
      <c r="B24" s="501">
        <v>10520.042952799995</v>
      </c>
      <c r="C24" s="501">
        <v>11489.645525213493</v>
      </c>
      <c r="D24" s="501">
        <v>12603.723910721506</v>
      </c>
      <c r="E24" s="501">
        <v>12743.420724669999</v>
      </c>
      <c r="F24" s="501">
        <v>969.60257241349791</v>
      </c>
      <c r="G24" s="501">
        <v>9.2167168590830748</v>
      </c>
      <c r="H24" s="501">
        <v>139.69681394849249</v>
      </c>
      <c r="I24" s="502">
        <v>1.1083772933938814</v>
      </c>
      <c r="J24" s="494"/>
    </row>
    <row r="25" spans="1:10" ht="21" customHeight="1">
      <c r="A25" s="500" t="s">
        <v>560</v>
      </c>
      <c r="B25" s="501">
        <v>239100.43357385125</v>
      </c>
      <c r="C25" s="501">
        <v>249156.55127989006</v>
      </c>
      <c r="D25" s="501">
        <v>254931.03126096842</v>
      </c>
      <c r="E25" s="501">
        <v>278037.76003391988</v>
      </c>
      <c r="F25" s="501">
        <v>10056.117706038815</v>
      </c>
      <c r="G25" s="501">
        <v>4.2058132458102673</v>
      </c>
      <c r="H25" s="501">
        <v>23106.728772951465</v>
      </c>
      <c r="I25" s="502">
        <v>9.0639137411630024</v>
      </c>
      <c r="J25" s="494"/>
    </row>
    <row r="26" spans="1:10" ht="21" customHeight="1">
      <c r="A26" s="500" t="s">
        <v>561</v>
      </c>
      <c r="B26" s="501">
        <v>21244.037959647005</v>
      </c>
      <c r="C26" s="501">
        <v>21729.644990695</v>
      </c>
      <c r="D26" s="501">
        <v>20008.657657009506</v>
      </c>
      <c r="E26" s="501">
        <v>23285.731655027499</v>
      </c>
      <c r="F26" s="501">
        <v>485.60703104799541</v>
      </c>
      <c r="G26" s="501">
        <v>2.2858508912966768</v>
      </c>
      <c r="H26" s="501">
        <v>3277.0739980179933</v>
      </c>
      <c r="I26" s="502">
        <v>16.378280113508549</v>
      </c>
      <c r="J26" s="494"/>
    </row>
    <row r="27" spans="1:10" ht="21" customHeight="1">
      <c r="A27" s="500" t="s">
        <v>562</v>
      </c>
      <c r="B27" s="501">
        <v>4896.8193568699999</v>
      </c>
      <c r="C27" s="501">
        <v>5291.2256206000011</v>
      </c>
      <c r="D27" s="501">
        <v>5115.3989484724998</v>
      </c>
      <c r="E27" s="501">
        <v>5335.7287709845004</v>
      </c>
      <c r="F27" s="501">
        <v>394.40626373000123</v>
      </c>
      <c r="G27" s="501">
        <v>8.0543355796179892</v>
      </c>
      <c r="H27" s="501">
        <v>220.32982251200065</v>
      </c>
      <c r="I27" s="502">
        <v>4.3071874692743748</v>
      </c>
      <c r="J27" s="494"/>
    </row>
    <row r="28" spans="1:10" ht="21" customHeight="1">
      <c r="A28" s="500" t="s">
        <v>563</v>
      </c>
      <c r="B28" s="501">
        <v>212959.57625733424</v>
      </c>
      <c r="C28" s="501">
        <v>222135.68066859504</v>
      </c>
      <c r="D28" s="501">
        <v>229806.97465548641</v>
      </c>
      <c r="E28" s="501">
        <v>249416.29960790783</v>
      </c>
      <c r="F28" s="501">
        <v>9176.104411260807</v>
      </c>
      <c r="G28" s="501">
        <v>4.3088479853907415</v>
      </c>
      <c r="H28" s="501">
        <v>19609.324952421419</v>
      </c>
      <c r="I28" s="502">
        <v>8.5329546598046502</v>
      </c>
    </row>
    <row r="29" spans="1:10" ht="21" customHeight="1">
      <c r="A29" s="500" t="s">
        <v>564</v>
      </c>
      <c r="B29" s="501">
        <v>5278.9611000700006</v>
      </c>
      <c r="C29" s="501">
        <v>6861.9215641500014</v>
      </c>
      <c r="D29" s="501">
        <v>6484.4219719099983</v>
      </c>
      <c r="E29" s="501">
        <v>5484.7742049899989</v>
      </c>
      <c r="F29" s="501">
        <v>1582.9604640800007</v>
      </c>
      <c r="G29" s="501">
        <v>29.986211947252468</v>
      </c>
      <c r="H29" s="501">
        <v>-999.64776691999941</v>
      </c>
      <c r="I29" s="502">
        <v>-15.41614304637166</v>
      </c>
    </row>
    <row r="30" spans="1:10" ht="21" customHeight="1">
      <c r="A30" s="500" t="s">
        <v>565</v>
      </c>
      <c r="B30" s="501">
        <v>6049.5126459699995</v>
      </c>
      <c r="C30" s="501">
        <v>6334.4927082099994</v>
      </c>
      <c r="D30" s="501">
        <v>7961.0625486200006</v>
      </c>
      <c r="E30" s="501">
        <v>7130.1681411400014</v>
      </c>
      <c r="F30" s="501">
        <v>284.98006223999982</v>
      </c>
      <c r="G30" s="501">
        <v>4.7107937269929474</v>
      </c>
      <c r="H30" s="501">
        <v>-830.89440747999924</v>
      </c>
      <c r="I30" s="502">
        <v>-10.436978762640541</v>
      </c>
    </row>
    <row r="31" spans="1:10" ht="21" customHeight="1">
      <c r="A31" s="500" t="s">
        <v>566</v>
      </c>
      <c r="B31" s="501">
        <v>201631.10251129424</v>
      </c>
      <c r="C31" s="501">
        <v>208939.26639623503</v>
      </c>
      <c r="D31" s="501">
        <v>215361.4901349564</v>
      </c>
      <c r="E31" s="501">
        <v>236801.35726177783</v>
      </c>
      <c r="F31" s="501">
        <v>7308.16388494079</v>
      </c>
      <c r="G31" s="501">
        <v>3.6245221069162321</v>
      </c>
      <c r="H31" s="501">
        <v>21439.867126821424</v>
      </c>
      <c r="I31" s="502">
        <v>9.9552928953946775</v>
      </c>
    </row>
    <row r="32" spans="1:10" s="494" customFormat="1" ht="21" customHeight="1">
      <c r="A32" s="497" t="s">
        <v>567</v>
      </c>
      <c r="B32" s="498">
        <v>15710.448766480469</v>
      </c>
      <c r="C32" s="498">
        <v>16176.112241029668</v>
      </c>
      <c r="D32" s="498">
        <v>15873.632969296117</v>
      </c>
      <c r="E32" s="498">
        <v>11640.083166251568</v>
      </c>
      <c r="F32" s="498">
        <v>465.66347454919924</v>
      </c>
      <c r="G32" s="498">
        <v>2.9640367469497781</v>
      </c>
      <c r="H32" s="498">
        <v>-4233.5498030445488</v>
      </c>
      <c r="I32" s="499">
        <v>-26.670326895130902</v>
      </c>
    </row>
    <row r="33" spans="1:10" ht="21" customHeight="1">
      <c r="A33" s="500" t="s">
        <v>568</v>
      </c>
      <c r="B33" s="501">
        <v>3525.8661369574529</v>
      </c>
      <c r="C33" s="501">
        <v>1611.3082687000035</v>
      </c>
      <c r="D33" s="501">
        <v>798.37922911999999</v>
      </c>
      <c r="E33" s="501">
        <v>706.42127799000014</v>
      </c>
      <c r="F33" s="501">
        <v>-1914.5578682574494</v>
      </c>
      <c r="G33" s="501">
        <v>-54.300356107948076</v>
      </c>
      <c r="H33" s="501">
        <v>-91.957951129999856</v>
      </c>
      <c r="I33" s="502">
        <v>-11.518079100249007</v>
      </c>
      <c r="J33" s="494"/>
    </row>
    <row r="34" spans="1:10" ht="21" customHeight="1">
      <c r="A34" s="500" t="s">
        <v>569</v>
      </c>
      <c r="B34" s="501">
        <v>12184.582629523016</v>
      </c>
      <c r="C34" s="501">
        <v>14564.803972329662</v>
      </c>
      <c r="D34" s="501">
        <v>15075.253740176116</v>
      </c>
      <c r="E34" s="501">
        <v>10933.661888261568</v>
      </c>
      <c r="F34" s="501">
        <v>2380.2213428066461</v>
      </c>
      <c r="G34" s="501">
        <v>19.534697372722594</v>
      </c>
      <c r="H34" s="501">
        <v>-4141.5918519145489</v>
      </c>
      <c r="I34" s="502">
        <v>-27.472783697677016</v>
      </c>
      <c r="J34" s="494"/>
    </row>
    <row r="35" spans="1:10" ht="21" customHeight="1">
      <c r="A35" s="500" t="s">
        <v>570</v>
      </c>
      <c r="B35" s="501">
        <v>11320.202087583017</v>
      </c>
      <c r="C35" s="501">
        <v>13452.382541754663</v>
      </c>
      <c r="D35" s="501">
        <v>14375.570182953867</v>
      </c>
      <c r="E35" s="501">
        <v>10301.195927750668</v>
      </c>
      <c r="F35" s="501">
        <v>2132.1804541716465</v>
      </c>
      <c r="G35" s="501">
        <v>18.835180129075681</v>
      </c>
      <c r="H35" s="501">
        <v>-4074.3742552031981</v>
      </c>
      <c r="I35" s="502">
        <v>-28.342348883207936</v>
      </c>
      <c r="J35" s="494"/>
    </row>
    <row r="36" spans="1:10" ht="21" customHeight="1">
      <c r="A36" s="500" t="s">
        <v>571</v>
      </c>
      <c r="B36" s="501">
        <v>265.39942653000003</v>
      </c>
      <c r="C36" s="501">
        <v>368.43190707000002</v>
      </c>
      <c r="D36" s="501">
        <v>475.84970142999993</v>
      </c>
      <c r="E36" s="501">
        <v>225.36275262000001</v>
      </c>
      <c r="F36" s="501">
        <v>103.03248053999999</v>
      </c>
      <c r="G36" s="501">
        <v>38.821666605354736</v>
      </c>
      <c r="H36" s="501">
        <v>-250.48694880999992</v>
      </c>
      <c r="I36" s="502">
        <v>-52.639929804988626</v>
      </c>
      <c r="J36" s="494"/>
    </row>
    <row r="37" spans="1:10" ht="21" customHeight="1">
      <c r="A37" s="500" t="s">
        <v>572</v>
      </c>
      <c r="B37" s="501">
        <v>384.82057557999997</v>
      </c>
      <c r="C37" s="501">
        <v>305.31150000000008</v>
      </c>
      <c r="D37" s="501">
        <v>125.76797999999997</v>
      </c>
      <c r="E37" s="501">
        <v>331.95530512350001</v>
      </c>
      <c r="F37" s="501">
        <v>-79.509075579999887</v>
      </c>
      <c r="G37" s="501">
        <v>-20.661336899713366</v>
      </c>
      <c r="H37" s="501">
        <v>206.18732512350005</v>
      </c>
      <c r="I37" s="502">
        <v>163.94262285479985</v>
      </c>
      <c r="J37" s="494"/>
    </row>
    <row r="38" spans="1:10" ht="21" customHeight="1">
      <c r="A38" s="500" t="s">
        <v>573</v>
      </c>
      <c r="B38" s="501">
        <v>214.16053982999998</v>
      </c>
      <c r="C38" s="501">
        <v>438.67802350500006</v>
      </c>
      <c r="D38" s="501">
        <v>98.065875792249997</v>
      </c>
      <c r="E38" s="501">
        <v>75.147902767399998</v>
      </c>
      <c r="F38" s="501">
        <v>224.51748367500008</v>
      </c>
      <c r="G38" s="501">
        <v>104.83606543634107</v>
      </c>
      <c r="H38" s="501">
        <v>-22.917973024849999</v>
      </c>
      <c r="I38" s="502">
        <v>-23.369977415386703</v>
      </c>
      <c r="J38" s="494"/>
    </row>
    <row r="39" spans="1:10" s="494" customFormat="1" ht="21" customHeight="1">
      <c r="A39" s="497" t="s">
        <v>574</v>
      </c>
      <c r="B39" s="503">
        <v>52982.202178080013</v>
      </c>
      <c r="C39" s="503">
        <v>54504.017228039978</v>
      </c>
      <c r="D39" s="503">
        <v>63087.466175484013</v>
      </c>
      <c r="E39" s="503">
        <v>67957.731015683996</v>
      </c>
      <c r="F39" s="503">
        <v>1521.8150499599651</v>
      </c>
      <c r="G39" s="503">
        <v>2.8723136966729856</v>
      </c>
      <c r="H39" s="503">
        <v>4870.2648401999832</v>
      </c>
      <c r="I39" s="504">
        <v>7.7198612267179358</v>
      </c>
    </row>
    <row r="40" spans="1:10" ht="21" customHeight="1">
      <c r="A40" s="500" t="s">
        <v>575</v>
      </c>
      <c r="B40" s="501">
        <v>2364.1932916099995</v>
      </c>
      <c r="C40" s="501">
        <v>2722.82448475</v>
      </c>
      <c r="D40" s="501">
        <v>2557.9741380300002</v>
      </c>
      <c r="E40" s="501">
        <v>2479.4458030900009</v>
      </c>
      <c r="F40" s="501">
        <v>358.63119314000051</v>
      </c>
      <c r="G40" s="501">
        <v>15.16928393345432</v>
      </c>
      <c r="H40" s="501">
        <v>-78.52833493999924</v>
      </c>
      <c r="I40" s="502">
        <v>-3.0699424897421794</v>
      </c>
      <c r="J40" s="494"/>
    </row>
    <row r="41" spans="1:10" ht="21" customHeight="1">
      <c r="A41" s="500" t="s">
        <v>576</v>
      </c>
      <c r="B41" s="501">
        <v>33199.255564790001</v>
      </c>
      <c r="C41" s="501">
        <v>33218.505426780001</v>
      </c>
      <c r="D41" s="501">
        <v>42571.079088134007</v>
      </c>
      <c r="E41" s="501">
        <v>45911.23160310401</v>
      </c>
      <c r="F41" s="501">
        <v>19.249861989999772</v>
      </c>
      <c r="G41" s="501">
        <v>5.7982812152015603E-2</v>
      </c>
      <c r="H41" s="501">
        <v>3340.1525149700028</v>
      </c>
      <c r="I41" s="502">
        <v>7.846060251503034</v>
      </c>
      <c r="J41" s="494"/>
    </row>
    <row r="42" spans="1:10" ht="21" customHeight="1">
      <c r="A42" s="500" t="s">
        <v>577</v>
      </c>
      <c r="B42" s="501">
        <v>4053.484134090002</v>
      </c>
      <c r="C42" s="501">
        <v>5327.7377658099895</v>
      </c>
      <c r="D42" s="501">
        <v>5334.2274360700094</v>
      </c>
      <c r="E42" s="501">
        <v>6227.5926442899918</v>
      </c>
      <c r="F42" s="501">
        <v>1274.2536317199874</v>
      </c>
      <c r="G42" s="501">
        <v>31.436008864656738</v>
      </c>
      <c r="H42" s="501">
        <v>893.36520821998238</v>
      </c>
      <c r="I42" s="502">
        <v>16.747789983213931</v>
      </c>
      <c r="J42" s="494"/>
    </row>
    <row r="43" spans="1:10" ht="21" customHeight="1">
      <c r="A43" s="500" t="s">
        <v>578</v>
      </c>
      <c r="B43" s="501">
        <v>4855.5547392700009</v>
      </c>
      <c r="C43" s="501">
        <v>5547.7129478900033</v>
      </c>
      <c r="D43" s="501">
        <v>5819.1500393899987</v>
      </c>
      <c r="E43" s="501">
        <v>6747.6067153299946</v>
      </c>
      <c r="F43" s="501">
        <v>692.15820862000237</v>
      </c>
      <c r="G43" s="501">
        <v>14.254976944695377</v>
      </c>
      <c r="H43" s="501">
        <v>928.45667593999588</v>
      </c>
      <c r="I43" s="502">
        <v>15.955193965703671</v>
      </c>
      <c r="J43" s="494"/>
    </row>
    <row r="44" spans="1:10" ht="21" customHeight="1">
      <c r="A44" s="500" t="s">
        <v>579</v>
      </c>
      <c r="B44" s="501">
        <v>8509.69</v>
      </c>
      <c r="C44" s="501">
        <v>7687.27</v>
      </c>
      <c r="D44" s="501">
        <v>6805.0354738599981</v>
      </c>
      <c r="E44" s="501">
        <v>6591.8549459200012</v>
      </c>
      <c r="F44" s="501">
        <v>-822.42000000000007</v>
      </c>
      <c r="G44" s="501">
        <v>-9.6645118682349178</v>
      </c>
      <c r="H44" s="501">
        <v>-213.18052793999686</v>
      </c>
      <c r="I44" s="502">
        <v>-3.1326879743519567</v>
      </c>
      <c r="J44" s="494"/>
    </row>
    <row r="45" spans="1:10" s="494" customFormat="1" ht="21" customHeight="1">
      <c r="A45" s="497" t="s">
        <v>580</v>
      </c>
      <c r="B45" s="498">
        <v>546.32794058218929</v>
      </c>
      <c r="C45" s="498">
        <v>728.76713976590395</v>
      </c>
      <c r="D45" s="498">
        <v>905.78233736723189</v>
      </c>
      <c r="E45" s="498">
        <v>1009.5374832131</v>
      </c>
      <c r="F45" s="498">
        <v>182.43919918371466</v>
      </c>
      <c r="G45" s="498">
        <v>33.393715684630742</v>
      </c>
      <c r="H45" s="498">
        <v>103.75514584586813</v>
      </c>
      <c r="I45" s="499">
        <v>11.454754808693362</v>
      </c>
    </row>
    <row r="46" spans="1:10" s="494" customFormat="1" ht="21" customHeight="1">
      <c r="A46" s="497" t="s">
        <v>581</v>
      </c>
      <c r="B46" s="498">
        <v>0</v>
      </c>
      <c r="C46" s="498">
        <v>0</v>
      </c>
      <c r="D46" s="498">
        <v>0</v>
      </c>
      <c r="E46" s="498">
        <v>0</v>
      </c>
      <c r="F46" s="498">
        <v>0</v>
      </c>
      <c r="G46" s="505"/>
      <c r="H46" s="505">
        <v>0</v>
      </c>
      <c r="I46" s="506"/>
    </row>
    <row r="47" spans="1:10" s="494" customFormat="1" ht="21" customHeight="1">
      <c r="A47" s="497" t="s">
        <v>582</v>
      </c>
      <c r="B47" s="498">
        <v>76853.009754380895</v>
      </c>
      <c r="C47" s="498">
        <v>83061.879338123515</v>
      </c>
      <c r="D47" s="498">
        <v>84302.562282967541</v>
      </c>
      <c r="E47" s="498">
        <v>83233.615969598293</v>
      </c>
      <c r="F47" s="498">
        <v>6208.8695837426203</v>
      </c>
      <c r="G47" s="498">
        <v>8.0788893025607145</v>
      </c>
      <c r="H47" s="498">
        <v>-1068.9463133692479</v>
      </c>
      <c r="I47" s="499">
        <v>-1.2679879287432021</v>
      </c>
    </row>
    <row r="48" spans="1:10" ht="21" customHeight="1" thickBot="1">
      <c r="A48" s="507" t="s">
        <v>583</v>
      </c>
      <c r="B48" s="508">
        <v>1681852.6609274289</v>
      </c>
      <c r="C48" s="508">
        <v>1837984.83928576</v>
      </c>
      <c r="D48" s="508">
        <v>1986225.1150156255</v>
      </c>
      <c r="E48" s="508">
        <v>2124320.1525036111</v>
      </c>
      <c r="F48" s="508">
        <v>156132.17835833121</v>
      </c>
      <c r="G48" s="508">
        <v>9.2833446107124971</v>
      </c>
      <c r="H48" s="508">
        <v>138095.03748798545</v>
      </c>
      <c r="I48" s="509">
        <v>6.9526377671898008</v>
      </c>
      <c r="J48" s="494"/>
    </row>
    <row r="49" spans="1:8" ht="16.5" thickTop="1">
      <c r="A49" s="377" t="s">
        <v>319</v>
      </c>
      <c r="B49" s="403"/>
      <c r="C49" s="403"/>
      <c r="D49" s="403"/>
      <c r="E49" s="403"/>
      <c r="F49" s="403"/>
      <c r="H49" s="403"/>
    </row>
    <row r="54" spans="1:8">
      <c r="B54" s="403"/>
      <c r="C54" s="403"/>
      <c r="D54" s="403"/>
      <c r="E54" s="403"/>
    </row>
    <row r="55" spans="1:8">
      <c r="B55" s="403"/>
      <c r="C55" s="403"/>
      <c r="D55" s="403"/>
      <c r="E55" s="403"/>
    </row>
  </sheetData>
  <mergeCells count="7">
    <mergeCell ref="A1:I1"/>
    <mergeCell ref="A2:I2"/>
    <mergeCell ref="H3:I3"/>
    <mergeCell ref="F4:I4"/>
    <mergeCell ref="F5:G5"/>
    <mergeCell ref="H5:I5"/>
    <mergeCell ref="A4:A6"/>
  </mergeCells>
  <pageMargins left="0.7" right="0.7" top="0.75" bottom="0.75" header="0.3" footer="0.3"/>
  <pageSetup scale="65"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B14" sqref="B14"/>
    </sheetView>
  </sheetViews>
  <sheetFormatPr defaultRowHeight="15.75"/>
  <cols>
    <col min="1" max="1" width="55" style="330" customWidth="1"/>
    <col min="2" max="5" width="15.7109375" style="330" customWidth="1"/>
    <col min="6" max="9" width="10.7109375" style="330" customWidth="1"/>
    <col min="10" max="256" width="9.140625" style="330"/>
    <col min="257" max="257" width="55" style="330" customWidth="1"/>
    <col min="258" max="258" width="9.42578125" style="330" bestFit="1" customWidth="1"/>
    <col min="259" max="259" width="9.42578125" style="330" customWidth="1"/>
    <col min="260" max="260" width="9.42578125" style="330" bestFit="1" customWidth="1"/>
    <col min="261" max="261" width="9.42578125" style="330" customWidth="1"/>
    <col min="262" max="262" width="8.42578125" style="330" bestFit="1" customWidth="1"/>
    <col min="263" max="263" width="7.140625" style="330" bestFit="1" customWidth="1"/>
    <col min="264" max="264" width="8.42578125" style="330" bestFit="1" customWidth="1"/>
    <col min="265" max="265" width="6.85546875" style="330" customWidth="1"/>
    <col min="266" max="512" width="9.140625" style="330"/>
    <col min="513" max="513" width="55" style="330" customWidth="1"/>
    <col min="514" max="514" width="9.42578125" style="330" bestFit="1" customWidth="1"/>
    <col min="515" max="515" width="9.42578125" style="330" customWidth="1"/>
    <col min="516" max="516" width="9.42578125" style="330" bestFit="1" customWidth="1"/>
    <col min="517" max="517" width="9.42578125" style="330" customWidth="1"/>
    <col min="518" max="518" width="8.42578125" style="330" bestFit="1" customWidth="1"/>
    <col min="519" max="519" width="7.140625" style="330" bestFit="1" customWidth="1"/>
    <col min="520" max="520" width="8.42578125" style="330" bestFit="1" customWidth="1"/>
    <col min="521" max="521" width="6.85546875" style="330" customWidth="1"/>
    <col min="522" max="768" width="9.140625" style="330"/>
    <col min="769" max="769" width="55" style="330" customWidth="1"/>
    <col min="770" max="770" width="9.42578125" style="330" bestFit="1" customWidth="1"/>
    <col min="771" max="771" width="9.42578125" style="330" customWidth="1"/>
    <col min="772" max="772" width="9.42578125" style="330" bestFit="1" customWidth="1"/>
    <col min="773" max="773" width="9.42578125" style="330" customWidth="1"/>
    <col min="774" max="774" width="8.42578125" style="330" bestFit="1" customWidth="1"/>
    <col min="775" max="775" width="7.140625" style="330" bestFit="1" customWidth="1"/>
    <col min="776" max="776" width="8.42578125" style="330" bestFit="1" customWidth="1"/>
    <col min="777" max="777" width="6.85546875" style="330" customWidth="1"/>
    <col min="778" max="1024" width="9.140625" style="330"/>
    <col min="1025" max="1025" width="55" style="330" customWidth="1"/>
    <col min="1026" max="1026" width="9.42578125" style="330" bestFit="1" customWidth="1"/>
    <col min="1027" max="1027" width="9.42578125" style="330" customWidth="1"/>
    <col min="1028" max="1028" width="9.42578125" style="330" bestFit="1" customWidth="1"/>
    <col min="1029" max="1029" width="9.42578125" style="330" customWidth="1"/>
    <col min="1030" max="1030" width="8.42578125" style="330" bestFit="1" customWidth="1"/>
    <col min="1031" max="1031" width="7.140625" style="330" bestFit="1" customWidth="1"/>
    <col min="1032" max="1032" width="8.42578125" style="330" bestFit="1" customWidth="1"/>
    <col min="1033" max="1033" width="6.85546875" style="330" customWidth="1"/>
    <col min="1034" max="1280" width="9.140625" style="330"/>
    <col min="1281" max="1281" width="55" style="330" customWidth="1"/>
    <col min="1282" max="1282" width="9.42578125" style="330" bestFit="1" customWidth="1"/>
    <col min="1283" max="1283" width="9.42578125" style="330" customWidth="1"/>
    <col min="1284" max="1284" width="9.42578125" style="330" bestFit="1" customWidth="1"/>
    <col min="1285" max="1285" width="9.42578125" style="330" customWidth="1"/>
    <col min="1286" max="1286" width="8.42578125" style="330" bestFit="1" customWidth="1"/>
    <col min="1287" max="1287" width="7.140625" style="330" bestFit="1" customWidth="1"/>
    <col min="1288" max="1288" width="8.42578125" style="330" bestFit="1" customWidth="1"/>
    <col min="1289" max="1289" width="6.85546875" style="330" customWidth="1"/>
    <col min="1290" max="1536" width="9.140625" style="330"/>
    <col min="1537" max="1537" width="55" style="330" customWidth="1"/>
    <col min="1538" max="1538" width="9.42578125" style="330" bestFit="1" customWidth="1"/>
    <col min="1539" max="1539" width="9.42578125" style="330" customWidth="1"/>
    <col min="1540" max="1540" width="9.42578125" style="330" bestFit="1" customWidth="1"/>
    <col min="1541" max="1541" width="9.42578125" style="330" customWidth="1"/>
    <col min="1542" max="1542" width="8.42578125" style="330" bestFit="1" customWidth="1"/>
    <col min="1543" max="1543" width="7.140625" style="330" bestFit="1" customWidth="1"/>
    <col min="1544" max="1544" width="8.42578125" style="330" bestFit="1" customWidth="1"/>
    <col min="1545" max="1545" width="6.85546875" style="330" customWidth="1"/>
    <col min="1546" max="1792" width="9.140625" style="330"/>
    <col min="1793" max="1793" width="55" style="330" customWidth="1"/>
    <col min="1794" max="1794" width="9.42578125" style="330" bestFit="1" customWidth="1"/>
    <col min="1795" max="1795" width="9.42578125" style="330" customWidth="1"/>
    <col min="1796" max="1796" width="9.42578125" style="330" bestFit="1" customWidth="1"/>
    <col min="1797" max="1797" width="9.42578125" style="330" customWidth="1"/>
    <col min="1798" max="1798" width="8.42578125" style="330" bestFit="1" customWidth="1"/>
    <col min="1799" max="1799" width="7.140625" style="330" bestFit="1" customWidth="1"/>
    <col min="1800" max="1800" width="8.42578125" style="330" bestFit="1" customWidth="1"/>
    <col min="1801" max="1801" width="6.85546875" style="330" customWidth="1"/>
    <col min="1802" max="2048" width="9.140625" style="330"/>
    <col min="2049" max="2049" width="55" style="330" customWidth="1"/>
    <col min="2050" max="2050" width="9.42578125" style="330" bestFit="1" customWidth="1"/>
    <col min="2051" max="2051" width="9.42578125" style="330" customWidth="1"/>
    <col min="2052" max="2052" width="9.42578125" style="330" bestFit="1" customWidth="1"/>
    <col min="2053" max="2053" width="9.42578125" style="330" customWidth="1"/>
    <col min="2054" max="2054" width="8.42578125" style="330" bestFit="1" customWidth="1"/>
    <col min="2055" max="2055" width="7.140625" style="330" bestFit="1" customWidth="1"/>
    <col min="2056" max="2056" width="8.42578125" style="330" bestFit="1" customWidth="1"/>
    <col min="2057" max="2057" width="6.85546875" style="330" customWidth="1"/>
    <col min="2058" max="2304" width="9.140625" style="330"/>
    <col min="2305" max="2305" width="55" style="330" customWidth="1"/>
    <col min="2306" max="2306" width="9.42578125" style="330" bestFit="1" customWidth="1"/>
    <col min="2307" max="2307" width="9.42578125" style="330" customWidth="1"/>
    <col min="2308" max="2308" width="9.42578125" style="330" bestFit="1" customWidth="1"/>
    <col min="2309" max="2309" width="9.42578125" style="330" customWidth="1"/>
    <col min="2310" max="2310" width="8.42578125" style="330" bestFit="1" customWidth="1"/>
    <col min="2311" max="2311" width="7.140625" style="330" bestFit="1" customWidth="1"/>
    <col min="2312" max="2312" width="8.42578125" style="330" bestFit="1" customWidth="1"/>
    <col min="2313" max="2313" width="6.85546875" style="330" customWidth="1"/>
    <col min="2314" max="2560" width="9.140625" style="330"/>
    <col min="2561" max="2561" width="55" style="330" customWidth="1"/>
    <col min="2562" max="2562" width="9.42578125" style="330" bestFit="1" customWidth="1"/>
    <col min="2563" max="2563" width="9.42578125" style="330" customWidth="1"/>
    <col min="2564" max="2564" width="9.42578125" style="330" bestFit="1" customWidth="1"/>
    <col min="2565" max="2565" width="9.42578125" style="330" customWidth="1"/>
    <col min="2566" max="2566" width="8.42578125" style="330" bestFit="1" customWidth="1"/>
    <col min="2567" max="2567" width="7.140625" style="330" bestFit="1" customWidth="1"/>
    <col min="2568" max="2568" width="8.42578125" style="330" bestFit="1" customWidth="1"/>
    <col min="2569" max="2569" width="6.85546875" style="330" customWidth="1"/>
    <col min="2570" max="2816" width="9.140625" style="330"/>
    <col min="2817" max="2817" width="55" style="330" customWidth="1"/>
    <col min="2818" max="2818" width="9.42578125" style="330" bestFit="1" customWidth="1"/>
    <col min="2819" max="2819" width="9.42578125" style="330" customWidth="1"/>
    <col min="2820" max="2820" width="9.42578125" style="330" bestFit="1" customWidth="1"/>
    <col min="2821" max="2821" width="9.42578125" style="330" customWidth="1"/>
    <col min="2822" max="2822" width="8.42578125" style="330" bestFit="1" customWidth="1"/>
    <col min="2823" max="2823" width="7.140625" style="330" bestFit="1" customWidth="1"/>
    <col min="2824" max="2824" width="8.42578125" style="330" bestFit="1" customWidth="1"/>
    <col min="2825" max="2825" width="6.85546875" style="330" customWidth="1"/>
    <col min="2826" max="3072" width="9.140625" style="330"/>
    <col min="3073" max="3073" width="55" style="330" customWidth="1"/>
    <col min="3074" max="3074" width="9.42578125" style="330" bestFit="1" customWidth="1"/>
    <col min="3075" max="3075" width="9.42578125" style="330" customWidth="1"/>
    <col min="3076" max="3076" width="9.42578125" style="330" bestFit="1" customWidth="1"/>
    <col min="3077" max="3077" width="9.42578125" style="330" customWidth="1"/>
    <col min="3078" max="3078" width="8.42578125" style="330" bestFit="1" customWidth="1"/>
    <col min="3079" max="3079" width="7.140625" style="330" bestFit="1" customWidth="1"/>
    <col min="3080" max="3080" width="8.42578125" style="330" bestFit="1" customWidth="1"/>
    <col min="3081" max="3081" width="6.85546875" style="330" customWidth="1"/>
    <col min="3082" max="3328" width="9.140625" style="330"/>
    <col min="3329" max="3329" width="55" style="330" customWidth="1"/>
    <col min="3330" max="3330" width="9.42578125" style="330" bestFit="1" customWidth="1"/>
    <col min="3331" max="3331" width="9.42578125" style="330" customWidth="1"/>
    <col min="3332" max="3332" width="9.42578125" style="330" bestFit="1" customWidth="1"/>
    <col min="3333" max="3333" width="9.42578125" style="330" customWidth="1"/>
    <col min="3334" max="3334" width="8.42578125" style="330" bestFit="1" customWidth="1"/>
    <col min="3335" max="3335" width="7.140625" style="330" bestFit="1" customWidth="1"/>
    <col min="3336" max="3336" width="8.42578125" style="330" bestFit="1" customWidth="1"/>
    <col min="3337" max="3337" width="6.85546875" style="330" customWidth="1"/>
    <col min="3338" max="3584" width="9.140625" style="330"/>
    <col min="3585" max="3585" width="55" style="330" customWidth="1"/>
    <col min="3586" max="3586" width="9.42578125" style="330" bestFit="1" customWidth="1"/>
    <col min="3587" max="3587" width="9.42578125" style="330" customWidth="1"/>
    <col min="3588" max="3588" width="9.42578125" style="330" bestFit="1" customWidth="1"/>
    <col min="3589" max="3589" width="9.42578125" style="330" customWidth="1"/>
    <col min="3590" max="3590" width="8.42578125" style="330" bestFit="1" customWidth="1"/>
    <col min="3591" max="3591" width="7.140625" style="330" bestFit="1" customWidth="1"/>
    <col min="3592" max="3592" width="8.42578125" style="330" bestFit="1" customWidth="1"/>
    <col min="3593" max="3593" width="6.85546875" style="330" customWidth="1"/>
    <col min="3594" max="3840" width="9.140625" style="330"/>
    <col min="3841" max="3841" width="55" style="330" customWidth="1"/>
    <col min="3842" max="3842" width="9.42578125" style="330" bestFit="1" customWidth="1"/>
    <col min="3843" max="3843" width="9.42578125" style="330" customWidth="1"/>
    <col min="3844" max="3844" width="9.42578125" style="330" bestFit="1" customWidth="1"/>
    <col min="3845" max="3845" width="9.42578125" style="330" customWidth="1"/>
    <col min="3846" max="3846" width="8.42578125" style="330" bestFit="1" customWidth="1"/>
    <col min="3847" max="3847" width="7.140625" style="330" bestFit="1" customWidth="1"/>
    <col min="3848" max="3848" width="8.42578125" style="330" bestFit="1" customWidth="1"/>
    <col min="3849" max="3849" width="6.85546875" style="330" customWidth="1"/>
    <col min="3850" max="4096" width="9.140625" style="330"/>
    <col min="4097" max="4097" width="55" style="330" customWidth="1"/>
    <col min="4098" max="4098" width="9.42578125" style="330" bestFit="1" customWidth="1"/>
    <col min="4099" max="4099" width="9.42578125" style="330" customWidth="1"/>
    <col min="4100" max="4100" width="9.42578125" style="330" bestFit="1" customWidth="1"/>
    <col min="4101" max="4101" width="9.42578125" style="330" customWidth="1"/>
    <col min="4102" max="4102" width="8.42578125" style="330" bestFit="1" customWidth="1"/>
    <col min="4103" max="4103" width="7.140625" style="330" bestFit="1" customWidth="1"/>
    <col min="4104" max="4104" width="8.42578125" style="330" bestFit="1" customWidth="1"/>
    <col min="4105" max="4105" width="6.85546875" style="330" customWidth="1"/>
    <col min="4106" max="4352" width="9.140625" style="330"/>
    <col min="4353" max="4353" width="55" style="330" customWidth="1"/>
    <col min="4354" max="4354" width="9.42578125" style="330" bestFit="1" customWidth="1"/>
    <col min="4355" max="4355" width="9.42578125" style="330" customWidth="1"/>
    <col min="4356" max="4356" width="9.42578125" style="330" bestFit="1" customWidth="1"/>
    <col min="4357" max="4357" width="9.42578125" style="330" customWidth="1"/>
    <col min="4358" max="4358" width="8.42578125" style="330" bestFit="1" customWidth="1"/>
    <col min="4359" max="4359" width="7.140625" style="330" bestFit="1" customWidth="1"/>
    <col min="4360" max="4360" width="8.42578125" style="330" bestFit="1" customWidth="1"/>
    <col min="4361" max="4361" width="6.85546875" style="330" customWidth="1"/>
    <col min="4362" max="4608" width="9.140625" style="330"/>
    <col min="4609" max="4609" width="55" style="330" customWidth="1"/>
    <col min="4610" max="4610" width="9.42578125" style="330" bestFit="1" customWidth="1"/>
    <col min="4611" max="4611" width="9.42578125" style="330" customWidth="1"/>
    <col min="4612" max="4612" width="9.42578125" style="330" bestFit="1" customWidth="1"/>
    <col min="4613" max="4613" width="9.42578125" style="330" customWidth="1"/>
    <col min="4614" max="4614" width="8.42578125" style="330" bestFit="1" customWidth="1"/>
    <col min="4615" max="4615" width="7.140625" style="330" bestFit="1" customWidth="1"/>
    <col min="4616" max="4616" width="8.42578125" style="330" bestFit="1" customWidth="1"/>
    <col min="4617" max="4617" width="6.85546875" style="330" customWidth="1"/>
    <col min="4618" max="4864" width="9.140625" style="330"/>
    <col min="4865" max="4865" width="55" style="330" customWidth="1"/>
    <col min="4866" max="4866" width="9.42578125" style="330" bestFit="1" customWidth="1"/>
    <col min="4867" max="4867" width="9.42578125" style="330" customWidth="1"/>
    <col min="4868" max="4868" width="9.42578125" style="330" bestFit="1" customWidth="1"/>
    <col min="4869" max="4869" width="9.42578125" style="330" customWidth="1"/>
    <col min="4870" max="4870" width="8.42578125" style="330" bestFit="1" customWidth="1"/>
    <col min="4871" max="4871" width="7.140625" style="330" bestFit="1" customWidth="1"/>
    <col min="4872" max="4872" width="8.42578125" style="330" bestFit="1" customWidth="1"/>
    <col min="4873" max="4873" width="6.85546875" style="330" customWidth="1"/>
    <col min="4874" max="5120" width="9.140625" style="330"/>
    <col min="5121" max="5121" width="55" style="330" customWidth="1"/>
    <col min="5122" max="5122" width="9.42578125" style="330" bestFit="1" customWidth="1"/>
    <col min="5123" max="5123" width="9.42578125" style="330" customWidth="1"/>
    <col min="5124" max="5124" width="9.42578125" style="330" bestFit="1" customWidth="1"/>
    <col min="5125" max="5125" width="9.42578125" style="330" customWidth="1"/>
    <col min="5126" max="5126" width="8.42578125" style="330" bestFit="1" customWidth="1"/>
    <col min="5127" max="5127" width="7.140625" style="330" bestFit="1" customWidth="1"/>
    <col min="5128" max="5128" width="8.42578125" style="330" bestFit="1" customWidth="1"/>
    <col min="5129" max="5129" width="6.85546875" style="330" customWidth="1"/>
    <col min="5130" max="5376" width="9.140625" style="330"/>
    <col min="5377" max="5377" width="55" style="330" customWidth="1"/>
    <col min="5378" max="5378" width="9.42578125" style="330" bestFit="1" customWidth="1"/>
    <col min="5379" max="5379" width="9.42578125" style="330" customWidth="1"/>
    <col min="5380" max="5380" width="9.42578125" style="330" bestFit="1" customWidth="1"/>
    <col min="5381" max="5381" width="9.42578125" style="330" customWidth="1"/>
    <col min="5382" max="5382" width="8.42578125" style="330" bestFit="1" customWidth="1"/>
    <col min="5383" max="5383" width="7.140625" style="330" bestFit="1" customWidth="1"/>
    <col min="5384" max="5384" width="8.42578125" style="330" bestFit="1" customWidth="1"/>
    <col min="5385" max="5385" width="6.85546875" style="330" customWidth="1"/>
    <col min="5386" max="5632" width="9.140625" style="330"/>
    <col min="5633" max="5633" width="55" style="330" customWidth="1"/>
    <col min="5634" max="5634" width="9.42578125" style="330" bestFit="1" customWidth="1"/>
    <col min="5635" max="5635" width="9.42578125" style="330" customWidth="1"/>
    <col min="5636" max="5636" width="9.42578125" style="330" bestFit="1" customWidth="1"/>
    <col min="5637" max="5637" width="9.42578125" style="330" customWidth="1"/>
    <col min="5638" max="5638" width="8.42578125" style="330" bestFit="1" customWidth="1"/>
    <col min="5639" max="5639" width="7.140625" style="330" bestFit="1" customWidth="1"/>
    <col min="5640" max="5640" width="8.42578125" style="330" bestFit="1" customWidth="1"/>
    <col min="5641" max="5641" width="6.85546875" style="330" customWidth="1"/>
    <col min="5642" max="5888" width="9.140625" style="330"/>
    <col min="5889" max="5889" width="55" style="330" customWidth="1"/>
    <col min="5890" max="5890" width="9.42578125" style="330" bestFit="1" customWidth="1"/>
    <col min="5891" max="5891" width="9.42578125" style="330" customWidth="1"/>
    <col min="5892" max="5892" width="9.42578125" style="330" bestFit="1" customWidth="1"/>
    <col min="5893" max="5893" width="9.42578125" style="330" customWidth="1"/>
    <col min="5894" max="5894" width="8.42578125" style="330" bestFit="1" customWidth="1"/>
    <col min="5895" max="5895" width="7.140625" style="330" bestFit="1" customWidth="1"/>
    <col min="5896" max="5896" width="8.42578125" style="330" bestFit="1" customWidth="1"/>
    <col min="5897" max="5897" width="6.85546875" style="330" customWidth="1"/>
    <col min="5898" max="6144" width="9.140625" style="330"/>
    <col min="6145" max="6145" width="55" style="330" customWidth="1"/>
    <col min="6146" max="6146" width="9.42578125" style="330" bestFit="1" customWidth="1"/>
    <col min="6147" max="6147" width="9.42578125" style="330" customWidth="1"/>
    <col min="6148" max="6148" width="9.42578125" style="330" bestFit="1" customWidth="1"/>
    <col min="6149" max="6149" width="9.42578125" style="330" customWidth="1"/>
    <col min="6150" max="6150" width="8.42578125" style="330" bestFit="1" customWidth="1"/>
    <col min="6151" max="6151" width="7.140625" style="330" bestFit="1" customWidth="1"/>
    <col min="6152" max="6152" width="8.42578125" style="330" bestFit="1" customWidth="1"/>
    <col min="6153" max="6153" width="6.85546875" style="330" customWidth="1"/>
    <col min="6154" max="6400" width="9.140625" style="330"/>
    <col min="6401" max="6401" width="55" style="330" customWidth="1"/>
    <col min="6402" max="6402" width="9.42578125" style="330" bestFit="1" customWidth="1"/>
    <col min="6403" max="6403" width="9.42578125" style="330" customWidth="1"/>
    <col min="6404" max="6404" width="9.42578125" style="330" bestFit="1" customWidth="1"/>
    <col min="6405" max="6405" width="9.42578125" style="330" customWidth="1"/>
    <col min="6406" max="6406" width="8.42578125" style="330" bestFit="1" customWidth="1"/>
    <col min="6407" max="6407" width="7.140625" style="330" bestFit="1" customWidth="1"/>
    <col min="6408" max="6408" width="8.42578125" style="330" bestFit="1" customWidth="1"/>
    <col min="6409" max="6409" width="6.85546875" style="330" customWidth="1"/>
    <col min="6410" max="6656" width="9.140625" style="330"/>
    <col min="6657" max="6657" width="55" style="330" customWidth="1"/>
    <col min="6658" max="6658" width="9.42578125" style="330" bestFit="1" customWidth="1"/>
    <col min="6659" max="6659" width="9.42578125" style="330" customWidth="1"/>
    <col min="6660" max="6660" width="9.42578125" style="330" bestFit="1" customWidth="1"/>
    <col min="6661" max="6661" width="9.42578125" style="330" customWidth="1"/>
    <col min="6662" max="6662" width="8.42578125" style="330" bestFit="1" customWidth="1"/>
    <col min="6663" max="6663" width="7.140625" style="330" bestFit="1" customWidth="1"/>
    <col min="6664" max="6664" width="8.42578125" style="330" bestFit="1" customWidth="1"/>
    <col min="6665" max="6665" width="6.85546875" style="330" customWidth="1"/>
    <col min="6666" max="6912" width="9.140625" style="330"/>
    <col min="6913" max="6913" width="55" style="330" customWidth="1"/>
    <col min="6914" max="6914" width="9.42578125" style="330" bestFit="1" customWidth="1"/>
    <col min="6915" max="6915" width="9.42578125" style="330" customWidth="1"/>
    <col min="6916" max="6916" width="9.42578125" style="330" bestFit="1" customWidth="1"/>
    <col min="6917" max="6917" width="9.42578125" style="330" customWidth="1"/>
    <col min="6918" max="6918" width="8.42578125" style="330" bestFit="1" customWidth="1"/>
    <col min="6919" max="6919" width="7.140625" style="330" bestFit="1" customWidth="1"/>
    <col min="6920" max="6920" width="8.42578125" style="330" bestFit="1" customWidth="1"/>
    <col min="6921" max="6921" width="6.85546875" style="330" customWidth="1"/>
    <col min="6922" max="7168" width="9.140625" style="330"/>
    <col min="7169" max="7169" width="55" style="330" customWidth="1"/>
    <col min="7170" max="7170" width="9.42578125" style="330" bestFit="1" customWidth="1"/>
    <col min="7171" max="7171" width="9.42578125" style="330" customWidth="1"/>
    <col min="7172" max="7172" width="9.42578125" style="330" bestFit="1" customWidth="1"/>
    <col min="7173" max="7173" width="9.42578125" style="330" customWidth="1"/>
    <col min="7174" max="7174" width="8.42578125" style="330" bestFit="1" customWidth="1"/>
    <col min="7175" max="7175" width="7.140625" style="330" bestFit="1" customWidth="1"/>
    <col min="7176" max="7176" width="8.42578125" style="330" bestFit="1" customWidth="1"/>
    <col min="7177" max="7177" width="6.85546875" style="330" customWidth="1"/>
    <col min="7178" max="7424" width="9.140625" style="330"/>
    <col min="7425" max="7425" width="55" style="330" customWidth="1"/>
    <col min="7426" max="7426" width="9.42578125" style="330" bestFit="1" customWidth="1"/>
    <col min="7427" max="7427" width="9.42578125" style="330" customWidth="1"/>
    <col min="7428" max="7428" width="9.42578125" style="330" bestFit="1" customWidth="1"/>
    <col min="7429" max="7429" width="9.42578125" style="330" customWidth="1"/>
    <col min="7430" max="7430" width="8.42578125" style="330" bestFit="1" customWidth="1"/>
    <col min="7431" max="7431" width="7.140625" style="330" bestFit="1" customWidth="1"/>
    <col min="7432" max="7432" width="8.42578125" style="330" bestFit="1" customWidth="1"/>
    <col min="7433" max="7433" width="6.85546875" style="330" customWidth="1"/>
    <col min="7434" max="7680" width="9.140625" style="330"/>
    <col min="7681" max="7681" width="55" style="330" customWidth="1"/>
    <col min="7682" max="7682" width="9.42578125" style="330" bestFit="1" customWidth="1"/>
    <col min="7683" max="7683" width="9.42578125" style="330" customWidth="1"/>
    <col min="7684" max="7684" width="9.42578125" style="330" bestFit="1" customWidth="1"/>
    <col min="7685" max="7685" width="9.42578125" style="330" customWidth="1"/>
    <col min="7686" max="7686" width="8.42578125" style="330" bestFit="1" customWidth="1"/>
    <col min="7687" max="7687" width="7.140625" style="330" bestFit="1" customWidth="1"/>
    <col min="7688" max="7688" width="8.42578125" style="330" bestFit="1" customWidth="1"/>
    <col min="7689" max="7689" width="6.85546875" style="330" customWidth="1"/>
    <col min="7690" max="7936" width="9.140625" style="330"/>
    <col min="7937" max="7937" width="55" style="330" customWidth="1"/>
    <col min="7938" max="7938" width="9.42578125" style="330" bestFit="1" customWidth="1"/>
    <col min="7939" max="7939" width="9.42578125" style="330" customWidth="1"/>
    <col min="7940" max="7940" width="9.42578125" style="330" bestFit="1" customWidth="1"/>
    <col min="7941" max="7941" width="9.42578125" style="330" customWidth="1"/>
    <col min="7942" max="7942" width="8.42578125" style="330" bestFit="1" customWidth="1"/>
    <col min="7943" max="7943" width="7.140625" style="330" bestFit="1" customWidth="1"/>
    <col min="7944" max="7944" width="8.42578125" style="330" bestFit="1" customWidth="1"/>
    <col min="7945" max="7945" width="6.85546875" style="330" customWidth="1"/>
    <col min="7946" max="8192" width="9.140625" style="330"/>
    <col min="8193" max="8193" width="55" style="330" customWidth="1"/>
    <col min="8194" max="8194" width="9.42578125" style="330" bestFit="1" customWidth="1"/>
    <col min="8195" max="8195" width="9.42578125" style="330" customWidth="1"/>
    <col min="8196" max="8196" width="9.42578125" style="330" bestFit="1" customWidth="1"/>
    <col min="8197" max="8197" width="9.42578125" style="330" customWidth="1"/>
    <col min="8198" max="8198" width="8.42578125" style="330" bestFit="1" customWidth="1"/>
    <col min="8199" max="8199" width="7.140625" style="330" bestFit="1" customWidth="1"/>
    <col min="8200" max="8200" width="8.42578125" style="330" bestFit="1" customWidth="1"/>
    <col min="8201" max="8201" width="6.85546875" style="330" customWidth="1"/>
    <col min="8202" max="8448" width="9.140625" style="330"/>
    <col min="8449" max="8449" width="55" style="330" customWidth="1"/>
    <col min="8450" max="8450" width="9.42578125" style="330" bestFit="1" customWidth="1"/>
    <col min="8451" max="8451" width="9.42578125" style="330" customWidth="1"/>
    <col min="8452" max="8452" width="9.42578125" style="330" bestFit="1" customWidth="1"/>
    <col min="8453" max="8453" width="9.42578125" style="330" customWidth="1"/>
    <col min="8454" max="8454" width="8.42578125" style="330" bestFit="1" customWidth="1"/>
    <col min="8455" max="8455" width="7.140625" style="330" bestFit="1" customWidth="1"/>
    <col min="8456" max="8456" width="8.42578125" style="330" bestFit="1" customWidth="1"/>
    <col min="8457" max="8457" width="6.85546875" style="330" customWidth="1"/>
    <col min="8458" max="8704" width="9.140625" style="330"/>
    <col min="8705" max="8705" width="55" style="330" customWidth="1"/>
    <col min="8706" max="8706" width="9.42578125" style="330" bestFit="1" customWidth="1"/>
    <col min="8707" max="8707" width="9.42578125" style="330" customWidth="1"/>
    <col min="8708" max="8708" width="9.42578125" style="330" bestFit="1" customWidth="1"/>
    <col min="8709" max="8709" width="9.42578125" style="330" customWidth="1"/>
    <col min="8710" max="8710" width="8.42578125" style="330" bestFit="1" customWidth="1"/>
    <col min="8711" max="8711" width="7.140625" style="330" bestFit="1" customWidth="1"/>
    <col min="8712" max="8712" width="8.42578125" style="330" bestFit="1" customWidth="1"/>
    <col min="8713" max="8713" width="6.85546875" style="330" customWidth="1"/>
    <col min="8714" max="8960" width="9.140625" style="330"/>
    <col min="8961" max="8961" width="55" style="330" customWidth="1"/>
    <col min="8962" max="8962" width="9.42578125" style="330" bestFit="1" customWidth="1"/>
    <col min="8963" max="8963" width="9.42578125" style="330" customWidth="1"/>
    <col min="8964" max="8964" width="9.42578125" style="330" bestFit="1" customWidth="1"/>
    <col min="8965" max="8965" width="9.42578125" style="330" customWidth="1"/>
    <col min="8966" max="8966" width="8.42578125" style="330" bestFit="1" customWidth="1"/>
    <col min="8967" max="8967" width="7.140625" style="330" bestFit="1" customWidth="1"/>
    <col min="8968" max="8968" width="8.42578125" style="330" bestFit="1" customWidth="1"/>
    <col min="8969" max="8969" width="6.85546875" style="330" customWidth="1"/>
    <col min="8970" max="9216" width="9.140625" style="330"/>
    <col min="9217" max="9217" width="55" style="330" customWidth="1"/>
    <col min="9218" max="9218" width="9.42578125" style="330" bestFit="1" customWidth="1"/>
    <col min="9219" max="9219" width="9.42578125" style="330" customWidth="1"/>
    <col min="9220" max="9220" width="9.42578125" style="330" bestFit="1" customWidth="1"/>
    <col min="9221" max="9221" width="9.42578125" style="330" customWidth="1"/>
    <col min="9222" max="9222" width="8.42578125" style="330" bestFit="1" customWidth="1"/>
    <col min="9223" max="9223" width="7.140625" style="330" bestFit="1" customWidth="1"/>
    <col min="9224" max="9224" width="8.42578125" style="330" bestFit="1" customWidth="1"/>
    <col min="9225" max="9225" width="6.85546875" style="330" customWidth="1"/>
    <col min="9226" max="9472" width="9.140625" style="330"/>
    <col min="9473" max="9473" width="55" style="330" customWidth="1"/>
    <col min="9474" max="9474" width="9.42578125" style="330" bestFit="1" customWidth="1"/>
    <col min="9475" max="9475" width="9.42578125" style="330" customWidth="1"/>
    <col min="9476" max="9476" width="9.42578125" style="330" bestFit="1" customWidth="1"/>
    <col min="9477" max="9477" width="9.42578125" style="330" customWidth="1"/>
    <col min="9478" max="9478" width="8.42578125" style="330" bestFit="1" customWidth="1"/>
    <col min="9479" max="9479" width="7.140625" style="330" bestFit="1" customWidth="1"/>
    <col min="9480" max="9480" width="8.42578125" style="330" bestFit="1" customWidth="1"/>
    <col min="9481" max="9481" width="6.85546875" style="330" customWidth="1"/>
    <col min="9482" max="9728" width="9.140625" style="330"/>
    <col min="9729" max="9729" width="55" style="330" customWidth="1"/>
    <col min="9730" max="9730" width="9.42578125" style="330" bestFit="1" customWidth="1"/>
    <col min="9731" max="9731" width="9.42578125" style="330" customWidth="1"/>
    <col min="9732" max="9732" width="9.42578125" style="330" bestFit="1" customWidth="1"/>
    <col min="9733" max="9733" width="9.42578125" style="330" customWidth="1"/>
    <col min="9734" max="9734" width="8.42578125" style="330" bestFit="1" customWidth="1"/>
    <col min="9735" max="9735" width="7.140625" style="330" bestFit="1" customWidth="1"/>
    <col min="9736" max="9736" width="8.42578125" style="330" bestFit="1" customWidth="1"/>
    <col min="9737" max="9737" width="6.85546875" style="330" customWidth="1"/>
    <col min="9738" max="9984" width="9.140625" style="330"/>
    <col min="9985" max="9985" width="55" style="330" customWidth="1"/>
    <col min="9986" max="9986" width="9.42578125" style="330" bestFit="1" customWidth="1"/>
    <col min="9987" max="9987" width="9.42578125" style="330" customWidth="1"/>
    <col min="9988" max="9988" width="9.42578125" style="330" bestFit="1" customWidth="1"/>
    <col min="9989" max="9989" width="9.42578125" style="330" customWidth="1"/>
    <col min="9990" max="9990" width="8.42578125" style="330" bestFit="1" customWidth="1"/>
    <col min="9991" max="9991" width="7.140625" style="330" bestFit="1" customWidth="1"/>
    <col min="9992" max="9992" width="8.42578125" style="330" bestFit="1" customWidth="1"/>
    <col min="9993" max="9993" width="6.85546875" style="330" customWidth="1"/>
    <col min="9994" max="10240" width="9.140625" style="330"/>
    <col min="10241" max="10241" width="55" style="330" customWidth="1"/>
    <col min="10242" max="10242" width="9.42578125" style="330" bestFit="1" customWidth="1"/>
    <col min="10243" max="10243" width="9.42578125" style="330" customWidth="1"/>
    <col min="10244" max="10244" width="9.42578125" style="330" bestFit="1" customWidth="1"/>
    <col min="10245" max="10245" width="9.42578125" style="330" customWidth="1"/>
    <col min="10246" max="10246" width="8.42578125" style="330" bestFit="1" customWidth="1"/>
    <col min="10247" max="10247" width="7.140625" style="330" bestFit="1" customWidth="1"/>
    <col min="10248" max="10248" width="8.42578125" style="330" bestFit="1" customWidth="1"/>
    <col min="10249" max="10249" width="6.85546875" style="330" customWidth="1"/>
    <col min="10250" max="10496" width="9.140625" style="330"/>
    <col min="10497" max="10497" width="55" style="330" customWidth="1"/>
    <col min="10498" max="10498" width="9.42578125" style="330" bestFit="1" customWidth="1"/>
    <col min="10499" max="10499" width="9.42578125" style="330" customWidth="1"/>
    <col min="10500" max="10500" width="9.42578125" style="330" bestFit="1" customWidth="1"/>
    <col min="10501" max="10501" width="9.42578125" style="330" customWidth="1"/>
    <col min="10502" max="10502" width="8.42578125" style="330" bestFit="1" customWidth="1"/>
    <col min="10503" max="10503" width="7.140625" style="330" bestFit="1" customWidth="1"/>
    <col min="10504" max="10504" width="8.42578125" style="330" bestFit="1" customWidth="1"/>
    <col min="10505" max="10505" width="6.85546875" style="330" customWidth="1"/>
    <col min="10506" max="10752" width="9.140625" style="330"/>
    <col min="10753" max="10753" width="55" style="330" customWidth="1"/>
    <col min="10754" max="10754" width="9.42578125" style="330" bestFit="1" customWidth="1"/>
    <col min="10755" max="10755" width="9.42578125" style="330" customWidth="1"/>
    <col min="10756" max="10756" width="9.42578125" style="330" bestFit="1" customWidth="1"/>
    <col min="10757" max="10757" width="9.42578125" style="330" customWidth="1"/>
    <col min="10758" max="10758" width="8.42578125" style="330" bestFit="1" customWidth="1"/>
    <col min="10759" max="10759" width="7.140625" style="330" bestFit="1" customWidth="1"/>
    <col min="10760" max="10760" width="8.42578125" style="330" bestFit="1" customWidth="1"/>
    <col min="10761" max="10761" width="6.85546875" style="330" customWidth="1"/>
    <col min="10762" max="11008" width="9.140625" style="330"/>
    <col min="11009" max="11009" width="55" style="330" customWidth="1"/>
    <col min="11010" max="11010" width="9.42578125" style="330" bestFit="1" customWidth="1"/>
    <col min="11011" max="11011" width="9.42578125" style="330" customWidth="1"/>
    <col min="11012" max="11012" width="9.42578125" style="330" bestFit="1" customWidth="1"/>
    <col min="11013" max="11013" width="9.42578125" style="330" customWidth="1"/>
    <col min="11014" max="11014" width="8.42578125" style="330" bestFit="1" customWidth="1"/>
    <col min="11015" max="11015" width="7.140625" style="330" bestFit="1" customWidth="1"/>
    <col min="11016" max="11016" width="8.42578125" style="330" bestFit="1" customWidth="1"/>
    <col min="11017" max="11017" width="6.85546875" style="330" customWidth="1"/>
    <col min="11018" max="11264" width="9.140625" style="330"/>
    <col min="11265" max="11265" width="55" style="330" customWidth="1"/>
    <col min="11266" max="11266" width="9.42578125" style="330" bestFit="1" customWidth="1"/>
    <col min="11267" max="11267" width="9.42578125" style="330" customWidth="1"/>
    <col min="11268" max="11268" width="9.42578125" style="330" bestFit="1" customWidth="1"/>
    <col min="11269" max="11269" width="9.42578125" style="330" customWidth="1"/>
    <col min="11270" max="11270" width="8.42578125" style="330" bestFit="1" customWidth="1"/>
    <col min="11271" max="11271" width="7.140625" style="330" bestFit="1" customWidth="1"/>
    <col min="11272" max="11272" width="8.42578125" style="330" bestFit="1" customWidth="1"/>
    <col min="11273" max="11273" width="6.85546875" style="330" customWidth="1"/>
    <col min="11274" max="11520" width="9.140625" style="330"/>
    <col min="11521" max="11521" width="55" style="330" customWidth="1"/>
    <col min="11522" max="11522" width="9.42578125" style="330" bestFit="1" customWidth="1"/>
    <col min="11523" max="11523" width="9.42578125" style="330" customWidth="1"/>
    <col min="11524" max="11524" width="9.42578125" style="330" bestFit="1" customWidth="1"/>
    <col min="11525" max="11525" width="9.42578125" style="330" customWidth="1"/>
    <col min="11526" max="11526" width="8.42578125" style="330" bestFit="1" customWidth="1"/>
    <col min="11527" max="11527" width="7.140625" style="330" bestFit="1" customWidth="1"/>
    <col min="11528" max="11528" width="8.42578125" style="330" bestFit="1" customWidth="1"/>
    <col min="11529" max="11529" width="6.85546875" style="330" customWidth="1"/>
    <col min="11530" max="11776" width="9.140625" style="330"/>
    <col min="11777" max="11777" width="55" style="330" customWidth="1"/>
    <col min="11778" max="11778" width="9.42578125" style="330" bestFit="1" customWidth="1"/>
    <col min="11779" max="11779" width="9.42578125" style="330" customWidth="1"/>
    <col min="11780" max="11780" width="9.42578125" style="330" bestFit="1" customWidth="1"/>
    <col min="11781" max="11781" width="9.42578125" style="330" customWidth="1"/>
    <col min="11782" max="11782" width="8.42578125" style="330" bestFit="1" customWidth="1"/>
    <col min="11783" max="11783" width="7.140625" style="330" bestFit="1" customWidth="1"/>
    <col min="11784" max="11784" width="8.42578125" style="330" bestFit="1" customWidth="1"/>
    <col min="11785" max="11785" width="6.85546875" style="330" customWidth="1"/>
    <col min="11786" max="12032" width="9.140625" style="330"/>
    <col min="12033" max="12033" width="55" style="330" customWidth="1"/>
    <col min="12034" max="12034" width="9.42578125" style="330" bestFit="1" customWidth="1"/>
    <col min="12035" max="12035" width="9.42578125" style="330" customWidth="1"/>
    <col min="12036" max="12036" width="9.42578125" style="330" bestFit="1" customWidth="1"/>
    <col min="12037" max="12037" width="9.42578125" style="330" customWidth="1"/>
    <col min="12038" max="12038" width="8.42578125" style="330" bestFit="1" customWidth="1"/>
    <col min="12039" max="12039" width="7.140625" style="330" bestFit="1" customWidth="1"/>
    <col min="12040" max="12040" width="8.42578125" style="330" bestFit="1" customWidth="1"/>
    <col min="12041" max="12041" width="6.85546875" style="330" customWidth="1"/>
    <col min="12042" max="12288" width="9.140625" style="330"/>
    <col min="12289" max="12289" width="55" style="330" customWidth="1"/>
    <col min="12290" max="12290" width="9.42578125" style="330" bestFit="1" customWidth="1"/>
    <col min="12291" max="12291" width="9.42578125" style="330" customWidth="1"/>
    <col min="12292" max="12292" width="9.42578125" style="330" bestFit="1" customWidth="1"/>
    <col min="12293" max="12293" width="9.42578125" style="330" customWidth="1"/>
    <col min="12294" max="12294" width="8.42578125" style="330" bestFit="1" customWidth="1"/>
    <col min="12295" max="12295" width="7.140625" style="330" bestFit="1" customWidth="1"/>
    <col min="12296" max="12296" width="8.42578125" style="330" bestFit="1" customWidth="1"/>
    <col min="12297" max="12297" width="6.85546875" style="330" customWidth="1"/>
    <col min="12298" max="12544" width="9.140625" style="330"/>
    <col min="12545" max="12545" width="55" style="330" customWidth="1"/>
    <col min="12546" max="12546" width="9.42578125" style="330" bestFit="1" customWidth="1"/>
    <col min="12547" max="12547" width="9.42578125" style="330" customWidth="1"/>
    <col min="12548" max="12548" width="9.42578125" style="330" bestFit="1" customWidth="1"/>
    <col min="12549" max="12549" width="9.42578125" style="330" customWidth="1"/>
    <col min="12550" max="12550" width="8.42578125" style="330" bestFit="1" customWidth="1"/>
    <col min="12551" max="12551" width="7.140625" style="330" bestFit="1" customWidth="1"/>
    <col min="12552" max="12552" width="8.42578125" style="330" bestFit="1" customWidth="1"/>
    <col min="12553" max="12553" width="6.85546875" style="330" customWidth="1"/>
    <col min="12554" max="12800" width="9.140625" style="330"/>
    <col min="12801" max="12801" width="55" style="330" customWidth="1"/>
    <col min="12802" max="12802" width="9.42578125" style="330" bestFit="1" customWidth="1"/>
    <col min="12803" max="12803" width="9.42578125" style="330" customWidth="1"/>
    <col min="12804" max="12804" width="9.42578125" style="330" bestFit="1" customWidth="1"/>
    <col min="12805" max="12805" width="9.42578125" style="330" customWidth="1"/>
    <col min="12806" max="12806" width="8.42578125" style="330" bestFit="1" customWidth="1"/>
    <col min="12807" max="12807" width="7.140625" style="330" bestFit="1" customWidth="1"/>
    <col min="12808" max="12808" width="8.42578125" style="330" bestFit="1" customWidth="1"/>
    <col min="12809" max="12809" width="6.85546875" style="330" customWidth="1"/>
    <col min="12810" max="13056" width="9.140625" style="330"/>
    <col min="13057" max="13057" width="55" style="330" customWidth="1"/>
    <col min="13058" max="13058" width="9.42578125" style="330" bestFit="1" customWidth="1"/>
    <col min="13059" max="13059" width="9.42578125" style="330" customWidth="1"/>
    <col min="13060" max="13060" width="9.42578125" style="330" bestFit="1" customWidth="1"/>
    <col min="13061" max="13061" width="9.42578125" style="330" customWidth="1"/>
    <col min="13062" max="13062" width="8.42578125" style="330" bestFit="1" customWidth="1"/>
    <col min="13063" max="13063" width="7.140625" style="330" bestFit="1" customWidth="1"/>
    <col min="13064" max="13064" width="8.42578125" style="330" bestFit="1" customWidth="1"/>
    <col min="13065" max="13065" width="6.85546875" style="330" customWidth="1"/>
    <col min="13066" max="13312" width="9.140625" style="330"/>
    <col min="13313" max="13313" width="55" style="330" customWidth="1"/>
    <col min="13314" max="13314" width="9.42578125" style="330" bestFit="1" customWidth="1"/>
    <col min="13315" max="13315" width="9.42578125" style="330" customWidth="1"/>
    <col min="13316" max="13316" width="9.42578125" style="330" bestFit="1" customWidth="1"/>
    <col min="13317" max="13317" width="9.42578125" style="330" customWidth="1"/>
    <col min="13318" max="13318" width="8.42578125" style="330" bestFit="1" customWidth="1"/>
    <col min="13319" max="13319" width="7.140625" style="330" bestFit="1" customWidth="1"/>
    <col min="13320" max="13320" width="8.42578125" style="330" bestFit="1" customWidth="1"/>
    <col min="13321" max="13321" width="6.85546875" style="330" customWidth="1"/>
    <col min="13322" max="13568" width="9.140625" style="330"/>
    <col min="13569" max="13569" width="55" style="330" customWidth="1"/>
    <col min="13570" max="13570" width="9.42578125" style="330" bestFit="1" customWidth="1"/>
    <col min="13571" max="13571" width="9.42578125" style="330" customWidth="1"/>
    <col min="13572" max="13572" width="9.42578125" style="330" bestFit="1" customWidth="1"/>
    <col min="13573" max="13573" width="9.42578125" style="330" customWidth="1"/>
    <col min="13574" max="13574" width="8.42578125" style="330" bestFit="1" customWidth="1"/>
    <col min="13575" max="13575" width="7.140625" style="330" bestFit="1" customWidth="1"/>
    <col min="13576" max="13576" width="8.42578125" style="330" bestFit="1" customWidth="1"/>
    <col min="13577" max="13577" width="6.85546875" style="330" customWidth="1"/>
    <col min="13578" max="13824" width="9.140625" style="330"/>
    <col min="13825" max="13825" width="55" style="330" customWidth="1"/>
    <col min="13826" max="13826" width="9.42578125" style="330" bestFit="1" customWidth="1"/>
    <col min="13827" max="13827" width="9.42578125" style="330" customWidth="1"/>
    <col min="13828" max="13828" width="9.42578125" style="330" bestFit="1" customWidth="1"/>
    <col min="13829" max="13829" width="9.42578125" style="330" customWidth="1"/>
    <col min="13830" max="13830" width="8.42578125" style="330" bestFit="1" customWidth="1"/>
    <col min="13831" max="13831" width="7.140625" style="330" bestFit="1" customWidth="1"/>
    <col min="13832" max="13832" width="8.42578125" style="330" bestFit="1" customWidth="1"/>
    <col min="13833" max="13833" width="6.85546875" style="330" customWidth="1"/>
    <col min="13834" max="14080" width="9.140625" style="330"/>
    <col min="14081" max="14081" width="55" style="330" customWidth="1"/>
    <col min="14082" max="14082" width="9.42578125" style="330" bestFit="1" customWidth="1"/>
    <col min="14083" max="14083" width="9.42578125" style="330" customWidth="1"/>
    <col min="14084" max="14084" width="9.42578125" style="330" bestFit="1" customWidth="1"/>
    <col min="14085" max="14085" width="9.42578125" style="330" customWidth="1"/>
    <col min="14086" max="14086" width="8.42578125" style="330" bestFit="1" customWidth="1"/>
    <col min="14087" max="14087" width="7.140625" style="330" bestFit="1" customWidth="1"/>
    <col min="14088" max="14088" width="8.42578125" style="330" bestFit="1" customWidth="1"/>
    <col min="14089" max="14089" width="6.85546875" style="330" customWidth="1"/>
    <col min="14090" max="14336" width="9.140625" style="330"/>
    <col min="14337" max="14337" width="55" style="330" customWidth="1"/>
    <col min="14338" max="14338" width="9.42578125" style="330" bestFit="1" customWidth="1"/>
    <col min="14339" max="14339" width="9.42578125" style="330" customWidth="1"/>
    <col min="14340" max="14340" width="9.42578125" style="330" bestFit="1" customWidth="1"/>
    <col min="14341" max="14341" width="9.42578125" style="330" customWidth="1"/>
    <col min="14342" max="14342" width="8.42578125" style="330" bestFit="1" customWidth="1"/>
    <col min="14343" max="14343" width="7.140625" style="330" bestFit="1" customWidth="1"/>
    <col min="14344" max="14344" width="8.42578125" style="330" bestFit="1" customWidth="1"/>
    <col min="14345" max="14345" width="6.85546875" style="330" customWidth="1"/>
    <col min="14346" max="14592" width="9.140625" style="330"/>
    <col min="14593" max="14593" width="55" style="330" customWidth="1"/>
    <col min="14594" max="14594" width="9.42578125" style="330" bestFit="1" customWidth="1"/>
    <col min="14595" max="14595" width="9.42578125" style="330" customWidth="1"/>
    <col min="14596" max="14596" width="9.42578125" style="330" bestFit="1" customWidth="1"/>
    <col min="14597" max="14597" width="9.42578125" style="330" customWidth="1"/>
    <col min="14598" max="14598" width="8.42578125" style="330" bestFit="1" customWidth="1"/>
    <col min="14599" max="14599" width="7.140625" style="330" bestFit="1" customWidth="1"/>
    <col min="14600" max="14600" width="8.42578125" style="330" bestFit="1" customWidth="1"/>
    <col min="14601" max="14601" width="6.85546875" style="330" customWidth="1"/>
    <col min="14602" max="14848" width="9.140625" style="330"/>
    <col min="14849" max="14849" width="55" style="330" customWidth="1"/>
    <col min="14850" max="14850" width="9.42578125" style="330" bestFit="1" customWidth="1"/>
    <col min="14851" max="14851" width="9.42578125" style="330" customWidth="1"/>
    <col min="14852" max="14852" width="9.42578125" style="330" bestFit="1" customWidth="1"/>
    <col min="14853" max="14853" width="9.42578125" style="330" customWidth="1"/>
    <col min="14854" max="14854" width="8.42578125" style="330" bestFit="1" customWidth="1"/>
    <col min="14855" max="14855" width="7.140625" style="330" bestFit="1" customWidth="1"/>
    <col min="14856" max="14856" width="8.42578125" style="330" bestFit="1" customWidth="1"/>
    <col min="14857" max="14857" width="6.85546875" style="330" customWidth="1"/>
    <col min="14858" max="15104" width="9.140625" style="330"/>
    <col min="15105" max="15105" width="55" style="330" customWidth="1"/>
    <col min="15106" max="15106" width="9.42578125" style="330" bestFit="1" customWidth="1"/>
    <col min="15107" max="15107" width="9.42578125" style="330" customWidth="1"/>
    <col min="15108" max="15108" width="9.42578125" style="330" bestFit="1" customWidth="1"/>
    <col min="15109" max="15109" width="9.42578125" style="330" customWidth="1"/>
    <col min="15110" max="15110" width="8.42578125" style="330" bestFit="1" customWidth="1"/>
    <col min="15111" max="15111" width="7.140625" style="330" bestFit="1" customWidth="1"/>
    <col min="15112" max="15112" width="8.42578125" style="330" bestFit="1" customWidth="1"/>
    <col min="15113" max="15113" width="6.85546875" style="330" customWidth="1"/>
    <col min="15114" max="15360" width="9.140625" style="330"/>
    <col min="15361" max="15361" width="55" style="330" customWidth="1"/>
    <col min="15362" max="15362" width="9.42578125" style="330" bestFit="1" customWidth="1"/>
    <col min="15363" max="15363" width="9.42578125" style="330" customWidth="1"/>
    <col min="15364" max="15364" width="9.42578125" style="330" bestFit="1" customWidth="1"/>
    <col min="15365" max="15365" width="9.42578125" style="330" customWidth="1"/>
    <col min="15366" max="15366" width="8.42578125" style="330" bestFit="1" customWidth="1"/>
    <col min="15367" max="15367" width="7.140625" style="330" bestFit="1" customWidth="1"/>
    <col min="15368" max="15368" width="8.42578125" style="330" bestFit="1" customWidth="1"/>
    <col min="15369" max="15369" width="6.85546875" style="330" customWidth="1"/>
    <col min="15370" max="15616" width="9.140625" style="330"/>
    <col min="15617" max="15617" width="55" style="330" customWidth="1"/>
    <col min="15618" max="15618" width="9.42578125" style="330" bestFit="1" customWidth="1"/>
    <col min="15619" max="15619" width="9.42578125" style="330" customWidth="1"/>
    <col min="15620" max="15620" width="9.42578125" style="330" bestFit="1" customWidth="1"/>
    <col min="15621" max="15621" width="9.42578125" style="330" customWidth="1"/>
    <col min="15622" max="15622" width="8.42578125" style="330" bestFit="1" customWidth="1"/>
    <col min="15623" max="15623" width="7.140625" style="330" bestFit="1" customWidth="1"/>
    <col min="15624" max="15624" width="8.42578125" style="330" bestFit="1" customWidth="1"/>
    <col min="15625" max="15625" width="6.85546875" style="330" customWidth="1"/>
    <col min="15626" max="15872" width="9.140625" style="330"/>
    <col min="15873" max="15873" width="55" style="330" customWidth="1"/>
    <col min="15874" max="15874" width="9.42578125" style="330" bestFit="1" customWidth="1"/>
    <col min="15875" max="15875" width="9.42578125" style="330" customWidth="1"/>
    <col min="15876" max="15876" width="9.42578125" style="330" bestFit="1" customWidth="1"/>
    <col min="15877" max="15877" width="9.42578125" style="330" customWidth="1"/>
    <col min="15878" max="15878" width="8.42578125" style="330" bestFit="1" customWidth="1"/>
    <col min="15879" max="15879" width="7.140625" style="330" bestFit="1" customWidth="1"/>
    <col min="15880" max="15880" width="8.42578125" style="330" bestFit="1" customWidth="1"/>
    <col min="15881" max="15881" width="6.85546875" style="330" customWidth="1"/>
    <col min="15882" max="16128" width="9.140625" style="330"/>
    <col min="16129" max="16129" width="55" style="330" customWidth="1"/>
    <col min="16130" max="16130" width="9.42578125" style="330" bestFit="1" customWidth="1"/>
    <col min="16131" max="16131" width="9.42578125" style="330" customWidth="1"/>
    <col min="16132" max="16132" width="9.42578125" style="330" bestFit="1" customWidth="1"/>
    <col min="16133" max="16133" width="9.42578125" style="330" customWidth="1"/>
    <col min="16134" max="16134" width="8.42578125" style="330" bestFit="1" customWidth="1"/>
    <col min="16135" max="16135" width="7.140625" style="330" bestFit="1" customWidth="1"/>
    <col min="16136" max="16136" width="8.42578125" style="330" bestFit="1" customWidth="1"/>
    <col min="16137" max="16137" width="6.85546875" style="330" customWidth="1"/>
    <col min="16138" max="16384" width="9.140625" style="330"/>
  </cols>
  <sheetData>
    <row r="1" spans="1:15">
      <c r="A1" s="1826" t="s">
        <v>584</v>
      </c>
      <c r="B1" s="1826"/>
      <c r="C1" s="1826"/>
      <c r="D1" s="1826"/>
      <c r="E1" s="1826"/>
      <c r="F1" s="1826"/>
      <c r="G1" s="1826"/>
      <c r="H1" s="1826"/>
      <c r="I1" s="1826"/>
    </row>
    <row r="2" spans="1:15">
      <c r="A2" s="1826" t="s">
        <v>266</v>
      </c>
      <c r="B2" s="1826"/>
      <c r="C2" s="1826"/>
      <c r="D2" s="1826"/>
      <c r="E2" s="1826"/>
      <c r="F2" s="1826"/>
      <c r="G2" s="1826"/>
      <c r="H2" s="1826"/>
      <c r="I2" s="1826"/>
      <c r="L2" s="331"/>
      <c r="M2" s="331"/>
      <c r="N2" s="331"/>
      <c r="O2" s="331"/>
    </row>
    <row r="3" spans="1:15" ht="16.5" thickBot="1">
      <c r="A3" s="494"/>
      <c r="B3" s="494"/>
      <c r="C3" s="494"/>
      <c r="D3" s="494"/>
      <c r="E3" s="494"/>
      <c r="F3" s="1840" t="s">
        <v>69</v>
      </c>
      <c r="G3" s="1840"/>
      <c r="H3" s="1840"/>
      <c r="I3" s="1840"/>
      <c r="J3" s="510"/>
      <c r="L3" s="331"/>
      <c r="M3" s="331"/>
      <c r="N3" s="331"/>
      <c r="O3" s="331"/>
    </row>
    <row r="4" spans="1:15" ht="16.5" thickTop="1">
      <c r="A4" s="1796" t="s">
        <v>325</v>
      </c>
      <c r="B4" s="541">
        <v>2016</v>
      </c>
      <c r="C4" s="541">
        <v>2016</v>
      </c>
      <c r="D4" s="541">
        <v>2017</v>
      </c>
      <c r="E4" s="542">
        <v>2017</v>
      </c>
      <c r="F4" s="1833" t="s">
        <v>285</v>
      </c>
      <c r="G4" s="1834"/>
      <c r="H4" s="1834"/>
      <c r="I4" s="1835"/>
      <c r="L4" s="331"/>
      <c r="M4" s="331"/>
      <c r="N4" s="331"/>
      <c r="O4" s="331"/>
    </row>
    <row r="5" spans="1:15">
      <c r="A5" s="1797"/>
      <c r="B5" s="543" t="s">
        <v>585</v>
      </c>
      <c r="C5" s="543" t="s">
        <v>288</v>
      </c>
      <c r="D5" s="543" t="s">
        <v>289</v>
      </c>
      <c r="E5" s="544" t="s">
        <v>290</v>
      </c>
      <c r="F5" s="1836" t="s">
        <v>8</v>
      </c>
      <c r="G5" s="1837"/>
      <c r="H5" s="1838" t="s">
        <v>52</v>
      </c>
      <c r="I5" s="1839"/>
      <c r="L5" s="331"/>
      <c r="M5" s="331"/>
      <c r="N5" s="331"/>
      <c r="O5" s="331"/>
    </row>
    <row r="6" spans="1:15">
      <c r="A6" s="1798"/>
      <c r="B6" s="495"/>
      <c r="C6" s="495"/>
      <c r="D6" s="495"/>
      <c r="E6" s="545"/>
      <c r="F6" s="546" t="s">
        <v>5</v>
      </c>
      <c r="G6" s="547" t="s">
        <v>291</v>
      </c>
      <c r="H6" s="547" t="s">
        <v>5</v>
      </c>
      <c r="I6" s="548" t="s">
        <v>291</v>
      </c>
      <c r="L6" s="331"/>
      <c r="M6" s="331"/>
      <c r="N6" s="331"/>
      <c r="O6" s="331"/>
    </row>
    <row r="7" spans="1:15" s="494" customFormat="1" ht="21.75" customHeight="1">
      <c r="A7" s="511" t="s">
        <v>586</v>
      </c>
      <c r="B7" s="512">
        <v>272669.10449378705</v>
      </c>
      <c r="C7" s="512">
        <v>293600.83292510698</v>
      </c>
      <c r="D7" s="512">
        <v>320911.37686844706</v>
      </c>
      <c r="E7" s="512">
        <v>350284.18899558118</v>
      </c>
      <c r="F7" s="512">
        <v>20931.728431319934</v>
      </c>
      <c r="G7" s="513">
        <v>7.6766043847101422</v>
      </c>
      <c r="H7" s="512">
        <v>29372.812127134122</v>
      </c>
      <c r="I7" s="514">
        <v>9.1529357462372172</v>
      </c>
      <c r="K7" s="474"/>
      <c r="L7" s="331"/>
      <c r="M7" s="331"/>
      <c r="N7" s="331"/>
      <c r="O7" s="331"/>
    </row>
    <row r="8" spans="1:15" s="332" customFormat="1" ht="21.75" customHeight="1">
      <c r="A8" s="515" t="s">
        <v>587</v>
      </c>
      <c r="B8" s="516">
        <v>102502.87031549773</v>
      </c>
      <c r="C8" s="516">
        <v>109982.27135022101</v>
      </c>
      <c r="D8" s="516">
        <v>124061.78594515505</v>
      </c>
      <c r="E8" s="516">
        <v>134414.78820304526</v>
      </c>
      <c r="F8" s="516">
        <v>7479.4010347232834</v>
      </c>
      <c r="G8" s="517">
        <v>7.2967722871585279</v>
      </c>
      <c r="H8" s="516">
        <v>10353.002257890214</v>
      </c>
      <c r="I8" s="518">
        <v>8.3450372562483075</v>
      </c>
      <c r="K8" s="474"/>
      <c r="L8" s="331"/>
      <c r="M8" s="331"/>
      <c r="N8" s="331"/>
      <c r="O8" s="331"/>
    </row>
    <row r="9" spans="1:15" s="332" customFormat="1" ht="21.75" customHeight="1">
      <c r="A9" s="515" t="s">
        <v>588</v>
      </c>
      <c r="B9" s="516">
        <v>38106.232492948679</v>
      </c>
      <c r="C9" s="516">
        <v>44988.884744909999</v>
      </c>
      <c r="D9" s="516">
        <v>54882.592065490004</v>
      </c>
      <c r="E9" s="516">
        <v>59917.005017544725</v>
      </c>
      <c r="F9" s="516">
        <v>6882.6522519613209</v>
      </c>
      <c r="G9" s="517">
        <v>18.061749487396618</v>
      </c>
      <c r="H9" s="516">
        <v>5034.4129520547212</v>
      </c>
      <c r="I9" s="518">
        <v>9.1730597309385171</v>
      </c>
      <c r="K9" s="474"/>
      <c r="L9" s="331"/>
      <c r="M9" s="331"/>
      <c r="N9" s="331"/>
      <c r="O9" s="331"/>
    </row>
    <row r="10" spans="1:15" s="332" customFormat="1" ht="21.75" customHeight="1">
      <c r="A10" s="515" t="s">
        <v>589</v>
      </c>
      <c r="B10" s="516">
        <v>67450.74726567122</v>
      </c>
      <c r="C10" s="516">
        <v>71296.903545545501</v>
      </c>
      <c r="D10" s="516">
        <v>83445.260128987473</v>
      </c>
      <c r="E10" s="516">
        <v>94883.133325219605</v>
      </c>
      <c r="F10" s="516">
        <v>3846.1562798742816</v>
      </c>
      <c r="G10" s="517">
        <v>5.7021700066943026</v>
      </c>
      <c r="H10" s="516">
        <v>11437.873196232133</v>
      </c>
      <c r="I10" s="518">
        <v>13.707037617896775</v>
      </c>
      <c r="K10" s="474"/>
      <c r="L10" s="331"/>
      <c r="M10" s="331"/>
      <c r="N10" s="331"/>
      <c r="O10" s="331"/>
    </row>
    <row r="11" spans="1:15" s="332" customFormat="1" ht="21.75" customHeight="1">
      <c r="A11" s="515" t="s">
        <v>590</v>
      </c>
      <c r="B11" s="516">
        <v>64609.254419669407</v>
      </c>
      <c r="C11" s="516">
        <v>67332.773284430412</v>
      </c>
      <c r="D11" s="516">
        <v>58521.738728814504</v>
      </c>
      <c r="E11" s="516">
        <v>61069.262449771573</v>
      </c>
      <c r="F11" s="516">
        <v>2723.5188647610048</v>
      </c>
      <c r="G11" s="517">
        <v>4.2153695925205827</v>
      </c>
      <c r="H11" s="516">
        <v>2547.5237209570696</v>
      </c>
      <c r="I11" s="518">
        <v>4.3531237729659908</v>
      </c>
      <c r="K11" s="474"/>
      <c r="L11" s="331"/>
      <c r="M11" s="331"/>
      <c r="N11" s="331"/>
      <c r="O11" s="331"/>
    </row>
    <row r="12" spans="1:15" s="520" customFormat="1" ht="21.75" customHeight="1">
      <c r="A12" s="519" t="s">
        <v>591</v>
      </c>
      <c r="B12" s="512">
        <v>294335.40503556671</v>
      </c>
      <c r="C12" s="512">
        <v>336057.54296620947</v>
      </c>
      <c r="D12" s="512">
        <v>359292.05474008806</v>
      </c>
      <c r="E12" s="512">
        <v>374812.43049064296</v>
      </c>
      <c r="F12" s="512">
        <v>41722.137930642755</v>
      </c>
      <c r="G12" s="513">
        <v>14.175032027017329</v>
      </c>
      <c r="H12" s="512">
        <v>15520.3757505549</v>
      </c>
      <c r="I12" s="514">
        <v>4.3197102596054737</v>
      </c>
      <c r="K12" s="474"/>
      <c r="L12" s="521"/>
      <c r="M12" s="521"/>
      <c r="N12" s="521"/>
      <c r="O12" s="521"/>
    </row>
    <row r="13" spans="1:15" s="494" customFormat="1" ht="21.75" customHeight="1">
      <c r="A13" s="522" t="s">
        <v>587</v>
      </c>
      <c r="B13" s="516">
        <v>60603.603720049148</v>
      </c>
      <c r="C13" s="516">
        <v>66696.917797609509</v>
      </c>
      <c r="D13" s="516">
        <v>70140.351638703956</v>
      </c>
      <c r="E13" s="516">
        <v>73466.522116760418</v>
      </c>
      <c r="F13" s="516">
        <v>6093.3140775603606</v>
      </c>
      <c r="G13" s="517">
        <v>10.054375818487085</v>
      </c>
      <c r="H13" s="516">
        <v>3326.1704780564614</v>
      </c>
      <c r="I13" s="518">
        <v>4.7421639617515918</v>
      </c>
      <c r="K13" s="474"/>
      <c r="L13" s="331"/>
      <c r="M13" s="331"/>
      <c r="N13" s="331"/>
      <c r="O13" s="331"/>
    </row>
    <row r="14" spans="1:15" s="332" customFormat="1" ht="21.75" customHeight="1">
      <c r="A14" s="515" t="s">
        <v>588</v>
      </c>
      <c r="B14" s="516">
        <v>155246.91800991195</v>
      </c>
      <c r="C14" s="516">
        <v>180640.20731357997</v>
      </c>
      <c r="D14" s="516">
        <v>189123.96745320203</v>
      </c>
      <c r="E14" s="516">
        <v>205980.32916964139</v>
      </c>
      <c r="F14" s="516">
        <v>25393.289303668018</v>
      </c>
      <c r="G14" s="517">
        <v>16.356710734860933</v>
      </c>
      <c r="H14" s="516">
        <v>16856.361716439365</v>
      </c>
      <c r="I14" s="518">
        <v>8.9128638445100332</v>
      </c>
      <c r="K14" s="474"/>
      <c r="L14" s="474"/>
    </row>
    <row r="15" spans="1:15" s="332" customFormat="1" ht="21.75" customHeight="1">
      <c r="A15" s="515" t="s">
        <v>589</v>
      </c>
      <c r="B15" s="516">
        <v>28164.070367485376</v>
      </c>
      <c r="C15" s="516">
        <v>28870.741121169998</v>
      </c>
      <c r="D15" s="516">
        <v>30427.697594562</v>
      </c>
      <c r="E15" s="516">
        <v>32118.912016131198</v>
      </c>
      <c r="F15" s="516">
        <v>706.67075368462247</v>
      </c>
      <c r="G15" s="517">
        <v>2.5091215313126538</v>
      </c>
      <c r="H15" s="516">
        <v>1691.2144215691987</v>
      </c>
      <c r="I15" s="518">
        <v>5.558141283326842</v>
      </c>
      <c r="K15" s="474"/>
      <c r="L15" s="474"/>
    </row>
    <row r="16" spans="1:15" s="332" customFormat="1" ht="21.75" customHeight="1">
      <c r="A16" s="515" t="s">
        <v>590</v>
      </c>
      <c r="B16" s="516">
        <v>50320.812938120245</v>
      </c>
      <c r="C16" s="516">
        <v>59849.676733850007</v>
      </c>
      <c r="D16" s="516">
        <v>69600.038053619995</v>
      </c>
      <c r="E16" s="516">
        <v>63246.667188109976</v>
      </c>
      <c r="F16" s="516">
        <v>9528.8637957297615</v>
      </c>
      <c r="G16" s="517">
        <v>18.936227853567178</v>
      </c>
      <c r="H16" s="516">
        <v>-6353.3708655100199</v>
      </c>
      <c r="I16" s="518">
        <v>-9.1284014250328021</v>
      </c>
      <c r="K16" s="474"/>
      <c r="L16" s="474"/>
    </row>
    <row r="17" spans="1:12" s="332" customFormat="1" ht="21.75" customHeight="1">
      <c r="A17" s="519" t="s">
        <v>592</v>
      </c>
      <c r="B17" s="512">
        <v>72678.066853962009</v>
      </c>
      <c r="C17" s="512">
        <v>78411.644643345237</v>
      </c>
      <c r="D17" s="512">
        <v>64530.023834348467</v>
      </c>
      <c r="E17" s="512">
        <v>96113.166779897525</v>
      </c>
      <c r="F17" s="512">
        <v>5733.5777893832274</v>
      </c>
      <c r="G17" s="513">
        <v>7.8890070107453107</v>
      </c>
      <c r="H17" s="512">
        <v>31583.142945549058</v>
      </c>
      <c r="I17" s="514">
        <v>48.943330668255193</v>
      </c>
      <c r="K17" s="474"/>
      <c r="L17" s="474"/>
    </row>
    <row r="18" spans="1:12" s="332" customFormat="1" ht="21.75" customHeight="1">
      <c r="A18" s="522" t="s">
        <v>587</v>
      </c>
      <c r="B18" s="516">
        <v>28691.010091213084</v>
      </c>
      <c r="C18" s="516">
        <v>31602.07641144322</v>
      </c>
      <c r="D18" s="516">
        <v>25514.206436660501</v>
      </c>
      <c r="E18" s="516">
        <v>46702.520994106679</v>
      </c>
      <c r="F18" s="516">
        <v>2911.0663202301366</v>
      </c>
      <c r="G18" s="517">
        <v>10.146266412285291</v>
      </c>
      <c r="H18" s="516">
        <v>21188.314557446178</v>
      </c>
      <c r="I18" s="518">
        <v>83.045163916998817</v>
      </c>
      <c r="K18" s="474"/>
      <c r="L18" s="474"/>
    </row>
    <row r="19" spans="1:12" s="332" customFormat="1" ht="21.75" customHeight="1">
      <c r="A19" s="515" t="s">
        <v>588</v>
      </c>
      <c r="B19" s="516">
        <v>41816.664871246641</v>
      </c>
      <c r="C19" s="516">
        <v>43108.571419762011</v>
      </c>
      <c r="D19" s="516">
        <v>35378.34172715796</v>
      </c>
      <c r="E19" s="516">
        <v>45651.330641880813</v>
      </c>
      <c r="F19" s="516">
        <v>1291.9065485153696</v>
      </c>
      <c r="G19" s="517">
        <v>3.089453815824732</v>
      </c>
      <c r="H19" s="516">
        <v>10272.988914722853</v>
      </c>
      <c r="I19" s="518">
        <v>29.037508298012899</v>
      </c>
      <c r="K19" s="474"/>
      <c r="L19" s="474"/>
    </row>
    <row r="20" spans="1:12" s="332" customFormat="1" ht="21.75" customHeight="1">
      <c r="A20" s="515" t="s">
        <v>589</v>
      </c>
      <c r="B20" s="516">
        <v>1534.5699001983471</v>
      </c>
      <c r="C20" s="516">
        <v>2877.8280813400011</v>
      </c>
      <c r="D20" s="516">
        <v>3208.3544018299999</v>
      </c>
      <c r="E20" s="516">
        <v>2873.8309212999984</v>
      </c>
      <c r="F20" s="516">
        <v>1343.2581811416539</v>
      </c>
      <c r="G20" s="517">
        <v>87.533202688781685</v>
      </c>
      <c r="H20" s="516">
        <v>-334.52348053000151</v>
      </c>
      <c r="I20" s="518">
        <v>-10.426637416963477</v>
      </c>
      <c r="K20" s="474"/>
      <c r="L20" s="474"/>
    </row>
    <row r="21" spans="1:12" s="494" customFormat="1" ht="21.75" customHeight="1">
      <c r="A21" s="515" t="s">
        <v>590</v>
      </c>
      <c r="B21" s="516">
        <v>635.82199130393019</v>
      </c>
      <c r="C21" s="516">
        <v>823.16873080000005</v>
      </c>
      <c r="D21" s="516">
        <v>429.12126870000003</v>
      </c>
      <c r="E21" s="516">
        <v>885.48422261000007</v>
      </c>
      <c r="F21" s="516">
        <v>187.34673949606986</v>
      </c>
      <c r="G21" s="517">
        <v>29.46528148733314</v>
      </c>
      <c r="H21" s="516">
        <v>456.36295391000004</v>
      </c>
      <c r="I21" s="518">
        <v>106.3482486646554</v>
      </c>
      <c r="K21" s="474"/>
      <c r="L21" s="474"/>
    </row>
    <row r="22" spans="1:12" s="332" customFormat="1" ht="21.75" customHeight="1">
      <c r="A22" s="523" t="s">
        <v>593</v>
      </c>
      <c r="B22" s="512">
        <v>365912.57988803199</v>
      </c>
      <c r="C22" s="512">
        <v>386533.15659062436</v>
      </c>
      <c r="D22" s="512">
        <v>404020.8615446224</v>
      </c>
      <c r="E22" s="512">
        <v>445223.37079876172</v>
      </c>
      <c r="F22" s="512">
        <v>20620.576702592371</v>
      </c>
      <c r="G22" s="513">
        <v>5.6353833773362467</v>
      </c>
      <c r="H22" s="512">
        <v>41202.509254139324</v>
      </c>
      <c r="I22" s="514">
        <v>10.198114299498537</v>
      </c>
      <c r="K22" s="474"/>
      <c r="L22" s="474"/>
    </row>
    <row r="23" spans="1:12" s="332" customFormat="1" ht="21.75" customHeight="1">
      <c r="A23" s="524" t="s">
        <v>587</v>
      </c>
      <c r="B23" s="516">
        <v>106893.92305125755</v>
      </c>
      <c r="C23" s="516">
        <v>112084.07300942004</v>
      </c>
      <c r="D23" s="516">
        <v>113477.684341115</v>
      </c>
      <c r="E23" s="516">
        <v>127121.0256741825</v>
      </c>
      <c r="F23" s="516">
        <v>5190.1499581624958</v>
      </c>
      <c r="G23" s="517">
        <v>4.8554209725034845</v>
      </c>
      <c r="H23" s="516">
        <v>13643.341333067496</v>
      </c>
      <c r="I23" s="518">
        <v>12.022928924118228</v>
      </c>
      <c r="K23" s="474"/>
      <c r="L23" s="474"/>
    </row>
    <row r="24" spans="1:12" s="332" customFormat="1" ht="21.75" customHeight="1">
      <c r="A24" s="525" t="s">
        <v>588</v>
      </c>
      <c r="B24" s="516">
        <v>177362.28981070622</v>
      </c>
      <c r="C24" s="516">
        <v>172603.47922026561</v>
      </c>
      <c r="D24" s="516">
        <v>188323.38114095703</v>
      </c>
      <c r="E24" s="516">
        <v>212356.80361343522</v>
      </c>
      <c r="F24" s="516">
        <v>-4758.8105904406111</v>
      </c>
      <c r="G24" s="517">
        <v>-2.6831016872411579</v>
      </c>
      <c r="H24" s="516">
        <v>24033.422472478182</v>
      </c>
      <c r="I24" s="518">
        <v>12.76178365472822</v>
      </c>
      <c r="K24" s="474"/>
      <c r="L24" s="474"/>
    </row>
    <row r="25" spans="1:12" s="332" customFormat="1" ht="21.75" customHeight="1">
      <c r="A25" s="525" t="s">
        <v>589</v>
      </c>
      <c r="B25" s="516">
        <v>28149.954552494426</v>
      </c>
      <c r="C25" s="516">
        <v>37476.560058367875</v>
      </c>
      <c r="D25" s="516">
        <v>25670.245124150002</v>
      </c>
      <c r="E25" s="516">
        <v>29457.015180645503</v>
      </c>
      <c r="F25" s="516">
        <v>9326.6055058734491</v>
      </c>
      <c r="G25" s="517">
        <v>33.131867010588117</v>
      </c>
      <c r="H25" s="516">
        <v>3786.7700564955012</v>
      </c>
      <c r="I25" s="518">
        <v>14.751592897463183</v>
      </c>
      <c r="K25" s="474"/>
      <c r="L25" s="474"/>
    </row>
    <row r="26" spans="1:12" s="332" customFormat="1" ht="21.75" customHeight="1">
      <c r="A26" s="525" t="s">
        <v>590</v>
      </c>
      <c r="B26" s="516">
        <v>53506.412473573786</v>
      </c>
      <c r="C26" s="516">
        <v>64369.044302570852</v>
      </c>
      <c r="D26" s="516">
        <v>76549.550938400353</v>
      </c>
      <c r="E26" s="516">
        <v>76288.526330498586</v>
      </c>
      <c r="F26" s="516">
        <v>10862.631828997066</v>
      </c>
      <c r="G26" s="517">
        <v>20.301551396969469</v>
      </c>
      <c r="H26" s="516">
        <v>-261.02460790176701</v>
      </c>
      <c r="I26" s="518">
        <v>-0.34098777158315963</v>
      </c>
      <c r="K26" s="474"/>
      <c r="L26" s="474"/>
    </row>
    <row r="27" spans="1:12" s="332" customFormat="1" ht="21.75" customHeight="1">
      <c r="A27" s="519" t="s">
        <v>594</v>
      </c>
      <c r="B27" s="512">
        <v>142812.69559431373</v>
      </c>
      <c r="C27" s="512">
        <v>159247.04669171374</v>
      </c>
      <c r="D27" s="512">
        <v>167828.1895716913</v>
      </c>
      <c r="E27" s="512">
        <v>183780.24970740094</v>
      </c>
      <c r="F27" s="512">
        <v>16434.351097400009</v>
      </c>
      <c r="G27" s="513">
        <v>11.507626145566825</v>
      </c>
      <c r="H27" s="512">
        <v>15952.060135709646</v>
      </c>
      <c r="I27" s="514">
        <v>9.5049944687006178</v>
      </c>
      <c r="K27" s="474"/>
      <c r="L27" s="474"/>
    </row>
    <row r="28" spans="1:12" s="332" customFormat="1" ht="21.75" customHeight="1">
      <c r="A28" s="519" t="s">
        <v>595</v>
      </c>
      <c r="B28" s="512">
        <v>108060.06589912</v>
      </c>
      <c r="C28" s="512">
        <v>119003.38964660099</v>
      </c>
      <c r="D28" s="512">
        <v>125917.98318149998</v>
      </c>
      <c r="E28" s="512">
        <v>124818.10209343102</v>
      </c>
      <c r="F28" s="512">
        <v>10943.323747480987</v>
      </c>
      <c r="G28" s="513">
        <v>10.12707484159521</v>
      </c>
      <c r="H28" s="512">
        <v>-1099.8810880689562</v>
      </c>
      <c r="I28" s="514">
        <v>-0.8734900768570697</v>
      </c>
      <c r="K28" s="474"/>
      <c r="L28" s="474"/>
    </row>
    <row r="29" spans="1:12" s="332" customFormat="1" ht="21.75" customHeight="1">
      <c r="A29" s="526" t="s">
        <v>596</v>
      </c>
      <c r="B29" s="516">
        <v>23199.541410190002</v>
      </c>
      <c r="C29" s="516">
        <v>25738.531455</v>
      </c>
      <c r="D29" s="516">
        <v>27388.569530379995</v>
      </c>
      <c r="E29" s="516">
        <v>25633.576423090002</v>
      </c>
      <c r="F29" s="516">
        <v>2538.9900448099979</v>
      </c>
      <c r="G29" s="527">
        <v>10.944138937568782</v>
      </c>
      <c r="H29" s="516">
        <v>-1754.9931072899926</v>
      </c>
      <c r="I29" s="528">
        <v>-6.4077574600722258</v>
      </c>
      <c r="J29" s="458"/>
      <c r="K29" s="474"/>
      <c r="L29" s="474"/>
    </row>
    <row r="30" spans="1:12" s="332" customFormat="1" ht="21.75" customHeight="1">
      <c r="A30" s="529" t="s">
        <v>597</v>
      </c>
      <c r="B30" s="516">
        <v>15604.253593079997</v>
      </c>
      <c r="C30" s="516">
        <v>14081.924416540003</v>
      </c>
      <c r="D30" s="516">
        <v>14512.03347588</v>
      </c>
      <c r="E30" s="516">
        <v>14044.685835</v>
      </c>
      <c r="F30" s="516">
        <v>-1522.3291765399936</v>
      </c>
      <c r="G30" s="527">
        <v>-9.755860268863481</v>
      </c>
      <c r="H30" s="516">
        <v>-467.34764087999974</v>
      </c>
      <c r="I30" s="528">
        <v>-3.2204145728905855</v>
      </c>
      <c r="K30" s="474"/>
      <c r="L30" s="474"/>
    </row>
    <row r="31" spans="1:12" s="332" customFormat="1" ht="21.75" customHeight="1">
      <c r="A31" s="515" t="s">
        <v>598</v>
      </c>
      <c r="B31" s="516">
        <v>6925.7814945500004</v>
      </c>
      <c r="C31" s="516">
        <v>7350.3133977899997</v>
      </c>
      <c r="D31" s="516">
        <v>7404.5323111599992</v>
      </c>
      <c r="E31" s="516">
        <v>7983.0939215199996</v>
      </c>
      <c r="F31" s="516">
        <v>424.53190323999934</v>
      </c>
      <c r="G31" s="517">
        <v>6.1297328478247506</v>
      </c>
      <c r="H31" s="516">
        <v>578.56161036000049</v>
      </c>
      <c r="I31" s="518">
        <v>7.8136145005134381</v>
      </c>
      <c r="K31" s="474"/>
      <c r="L31" s="474"/>
    </row>
    <row r="32" spans="1:12" s="332" customFormat="1" ht="21.75" customHeight="1">
      <c r="A32" s="515" t="s">
        <v>599</v>
      </c>
      <c r="B32" s="516">
        <v>62330.489401300008</v>
      </c>
      <c r="C32" s="516">
        <v>71832.620377271</v>
      </c>
      <c r="D32" s="516">
        <v>76612.847864080002</v>
      </c>
      <c r="E32" s="516">
        <v>77156.745913820982</v>
      </c>
      <c r="F32" s="516">
        <v>9502.1309759709911</v>
      </c>
      <c r="G32" s="517">
        <v>15.244755924815195</v>
      </c>
      <c r="H32" s="516">
        <v>543.89804974097933</v>
      </c>
      <c r="I32" s="518">
        <v>0.70993059898506439</v>
      </c>
      <c r="K32" s="474"/>
      <c r="L32" s="474"/>
    </row>
    <row r="33" spans="1:12" s="332" customFormat="1" ht="21.75" customHeight="1">
      <c r="A33" s="530" t="s">
        <v>600</v>
      </c>
      <c r="B33" s="516">
        <v>21017.646250680002</v>
      </c>
      <c r="C33" s="516">
        <v>23233.44177039</v>
      </c>
      <c r="D33" s="516">
        <v>20457.091605939997</v>
      </c>
      <c r="E33" s="516">
        <v>20039.632227350001</v>
      </c>
      <c r="F33" s="516">
        <v>2215.7955197099982</v>
      </c>
      <c r="G33" s="517">
        <v>10.542548358088903</v>
      </c>
      <c r="H33" s="516">
        <v>-417.45937858999605</v>
      </c>
      <c r="I33" s="518">
        <v>-2.0406584994163151</v>
      </c>
      <c r="K33" s="474"/>
      <c r="L33" s="474"/>
    </row>
    <row r="34" spans="1:12" s="332" customFormat="1" ht="21.75" customHeight="1">
      <c r="A34" s="531" t="s">
        <v>601</v>
      </c>
      <c r="B34" s="516">
        <v>31147.005646210004</v>
      </c>
      <c r="C34" s="516">
        <v>38837.801702869998</v>
      </c>
      <c r="D34" s="516">
        <v>46467.113063099998</v>
      </c>
      <c r="E34" s="516">
        <v>47256.864266700002</v>
      </c>
      <c r="F34" s="516">
        <v>7690.7960566599941</v>
      </c>
      <c r="G34" s="527">
        <v>24.691927513089261</v>
      </c>
      <c r="H34" s="516">
        <v>789.75120360000437</v>
      </c>
      <c r="I34" s="528">
        <v>1.699591714526276</v>
      </c>
      <c r="K34" s="474"/>
      <c r="L34" s="474"/>
    </row>
    <row r="35" spans="1:12" s="332" customFormat="1" ht="21.75" customHeight="1">
      <c r="A35" s="531" t="s">
        <v>602</v>
      </c>
      <c r="B35" s="516">
        <v>10165.837504409999</v>
      </c>
      <c r="C35" s="516">
        <v>9761.3769040109983</v>
      </c>
      <c r="D35" s="516">
        <v>9688.643195040002</v>
      </c>
      <c r="E35" s="516">
        <v>9860.2494197709966</v>
      </c>
      <c r="F35" s="516">
        <v>-404.46060039900112</v>
      </c>
      <c r="G35" s="517">
        <v>-3.9786254720631109</v>
      </c>
      <c r="H35" s="516">
        <v>171.60622473099465</v>
      </c>
      <c r="I35" s="518">
        <v>1.7712100784023779</v>
      </c>
      <c r="K35" s="474"/>
      <c r="L35" s="474"/>
    </row>
    <row r="36" spans="1:12" s="332" customFormat="1" ht="21.75" customHeight="1">
      <c r="A36" s="519" t="s">
        <v>603</v>
      </c>
      <c r="B36" s="512">
        <v>37656.880072019994</v>
      </c>
      <c r="C36" s="512">
        <v>38344.404289900005</v>
      </c>
      <c r="D36" s="512">
        <v>40475.700104839998</v>
      </c>
      <c r="E36" s="512">
        <v>40480.947469079991</v>
      </c>
      <c r="F36" s="512">
        <v>687.52421788001084</v>
      </c>
      <c r="G36" s="513">
        <v>1.8257599051357911</v>
      </c>
      <c r="H36" s="512">
        <v>5.2473642399927485</v>
      </c>
      <c r="I36" s="514">
        <v>1.2964233420054616E-2</v>
      </c>
      <c r="K36" s="474"/>
      <c r="L36" s="474"/>
    </row>
    <row r="37" spans="1:12" s="332" customFormat="1" ht="21.75" customHeight="1">
      <c r="A37" s="522" t="s">
        <v>604</v>
      </c>
      <c r="B37" s="516">
        <v>20825.555157039998</v>
      </c>
      <c r="C37" s="516">
        <v>21809.795597770004</v>
      </c>
      <c r="D37" s="516">
        <v>24728.511382509998</v>
      </c>
      <c r="E37" s="516">
        <v>23777.281838579998</v>
      </c>
      <c r="F37" s="516">
        <v>984.2404407300055</v>
      </c>
      <c r="G37" s="517">
        <v>4.7261186235282038</v>
      </c>
      <c r="H37" s="516">
        <v>-951.22954392999964</v>
      </c>
      <c r="I37" s="518">
        <v>-3.8466914939440553</v>
      </c>
      <c r="K37" s="474"/>
      <c r="L37" s="474"/>
    </row>
    <row r="38" spans="1:12" s="332" customFormat="1" ht="21.75" customHeight="1">
      <c r="A38" s="515" t="s">
        <v>605</v>
      </c>
      <c r="B38" s="516">
        <v>7402.389162819999</v>
      </c>
      <c r="C38" s="516">
        <v>6774.0539949799986</v>
      </c>
      <c r="D38" s="516">
        <v>6233.6250215100008</v>
      </c>
      <c r="E38" s="516">
        <v>7212.3364672500002</v>
      </c>
      <c r="F38" s="516">
        <v>-628.33516784000039</v>
      </c>
      <c r="G38" s="517">
        <v>-8.4882752584252295</v>
      </c>
      <c r="H38" s="516">
        <v>978.71144573999936</v>
      </c>
      <c r="I38" s="518">
        <v>15.700518436107686</v>
      </c>
      <c r="K38" s="474"/>
      <c r="L38" s="474"/>
    </row>
    <row r="39" spans="1:12" s="332" customFormat="1" ht="21.75" customHeight="1">
      <c r="A39" s="515" t="s">
        <v>606</v>
      </c>
      <c r="B39" s="516">
        <v>4327.1377363800011</v>
      </c>
      <c r="C39" s="516">
        <v>4133.02639112</v>
      </c>
      <c r="D39" s="516">
        <v>4410.0536775400005</v>
      </c>
      <c r="E39" s="516">
        <v>4341.3411554899822</v>
      </c>
      <c r="F39" s="516">
        <v>-194.11134526000114</v>
      </c>
      <c r="G39" s="517">
        <v>-4.4859063215859383</v>
      </c>
      <c r="H39" s="516">
        <v>-68.712522050018379</v>
      </c>
      <c r="I39" s="518">
        <v>-1.558088111261887</v>
      </c>
      <c r="K39" s="474"/>
      <c r="L39" s="474"/>
    </row>
    <row r="40" spans="1:12" s="332" customFormat="1" ht="21.75" customHeight="1">
      <c r="A40" s="515" t="s">
        <v>607</v>
      </c>
      <c r="B40" s="516">
        <v>5101.7980157799984</v>
      </c>
      <c r="C40" s="516">
        <v>5627.5283060300007</v>
      </c>
      <c r="D40" s="516">
        <v>5103.5100232800005</v>
      </c>
      <c r="E40" s="516">
        <v>5149.9880077600001</v>
      </c>
      <c r="F40" s="516">
        <v>525.73029025000233</v>
      </c>
      <c r="G40" s="517">
        <v>10.304804083264457</v>
      </c>
      <c r="H40" s="516">
        <v>46.477984479999577</v>
      </c>
      <c r="I40" s="518">
        <v>0.91070624468232964</v>
      </c>
      <c r="K40" s="474"/>
      <c r="L40" s="474"/>
    </row>
    <row r="41" spans="1:12" s="332" customFormat="1" ht="21.75" customHeight="1">
      <c r="A41" s="519" t="s">
        <v>608</v>
      </c>
      <c r="B41" s="512">
        <v>110085.98122649593</v>
      </c>
      <c r="C41" s="512">
        <v>136278.38453950465</v>
      </c>
      <c r="D41" s="512">
        <v>149331.25429897025</v>
      </c>
      <c r="E41" s="512">
        <v>156407.37607418958</v>
      </c>
      <c r="F41" s="512">
        <v>26192.403313008719</v>
      </c>
      <c r="G41" s="513">
        <v>23.792678251301837</v>
      </c>
      <c r="H41" s="512">
        <v>7076.1217752193334</v>
      </c>
      <c r="I41" s="514">
        <v>4.738540373505808</v>
      </c>
      <c r="K41" s="474"/>
      <c r="L41" s="474"/>
    </row>
    <row r="42" spans="1:12" s="332" customFormat="1" ht="21.75" customHeight="1">
      <c r="A42" s="522" t="s">
        <v>609</v>
      </c>
      <c r="B42" s="516">
        <v>64493.9168792907</v>
      </c>
      <c r="C42" s="516">
        <v>78378.506624482819</v>
      </c>
      <c r="D42" s="516">
        <v>89486.221891859983</v>
      </c>
      <c r="E42" s="516">
        <v>95961.818285514993</v>
      </c>
      <c r="F42" s="516">
        <v>13884.589745192119</v>
      </c>
      <c r="G42" s="517">
        <v>21.528526126237693</v>
      </c>
      <c r="H42" s="516">
        <v>6475.5963936550106</v>
      </c>
      <c r="I42" s="518">
        <v>7.2364172458643665</v>
      </c>
      <c r="K42" s="474"/>
      <c r="L42" s="474"/>
    </row>
    <row r="43" spans="1:12" s="332" customFormat="1" ht="21.75" customHeight="1">
      <c r="A43" s="515" t="s">
        <v>610</v>
      </c>
      <c r="B43" s="516">
        <v>45592.064347205225</v>
      </c>
      <c r="C43" s="516">
        <v>57899.877915021818</v>
      </c>
      <c r="D43" s="516">
        <v>59845.032407110237</v>
      </c>
      <c r="E43" s="516">
        <v>60445.557788674625</v>
      </c>
      <c r="F43" s="516">
        <v>12307.813567816593</v>
      </c>
      <c r="G43" s="517">
        <v>26.995517189322126</v>
      </c>
      <c r="H43" s="516">
        <v>600.52538156438823</v>
      </c>
      <c r="I43" s="518">
        <v>1.003467384693135</v>
      </c>
      <c r="K43" s="474"/>
      <c r="L43" s="474"/>
    </row>
    <row r="44" spans="1:12" s="332" customFormat="1" ht="21.75" customHeight="1">
      <c r="A44" s="532" t="s">
        <v>611</v>
      </c>
      <c r="B44" s="512">
        <v>81211.153518214938</v>
      </c>
      <c r="C44" s="512">
        <v>88764.273378170517</v>
      </c>
      <c r="D44" s="512">
        <v>111463.84802355261</v>
      </c>
      <c r="E44" s="512">
        <v>115064.06267029508</v>
      </c>
      <c r="F44" s="512">
        <v>7553.1198599555792</v>
      </c>
      <c r="G44" s="513">
        <v>9.3005942321229096</v>
      </c>
      <c r="H44" s="512">
        <v>3600.2146467424755</v>
      </c>
      <c r="I44" s="514">
        <v>3.2299393126834635</v>
      </c>
      <c r="K44" s="474"/>
      <c r="L44" s="474"/>
    </row>
    <row r="45" spans="1:12" s="332" customFormat="1" ht="21.75" customHeight="1">
      <c r="A45" s="523" t="s">
        <v>612</v>
      </c>
      <c r="B45" s="512">
        <v>12530.803971041596</v>
      </c>
      <c r="C45" s="512">
        <v>10755.148045066602</v>
      </c>
      <c r="D45" s="512">
        <v>17354.166389796046</v>
      </c>
      <c r="E45" s="512">
        <v>4338.248717025901</v>
      </c>
      <c r="F45" s="512">
        <v>-1775.6559259749938</v>
      </c>
      <c r="G45" s="513">
        <v>-14.170327219853526</v>
      </c>
      <c r="H45" s="512">
        <v>-13015.917672770145</v>
      </c>
      <c r="I45" s="514">
        <v>-75.001687666330568</v>
      </c>
      <c r="K45" s="474"/>
      <c r="L45" s="474"/>
    </row>
    <row r="46" spans="1:12" s="494" customFormat="1" ht="21.75" customHeight="1">
      <c r="A46" s="532" t="s">
        <v>613</v>
      </c>
      <c r="B46" s="512">
        <v>183899.98806573582</v>
      </c>
      <c r="C46" s="512">
        <v>190989.00669332125</v>
      </c>
      <c r="D46" s="512">
        <v>225099.66461874219</v>
      </c>
      <c r="E46" s="512">
        <v>232998.0079012154</v>
      </c>
      <c r="F46" s="512">
        <v>7089.0186275854358</v>
      </c>
      <c r="G46" s="513">
        <v>3.854822777395416</v>
      </c>
      <c r="H46" s="512">
        <v>7898.3432824732154</v>
      </c>
      <c r="I46" s="514">
        <v>3.5088205466013767</v>
      </c>
      <c r="K46" s="474"/>
      <c r="L46" s="474"/>
    </row>
    <row r="47" spans="1:12" s="332" customFormat="1" ht="21.75" customHeight="1">
      <c r="A47" s="533" t="s">
        <v>614</v>
      </c>
      <c r="B47" s="516">
        <v>563.7840498221824</v>
      </c>
      <c r="C47" s="516">
        <v>731.28211176790023</v>
      </c>
      <c r="D47" s="516">
        <v>910.63085501722787</v>
      </c>
      <c r="E47" s="516">
        <v>1020.2696592490997</v>
      </c>
      <c r="F47" s="516">
        <v>167.49806194571784</v>
      </c>
      <c r="G47" s="517">
        <v>29.709613459009127</v>
      </c>
      <c r="H47" s="516">
        <v>109.63880423187186</v>
      </c>
      <c r="I47" s="518">
        <v>12.039873635711327</v>
      </c>
      <c r="K47" s="474"/>
      <c r="L47" s="474"/>
    </row>
    <row r="48" spans="1:12" s="332" customFormat="1" ht="21.75" customHeight="1">
      <c r="A48" s="515" t="s">
        <v>615</v>
      </c>
      <c r="B48" s="516">
        <v>10696.985034430001</v>
      </c>
      <c r="C48" s="516">
        <v>10933.349459869994</v>
      </c>
      <c r="D48" s="516">
        <v>12865.293795619997</v>
      </c>
      <c r="E48" s="516">
        <v>15432.178779780001</v>
      </c>
      <c r="F48" s="516">
        <v>236.36442543999328</v>
      </c>
      <c r="G48" s="517">
        <v>2.2096359364738345</v>
      </c>
      <c r="H48" s="516">
        <v>2566.884984160004</v>
      </c>
      <c r="I48" s="518">
        <v>19.952012172733301</v>
      </c>
      <c r="K48" s="474"/>
      <c r="L48" s="474"/>
    </row>
    <row r="49" spans="1:12" s="332" customFormat="1" ht="21.75" customHeight="1">
      <c r="A49" s="534" t="s">
        <v>616</v>
      </c>
      <c r="B49" s="516">
        <v>172639.2189814841</v>
      </c>
      <c r="C49" s="516">
        <v>179324.37512168335</v>
      </c>
      <c r="D49" s="516">
        <v>211323.73996810496</v>
      </c>
      <c r="E49" s="516">
        <v>216545.55946218627</v>
      </c>
      <c r="F49" s="516">
        <v>6685.1561401992512</v>
      </c>
      <c r="G49" s="517">
        <v>3.8723276087783089</v>
      </c>
      <c r="H49" s="516">
        <v>5221.8194940813119</v>
      </c>
      <c r="I49" s="518">
        <v>2.4710046750400312</v>
      </c>
      <c r="K49" s="474"/>
      <c r="L49" s="474"/>
    </row>
    <row r="50" spans="1:12" ht="21.75" customHeight="1" thickBot="1">
      <c r="A50" s="535" t="s">
        <v>617</v>
      </c>
      <c r="B50" s="536">
        <v>1681852.7246182899</v>
      </c>
      <c r="C50" s="536">
        <v>1837984.8304095638</v>
      </c>
      <c r="D50" s="536">
        <v>1986225.1231765987</v>
      </c>
      <c r="E50" s="536">
        <v>2124320.1516975216</v>
      </c>
      <c r="F50" s="536">
        <v>156132.10579127399</v>
      </c>
      <c r="G50" s="537">
        <v>9.2833399444478388</v>
      </c>
      <c r="H50" s="536">
        <v>138095.02852092288</v>
      </c>
      <c r="I50" s="538">
        <v>6.9526372871603543</v>
      </c>
      <c r="K50" s="474"/>
      <c r="L50" s="474"/>
    </row>
    <row r="51" spans="1:12" ht="16.5" thickTop="1">
      <c r="A51" s="539" t="s">
        <v>618</v>
      </c>
      <c r="B51" s="403"/>
      <c r="C51" s="403"/>
      <c r="D51" s="403"/>
      <c r="E51" s="403"/>
    </row>
    <row r="52" spans="1:12">
      <c r="A52" s="330" t="s">
        <v>619</v>
      </c>
      <c r="B52" s="540"/>
      <c r="C52" s="540"/>
      <c r="D52" s="540"/>
      <c r="E52" s="540"/>
    </row>
    <row r="53" spans="1:12">
      <c r="B53" s="331"/>
      <c r="C53" s="331"/>
      <c r="D53" s="331"/>
      <c r="E53" s="331"/>
    </row>
    <row r="54" spans="1:12">
      <c r="B54" s="403"/>
      <c r="C54" s="403"/>
      <c r="D54" s="403"/>
      <c r="E54" s="403"/>
      <c r="F54" s="403"/>
      <c r="G54" s="403"/>
    </row>
    <row r="55" spans="1:12">
      <c r="B55" s="540"/>
      <c r="C55" s="540"/>
      <c r="D55" s="540"/>
      <c r="E55" s="540"/>
      <c r="F55" s="403"/>
      <c r="H55" s="331"/>
    </row>
    <row r="56" spans="1:12">
      <c r="B56" s="540"/>
      <c r="C56" s="540"/>
      <c r="D56" s="540"/>
      <c r="E56" s="540"/>
    </row>
    <row r="57" spans="1:12">
      <c r="B57" s="540"/>
      <c r="C57" s="540"/>
      <c r="D57" s="540"/>
      <c r="E57" s="540"/>
    </row>
    <row r="58" spans="1:12">
      <c r="B58" s="540"/>
      <c r="C58" s="540"/>
      <c r="D58" s="540"/>
      <c r="E58" s="540"/>
    </row>
    <row r="59" spans="1:12">
      <c r="B59" s="540"/>
      <c r="C59" s="540"/>
      <c r="D59" s="540"/>
      <c r="E59" s="540"/>
    </row>
    <row r="60" spans="1:12">
      <c r="B60" s="540"/>
      <c r="C60" s="540"/>
      <c r="D60" s="540"/>
      <c r="E60" s="540"/>
    </row>
    <row r="61" spans="1:12">
      <c r="B61" s="540"/>
      <c r="C61" s="540"/>
      <c r="D61" s="540"/>
      <c r="E61" s="540"/>
    </row>
    <row r="62" spans="1:12">
      <c r="B62" s="540"/>
      <c r="C62" s="540"/>
      <c r="D62" s="540"/>
      <c r="E62" s="540"/>
    </row>
    <row r="63" spans="1:12">
      <c r="B63" s="540"/>
      <c r="C63" s="540"/>
      <c r="D63" s="540"/>
      <c r="E63" s="540"/>
    </row>
    <row r="64" spans="1:12">
      <c r="B64" s="540"/>
      <c r="C64" s="540"/>
      <c r="D64" s="540"/>
      <c r="E64" s="540"/>
    </row>
    <row r="65" spans="2:7">
      <c r="B65" s="540"/>
      <c r="C65" s="540"/>
      <c r="D65" s="540"/>
      <c r="E65" s="540"/>
    </row>
    <row r="66" spans="2:7">
      <c r="B66" s="540"/>
      <c r="C66" s="540"/>
      <c r="D66" s="540"/>
      <c r="E66" s="540"/>
    </row>
    <row r="69" spans="2:7">
      <c r="B69" s="403"/>
      <c r="C69" s="403"/>
      <c r="D69" s="403"/>
      <c r="E69" s="403"/>
      <c r="F69" s="403"/>
      <c r="G69" s="403"/>
    </row>
    <row r="70" spans="2:7">
      <c r="B70" s="403"/>
      <c r="C70" s="403"/>
      <c r="D70" s="403"/>
      <c r="E70" s="403"/>
    </row>
  </sheetData>
  <mergeCells count="7">
    <mergeCell ref="A1:I1"/>
    <mergeCell ref="A2:I2"/>
    <mergeCell ref="F4:I4"/>
    <mergeCell ref="F5:G5"/>
    <mergeCell ref="H5:I5"/>
    <mergeCell ref="A4:A6"/>
    <mergeCell ref="F3:I3"/>
  </mergeCells>
  <pageMargins left="0.7" right="0.7" top="0.75" bottom="0.75" header="0.3" footer="0.3"/>
  <pageSetup paperSize="9" scale="54"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D24" sqref="D24"/>
    </sheetView>
  </sheetViews>
  <sheetFormatPr defaultRowHeight="15.75"/>
  <cols>
    <col min="1" max="1" width="27.140625" style="458" bestFit="1" customWidth="1"/>
    <col min="2" max="2" width="15.7109375" style="458" customWidth="1"/>
    <col min="3" max="3" width="15.7109375" style="549" customWidth="1"/>
    <col min="4" max="5" width="15.7109375" style="458" customWidth="1"/>
    <col min="6" max="9" width="10.7109375" style="458" customWidth="1"/>
    <col min="10" max="256" width="9.140625" style="458"/>
    <col min="257" max="257" width="23.140625" style="458" bestFit="1" customWidth="1"/>
    <col min="258" max="261" width="7.42578125" style="458" bestFit="1" customWidth="1"/>
    <col min="262" max="265" width="7.140625" style="458" bestFit="1" customWidth="1"/>
    <col min="266" max="512" width="9.140625" style="458"/>
    <col min="513" max="513" width="23.140625" style="458" bestFit="1" customWidth="1"/>
    <col min="514" max="517" width="7.42578125" style="458" bestFit="1" customWidth="1"/>
    <col min="518" max="521" width="7.140625" style="458" bestFit="1" customWidth="1"/>
    <col min="522" max="768" width="9.140625" style="458"/>
    <col min="769" max="769" width="23.140625" style="458" bestFit="1" customWidth="1"/>
    <col min="770" max="773" width="7.42578125" style="458" bestFit="1" customWidth="1"/>
    <col min="774" max="777" width="7.140625" style="458" bestFit="1" customWidth="1"/>
    <col min="778" max="1024" width="9.140625" style="458"/>
    <col min="1025" max="1025" width="23.140625" style="458" bestFit="1" customWidth="1"/>
    <col min="1026" max="1029" width="7.42578125" style="458" bestFit="1" customWidth="1"/>
    <col min="1030" max="1033" width="7.140625" style="458" bestFit="1" customWidth="1"/>
    <col min="1034" max="1280" width="9.140625" style="458"/>
    <col min="1281" max="1281" width="23.140625" style="458" bestFit="1" customWidth="1"/>
    <col min="1282" max="1285" width="7.42578125" style="458" bestFit="1" customWidth="1"/>
    <col min="1286" max="1289" width="7.140625" style="458" bestFit="1" customWidth="1"/>
    <col min="1290" max="1536" width="9.140625" style="458"/>
    <col min="1537" max="1537" width="23.140625" style="458" bestFit="1" customWidth="1"/>
    <col min="1538" max="1541" width="7.42578125" style="458" bestFit="1" customWidth="1"/>
    <col min="1542" max="1545" width="7.140625" style="458" bestFit="1" customWidth="1"/>
    <col min="1546" max="1792" width="9.140625" style="458"/>
    <col min="1793" max="1793" width="23.140625" style="458" bestFit="1" customWidth="1"/>
    <col min="1794" max="1797" width="7.42578125" style="458" bestFit="1" customWidth="1"/>
    <col min="1798" max="1801" width="7.140625" style="458" bestFit="1" customWidth="1"/>
    <col min="1802" max="2048" width="9.140625" style="458"/>
    <col min="2049" max="2049" width="23.140625" style="458" bestFit="1" customWidth="1"/>
    <col min="2050" max="2053" width="7.42578125" style="458" bestFit="1" customWidth="1"/>
    <col min="2054" max="2057" width="7.140625" style="458" bestFit="1" customWidth="1"/>
    <col min="2058" max="2304" width="9.140625" style="458"/>
    <col min="2305" max="2305" width="23.140625" style="458" bestFit="1" customWidth="1"/>
    <col min="2306" max="2309" width="7.42578125" style="458" bestFit="1" customWidth="1"/>
    <col min="2310" max="2313" width="7.140625" style="458" bestFit="1" customWidth="1"/>
    <col min="2314" max="2560" width="9.140625" style="458"/>
    <col min="2561" max="2561" width="23.140625" style="458" bestFit="1" customWidth="1"/>
    <col min="2562" max="2565" width="7.42578125" style="458" bestFit="1" customWidth="1"/>
    <col min="2566" max="2569" width="7.140625" style="458" bestFit="1" customWidth="1"/>
    <col min="2570" max="2816" width="9.140625" style="458"/>
    <col min="2817" max="2817" width="23.140625" style="458" bestFit="1" customWidth="1"/>
    <col min="2818" max="2821" width="7.42578125" style="458" bestFit="1" customWidth="1"/>
    <col min="2822" max="2825" width="7.140625" style="458" bestFit="1" customWidth="1"/>
    <col min="2826" max="3072" width="9.140625" style="458"/>
    <col min="3073" max="3073" width="23.140625" style="458" bestFit="1" customWidth="1"/>
    <col min="3074" max="3077" width="7.42578125" style="458" bestFit="1" customWidth="1"/>
    <col min="3078" max="3081" width="7.140625" style="458" bestFit="1" customWidth="1"/>
    <col min="3082" max="3328" width="9.140625" style="458"/>
    <col min="3329" max="3329" width="23.140625" style="458" bestFit="1" customWidth="1"/>
    <col min="3330" max="3333" width="7.42578125" style="458" bestFit="1" customWidth="1"/>
    <col min="3334" max="3337" width="7.140625" style="458" bestFit="1" customWidth="1"/>
    <col min="3338" max="3584" width="9.140625" style="458"/>
    <col min="3585" max="3585" width="23.140625" style="458" bestFit="1" customWidth="1"/>
    <col min="3586" max="3589" width="7.42578125" style="458" bestFit="1" customWidth="1"/>
    <col min="3590" max="3593" width="7.140625" style="458" bestFit="1" customWidth="1"/>
    <col min="3594" max="3840" width="9.140625" style="458"/>
    <col min="3841" max="3841" width="23.140625" style="458" bestFit="1" customWidth="1"/>
    <col min="3842" max="3845" width="7.42578125" style="458" bestFit="1" customWidth="1"/>
    <col min="3846" max="3849" width="7.140625" style="458" bestFit="1" customWidth="1"/>
    <col min="3850" max="4096" width="9.140625" style="458"/>
    <col min="4097" max="4097" width="23.140625" style="458" bestFit="1" customWidth="1"/>
    <col min="4098" max="4101" width="7.42578125" style="458" bestFit="1" customWidth="1"/>
    <col min="4102" max="4105" width="7.140625" style="458" bestFit="1" customWidth="1"/>
    <col min="4106" max="4352" width="9.140625" style="458"/>
    <col min="4353" max="4353" width="23.140625" style="458" bestFit="1" customWidth="1"/>
    <col min="4354" max="4357" width="7.42578125" style="458" bestFit="1" customWidth="1"/>
    <col min="4358" max="4361" width="7.140625" style="458" bestFit="1" customWidth="1"/>
    <col min="4362" max="4608" width="9.140625" style="458"/>
    <col min="4609" max="4609" width="23.140625" style="458" bestFit="1" customWidth="1"/>
    <col min="4610" max="4613" width="7.42578125" style="458" bestFit="1" customWidth="1"/>
    <col min="4614" max="4617" width="7.140625" style="458" bestFit="1" customWidth="1"/>
    <col min="4618" max="4864" width="9.140625" style="458"/>
    <col min="4865" max="4865" width="23.140625" style="458" bestFit="1" customWidth="1"/>
    <col min="4866" max="4869" width="7.42578125" style="458" bestFit="1" customWidth="1"/>
    <col min="4870" max="4873" width="7.140625" style="458" bestFit="1" customWidth="1"/>
    <col min="4874" max="5120" width="9.140625" style="458"/>
    <col min="5121" max="5121" width="23.140625" style="458" bestFit="1" customWidth="1"/>
    <col min="5122" max="5125" width="7.42578125" style="458" bestFit="1" customWidth="1"/>
    <col min="5126" max="5129" width="7.140625" style="458" bestFit="1" customWidth="1"/>
    <col min="5130" max="5376" width="9.140625" style="458"/>
    <col min="5377" max="5377" width="23.140625" style="458" bestFit="1" customWidth="1"/>
    <col min="5378" max="5381" width="7.42578125" style="458" bestFit="1" customWidth="1"/>
    <col min="5382" max="5385" width="7.140625" style="458" bestFit="1" customWidth="1"/>
    <col min="5386" max="5632" width="9.140625" style="458"/>
    <col min="5633" max="5633" width="23.140625" style="458" bestFit="1" customWidth="1"/>
    <col min="5634" max="5637" width="7.42578125" style="458" bestFit="1" customWidth="1"/>
    <col min="5638" max="5641" width="7.140625" style="458" bestFit="1" customWidth="1"/>
    <col min="5642" max="5888" width="9.140625" style="458"/>
    <col min="5889" max="5889" width="23.140625" style="458" bestFit="1" customWidth="1"/>
    <col min="5890" max="5893" width="7.42578125" style="458" bestFit="1" customWidth="1"/>
    <col min="5894" max="5897" width="7.140625" style="458" bestFit="1" customWidth="1"/>
    <col min="5898" max="6144" width="9.140625" style="458"/>
    <col min="6145" max="6145" width="23.140625" style="458" bestFit="1" customWidth="1"/>
    <col min="6146" max="6149" width="7.42578125" style="458" bestFit="1" customWidth="1"/>
    <col min="6150" max="6153" width="7.140625" style="458" bestFit="1" customWidth="1"/>
    <col min="6154" max="6400" width="9.140625" style="458"/>
    <col min="6401" max="6401" width="23.140625" style="458" bestFit="1" customWidth="1"/>
    <col min="6402" max="6405" width="7.42578125" style="458" bestFit="1" customWidth="1"/>
    <col min="6406" max="6409" width="7.140625" style="458" bestFit="1" customWidth="1"/>
    <col min="6410" max="6656" width="9.140625" style="458"/>
    <col min="6657" max="6657" width="23.140625" style="458" bestFit="1" customWidth="1"/>
    <col min="6658" max="6661" width="7.42578125" style="458" bestFit="1" customWidth="1"/>
    <col min="6662" max="6665" width="7.140625" style="458" bestFit="1" customWidth="1"/>
    <col min="6666" max="6912" width="9.140625" style="458"/>
    <col min="6913" max="6913" width="23.140625" style="458" bestFit="1" customWidth="1"/>
    <col min="6914" max="6917" width="7.42578125" style="458" bestFit="1" customWidth="1"/>
    <col min="6918" max="6921" width="7.140625" style="458" bestFit="1" customWidth="1"/>
    <col min="6922" max="7168" width="9.140625" style="458"/>
    <col min="7169" max="7169" width="23.140625" style="458" bestFit="1" customWidth="1"/>
    <col min="7170" max="7173" width="7.42578125" style="458" bestFit="1" customWidth="1"/>
    <col min="7174" max="7177" width="7.140625" style="458" bestFit="1" customWidth="1"/>
    <col min="7178" max="7424" width="9.140625" style="458"/>
    <col min="7425" max="7425" width="23.140625" style="458" bestFit="1" customWidth="1"/>
    <col min="7426" max="7429" width="7.42578125" style="458" bestFit="1" customWidth="1"/>
    <col min="7430" max="7433" width="7.140625" style="458" bestFit="1" customWidth="1"/>
    <col min="7434" max="7680" width="9.140625" style="458"/>
    <col min="7681" max="7681" width="23.140625" style="458" bestFit="1" customWidth="1"/>
    <col min="7682" max="7685" width="7.42578125" style="458" bestFit="1" customWidth="1"/>
    <col min="7686" max="7689" width="7.140625" style="458" bestFit="1" customWidth="1"/>
    <col min="7690" max="7936" width="9.140625" style="458"/>
    <col min="7937" max="7937" width="23.140625" style="458" bestFit="1" customWidth="1"/>
    <col min="7938" max="7941" width="7.42578125" style="458" bestFit="1" customWidth="1"/>
    <col min="7942" max="7945" width="7.140625" style="458" bestFit="1" customWidth="1"/>
    <col min="7946" max="8192" width="9.140625" style="458"/>
    <col min="8193" max="8193" width="23.140625" style="458" bestFit="1" customWidth="1"/>
    <col min="8194" max="8197" width="7.42578125" style="458" bestFit="1" customWidth="1"/>
    <col min="8198" max="8201" width="7.140625" style="458" bestFit="1" customWidth="1"/>
    <col min="8202" max="8448" width="9.140625" style="458"/>
    <col min="8449" max="8449" width="23.140625" style="458" bestFit="1" customWidth="1"/>
    <col min="8450" max="8453" width="7.42578125" style="458" bestFit="1" customWidth="1"/>
    <col min="8454" max="8457" width="7.140625" style="458" bestFit="1" customWidth="1"/>
    <col min="8458" max="8704" width="9.140625" style="458"/>
    <col min="8705" max="8705" width="23.140625" style="458" bestFit="1" customWidth="1"/>
    <col min="8706" max="8709" width="7.42578125" style="458" bestFit="1" customWidth="1"/>
    <col min="8710" max="8713" width="7.140625" style="458" bestFit="1" customWidth="1"/>
    <col min="8714" max="8960" width="9.140625" style="458"/>
    <col min="8961" max="8961" width="23.140625" style="458" bestFit="1" customWidth="1"/>
    <col min="8962" max="8965" width="7.42578125" style="458" bestFit="1" customWidth="1"/>
    <col min="8966" max="8969" width="7.140625" style="458" bestFit="1" customWidth="1"/>
    <col min="8970" max="9216" width="9.140625" style="458"/>
    <col min="9217" max="9217" width="23.140625" style="458" bestFit="1" customWidth="1"/>
    <col min="9218" max="9221" width="7.42578125" style="458" bestFit="1" customWidth="1"/>
    <col min="9222" max="9225" width="7.140625" style="458" bestFit="1" customWidth="1"/>
    <col min="9226" max="9472" width="9.140625" style="458"/>
    <col min="9473" max="9473" width="23.140625" style="458" bestFit="1" customWidth="1"/>
    <col min="9474" max="9477" width="7.42578125" style="458" bestFit="1" customWidth="1"/>
    <col min="9478" max="9481" width="7.140625" style="458" bestFit="1" customWidth="1"/>
    <col min="9482" max="9728" width="9.140625" style="458"/>
    <col min="9729" max="9729" width="23.140625" style="458" bestFit="1" customWidth="1"/>
    <col min="9730" max="9733" width="7.42578125" style="458" bestFit="1" customWidth="1"/>
    <col min="9734" max="9737" width="7.140625" style="458" bestFit="1" customWidth="1"/>
    <col min="9738" max="9984" width="9.140625" style="458"/>
    <col min="9985" max="9985" width="23.140625" style="458" bestFit="1" customWidth="1"/>
    <col min="9986" max="9989" width="7.42578125" style="458" bestFit="1" customWidth="1"/>
    <col min="9990" max="9993" width="7.140625" style="458" bestFit="1" customWidth="1"/>
    <col min="9994" max="10240" width="9.140625" style="458"/>
    <col min="10241" max="10241" width="23.140625" style="458" bestFit="1" customWidth="1"/>
    <col min="10242" max="10245" width="7.42578125" style="458" bestFit="1" customWidth="1"/>
    <col min="10246" max="10249" width="7.140625" style="458" bestFit="1" customWidth="1"/>
    <col min="10250" max="10496" width="9.140625" style="458"/>
    <col min="10497" max="10497" width="23.140625" style="458" bestFit="1" customWidth="1"/>
    <col min="10498" max="10501" width="7.42578125" style="458" bestFit="1" customWidth="1"/>
    <col min="10502" max="10505" width="7.140625" style="458" bestFit="1" customWidth="1"/>
    <col min="10506" max="10752" width="9.140625" style="458"/>
    <col min="10753" max="10753" width="23.140625" style="458" bestFit="1" customWidth="1"/>
    <col min="10754" max="10757" width="7.42578125" style="458" bestFit="1" customWidth="1"/>
    <col min="10758" max="10761" width="7.140625" style="458" bestFit="1" customWidth="1"/>
    <col min="10762" max="11008" width="9.140625" style="458"/>
    <col min="11009" max="11009" width="23.140625" style="458" bestFit="1" customWidth="1"/>
    <col min="11010" max="11013" width="7.42578125" style="458" bestFit="1" customWidth="1"/>
    <col min="11014" max="11017" width="7.140625" style="458" bestFit="1" customWidth="1"/>
    <col min="11018" max="11264" width="9.140625" style="458"/>
    <col min="11265" max="11265" width="23.140625" style="458" bestFit="1" customWidth="1"/>
    <col min="11266" max="11269" width="7.42578125" style="458" bestFit="1" customWidth="1"/>
    <col min="11270" max="11273" width="7.140625" style="458" bestFit="1" customWidth="1"/>
    <col min="11274" max="11520" width="9.140625" style="458"/>
    <col min="11521" max="11521" width="23.140625" style="458" bestFit="1" customWidth="1"/>
    <col min="11522" max="11525" width="7.42578125" style="458" bestFit="1" customWidth="1"/>
    <col min="11526" max="11529" width="7.140625" style="458" bestFit="1" customWidth="1"/>
    <col min="11530" max="11776" width="9.140625" style="458"/>
    <col min="11777" max="11777" width="23.140625" style="458" bestFit="1" customWidth="1"/>
    <col min="11778" max="11781" width="7.42578125" style="458" bestFit="1" customWidth="1"/>
    <col min="11782" max="11785" width="7.140625" style="458" bestFit="1" customWidth="1"/>
    <col min="11786" max="12032" width="9.140625" style="458"/>
    <col min="12033" max="12033" width="23.140625" style="458" bestFit="1" customWidth="1"/>
    <col min="12034" max="12037" width="7.42578125" style="458" bestFit="1" customWidth="1"/>
    <col min="12038" max="12041" width="7.140625" style="458" bestFit="1" customWidth="1"/>
    <col min="12042" max="12288" width="9.140625" style="458"/>
    <col min="12289" max="12289" width="23.140625" style="458" bestFit="1" customWidth="1"/>
    <col min="12290" max="12293" width="7.42578125" style="458" bestFit="1" customWidth="1"/>
    <col min="12294" max="12297" width="7.140625" style="458" bestFit="1" customWidth="1"/>
    <col min="12298" max="12544" width="9.140625" style="458"/>
    <col min="12545" max="12545" width="23.140625" style="458" bestFit="1" customWidth="1"/>
    <col min="12546" max="12549" width="7.42578125" style="458" bestFit="1" customWidth="1"/>
    <col min="12550" max="12553" width="7.140625" style="458" bestFit="1" customWidth="1"/>
    <col min="12554" max="12800" width="9.140625" style="458"/>
    <col min="12801" max="12801" width="23.140625" style="458" bestFit="1" customWidth="1"/>
    <col min="12802" max="12805" width="7.42578125" style="458" bestFit="1" customWidth="1"/>
    <col min="12806" max="12809" width="7.140625" style="458" bestFit="1" customWidth="1"/>
    <col min="12810" max="13056" width="9.140625" style="458"/>
    <col min="13057" max="13057" width="23.140625" style="458" bestFit="1" customWidth="1"/>
    <col min="13058" max="13061" width="7.42578125" style="458" bestFit="1" customWidth="1"/>
    <col min="13062" max="13065" width="7.140625" style="458" bestFit="1" customWidth="1"/>
    <col min="13066" max="13312" width="9.140625" style="458"/>
    <col min="13313" max="13313" width="23.140625" style="458" bestFit="1" customWidth="1"/>
    <col min="13314" max="13317" width="7.42578125" style="458" bestFit="1" customWidth="1"/>
    <col min="13318" max="13321" width="7.140625" style="458" bestFit="1" customWidth="1"/>
    <col min="13322" max="13568" width="9.140625" style="458"/>
    <col min="13569" max="13569" width="23.140625" style="458" bestFit="1" customWidth="1"/>
    <col min="13570" max="13573" width="7.42578125" style="458" bestFit="1" customWidth="1"/>
    <col min="13574" max="13577" width="7.140625" style="458" bestFit="1" customWidth="1"/>
    <col min="13578" max="13824" width="9.140625" style="458"/>
    <col min="13825" max="13825" width="23.140625" style="458" bestFit="1" customWidth="1"/>
    <col min="13826" max="13829" width="7.42578125" style="458" bestFit="1" customWidth="1"/>
    <col min="13830" max="13833" width="7.140625" style="458" bestFit="1" customWidth="1"/>
    <col min="13834" max="14080" width="9.140625" style="458"/>
    <col min="14081" max="14081" width="23.140625" style="458" bestFit="1" customWidth="1"/>
    <col min="14082" max="14085" width="7.42578125" style="458" bestFit="1" customWidth="1"/>
    <col min="14086" max="14089" width="7.140625" style="458" bestFit="1" customWidth="1"/>
    <col min="14090" max="14336" width="9.140625" style="458"/>
    <col min="14337" max="14337" width="23.140625" style="458" bestFit="1" customWidth="1"/>
    <col min="14338" max="14341" width="7.42578125" style="458" bestFit="1" customWidth="1"/>
    <col min="14342" max="14345" width="7.140625" style="458" bestFit="1" customWidth="1"/>
    <col min="14346" max="14592" width="9.140625" style="458"/>
    <col min="14593" max="14593" width="23.140625" style="458" bestFit="1" customWidth="1"/>
    <col min="14594" max="14597" width="7.42578125" style="458" bestFit="1" customWidth="1"/>
    <col min="14598" max="14601" width="7.140625" style="458" bestFit="1" customWidth="1"/>
    <col min="14602" max="14848" width="9.140625" style="458"/>
    <col min="14849" max="14849" width="23.140625" style="458" bestFit="1" customWidth="1"/>
    <col min="14850" max="14853" width="7.42578125" style="458" bestFit="1" customWidth="1"/>
    <col min="14854" max="14857" width="7.140625" style="458" bestFit="1" customWidth="1"/>
    <col min="14858" max="15104" width="9.140625" style="458"/>
    <col min="15105" max="15105" width="23.140625" style="458" bestFit="1" customWidth="1"/>
    <col min="15106" max="15109" width="7.42578125" style="458" bestFit="1" customWidth="1"/>
    <col min="15110" max="15113" width="7.140625" style="458" bestFit="1" customWidth="1"/>
    <col min="15114" max="15360" width="9.140625" style="458"/>
    <col min="15361" max="15361" width="23.140625" style="458" bestFit="1" customWidth="1"/>
    <col min="15362" max="15365" width="7.42578125" style="458" bestFit="1" customWidth="1"/>
    <col min="15366" max="15369" width="7.140625" style="458" bestFit="1" customWidth="1"/>
    <col min="15370" max="15616" width="9.140625" style="458"/>
    <col min="15617" max="15617" width="23.140625" style="458" bestFit="1" customWidth="1"/>
    <col min="15618" max="15621" width="7.42578125" style="458" bestFit="1" customWidth="1"/>
    <col min="15622" max="15625" width="7.140625" style="458" bestFit="1" customWidth="1"/>
    <col min="15626" max="15872" width="9.140625" style="458"/>
    <col min="15873" max="15873" width="23.140625" style="458" bestFit="1" customWidth="1"/>
    <col min="15874" max="15877" width="7.42578125" style="458" bestFit="1" customWidth="1"/>
    <col min="15878" max="15881" width="7.140625" style="458" bestFit="1" customWidth="1"/>
    <col min="15882" max="16128" width="9.140625" style="458"/>
    <col min="16129" max="16129" width="23.140625" style="458" bestFit="1" customWidth="1"/>
    <col min="16130" max="16133" width="7.42578125" style="458" bestFit="1" customWidth="1"/>
    <col min="16134" max="16137" width="7.140625" style="458" bestFit="1" customWidth="1"/>
    <col min="16138" max="16384" width="9.140625" style="458"/>
  </cols>
  <sheetData>
    <row r="1" spans="1:12">
      <c r="A1" s="1841" t="s">
        <v>620</v>
      </c>
      <c r="B1" s="1841"/>
      <c r="C1" s="1841"/>
      <c r="D1" s="1841"/>
      <c r="E1" s="1841"/>
      <c r="F1" s="1841"/>
      <c r="G1" s="1841"/>
      <c r="H1" s="1841"/>
      <c r="I1" s="1841"/>
    </row>
    <row r="2" spans="1:12" ht="15.75" customHeight="1">
      <c r="A2" s="1842" t="s">
        <v>621</v>
      </c>
      <c r="B2" s="1842"/>
      <c r="C2" s="1842"/>
      <c r="D2" s="1842"/>
      <c r="E2" s="1842"/>
      <c r="F2" s="1842"/>
      <c r="G2" s="1842"/>
      <c r="H2" s="1842"/>
      <c r="I2" s="1842"/>
      <c r="J2" s="473"/>
    </row>
    <row r="3" spans="1:12" ht="16.5" thickBot="1">
      <c r="F3" s="1843" t="s">
        <v>69</v>
      </c>
      <c r="G3" s="1843"/>
      <c r="H3" s="1843"/>
      <c r="I3" s="1843"/>
    </row>
    <row r="4" spans="1:12" s="550" customFormat="1" ht="16.5" thickTop="1">
      <c r="A4" s="1844" t="s">
        <v>325</v>
      </c>
      <c r="B4" s="393">
        <v>2016</v>
      </c>
      <c r="C4" s="394">
        <v>2016</v>
      </c>
      <c r="D4" s="394">
        <v>2017</v>
      </c>
      <c r="E4" s="394">
        <v>2017</v>
      </c>
      <c r="F4" s="1810" t="str">
        <f>'Secu Credit'!F4</f>
        <v>Changes during five months</v>
      </c>
      <c r="G4" s="1811"/>
      <c r="H4" s="1811"/>
      <c r="I4" s="1812"/>
    </row>
    <row r="5" spans="1:12" s="550" customFormat="1" ht="14.25" customHeight="1">
      <c r="A5" s="1845"/>
      <c r="B5" s="395" t="s">
        <v>287</v>
      </c>
      <c r="C5" s="388" t="s">
        <v>288</v>
      </c>
      <c r="D5" s="395" t="s">
        <v>289</v>
      </c>
      <c r="E5" s="388" t="s">
        <v>290</v>
      </c>
      <c r="F5" s="1813" t="str">
        <f>'Secu Credit'!F5:G5</f>
        <v>2016/17</v>
      </c>
      <c r="G5" s="1814"/>
      <c r="H5" s="1813" t="str">
        <f>'Secu Credit'!H5:I5</f>
        <v>2017/18</v>
      </c>
      <c r="I5" s="1815"/>
    </row>
    <row r="6" spans="1:12" s="550" customFormat="1">
      <c r="A6" s="1846"/>
      <c r="B6" s="560"/>
      <c r="C6" s="561"/>
      <c r="D6" s="560"/>
      <c r="E6" s="560"/>
      <c r="F6" s="562" t="s">
        <v>5</v>
      </c>
      <c r="G6" s="562" t="s">
        <v>291</v>
      </c>
      <c r="H6" s="562" t="s">
        <v>5</v>
      </c>
      <c r="I6" s="563" t="s">
        <v>291</v>
      </c>
    </row>
    <row r="7" spans="1:12" s="550" customFormat="1">
      <c r="A7" s="551" t="s">
        <v>622</v>
      </c>
      <c r="B7" s="552">
        <v>8119.3569748</v>
      </c>
      <c r="C7" s="552">
        <v>10091.378618459481</v>
      </c>
      <c r="D7" s="552">
        <v>8779.3078067400002</v>
      </c>
      <c r="E7" s="552">
        <v>9266.6078901000001</v>
      </c>
      <c r="F7" s="552">
        <v>1972.021643659481</v>
      </c>
      <c r="G7" s="552">
        <v>24.287904199557094</v>
      </c>
      <c r="H7" s="552">
        <v>487.30008335999992</v>
      </c>
      <c r="I7" s="553">
        <v>5.5505524363309444</v>
      </c>
    </row>
    <row r="8" spans="1:12" s="550" customFormat="1">
      <c r="A8" s="554" t="s">
        <v>623</v>
      </c>
      <c r="B8" s="555">
        <v>7875.8269748000002</v>
      </c>
      <c r="C8" s="555">
        <v>9754.3864528800004</v>
      </c>
      <c r="D8" s="555">
        <v>8609.0222978199999</v>
      </c>
      <c r="E8" s="555">
        <v>9063.7643750000007</v>
      </c>
      <c r="F8" s="555">
        <v>1878.5594780800002</v>
      </c>
      <c r="G8" s="555">
        <v>23.852218745926738</v>
      </c>
      <c r="H8" s="555">
        <v>454.74207718000071</v>
      </c>
      <c r="I8" s="556">
        <v>5.2821570376830334</v>
      </c>
    </row>
    <row r="9" spans="1:12">
      <c r="A9" s="554" t="s">
        <v>624</v>
      </c>
      <c r="B9" s="555">
        <v>119.87685779</v>
      </c>
      <c r="C9" s="555">
        <v>199.27106317999997</v>
      </c>
      <c r="D9" s="555">
        <v>197.68049237</v>
      </c>
      <c r="E9" s="555">
        <v>61.5</v>
      </c>
      <c r="F9" s="555">
        <v>79.394205389999968</v>
      </c>
      <c r="G9" s="555">
        <v>66.229801859740562</v>
      </c>
      <c r="H9" s="555">
        <v>-136.18049237</v>
      </c>
      <c r="I9" s="556">
        <v>-68.889191208159275</v>
      </c>
      <c r="K9" s="550"/>
      <c r="L9" s="550"/>
    </row>
    <row r="10" spans="1:12">
      <c r="A10" s="554" t="s">
        <v>625</v>
      </c>
      <c r="B10" s="555">
        <v>4833.1273040400001</v>
      </c>
      <c r="C10" s="555">
        <v>5358.5481563400008</v>
      </c>
      <c r="D10" s="555">
        <v>5169.1952542199997</v>
      </c>
      <c r="E10" s="555">
        <v>5516.9453328100008</v>
      </c>
      <c r="F10" s="555">
        <v>525.42085230000066</v>
      </c>
      <c r="G10" s="555">
        <v>10.871239660101702</v>
      </c>
      <c r="H10" s="555">
        <v>347.75007859000107</v>
      </c>
      <c r="I10" s="556">
        <v>6.7273542880026973</v>
      </c>
      <c r="K10" s="550"/>
      <c r="L10" s="550"/>
    </row>
    <row r="11" spans="1:12">
      <c r="A11" s="554" t="s">
        <v>626</v>
      </c>
      <c r="B11" s="555">
        <v>1493.8370169099999</v>
      </c>
      <c r="C11" s="555">
        <v>2057.6077241399998</v>
      </c>
      <c r="D11" s="555">
        <v>1825.7772567900001</v>
      </c>
      <c r="E11" s="555">
        <v>1644.8053593300001</v>
      </c>
      <c r="F11" s="555">
        <v>563.77070722999997</v>
      </c>
      <c r="G11" s="555">
        <v>37.739773539429287</v>
      </c>
      <c r="H11" s="555">
        <v>-180.97189746000004</v>
      </c>
      <c r="I11" s="556">
        <v>-9.9120468713788625</v>
      </c>
      <c r="K11" s="550"/>
      <c r="L11" s="550"/>
    </row>
    <row r="12" spans="1:12">
      <c r="A12" s="554" t="s">
        <v>627</v>
      </c>
      <c r="B12" s="555">
        <v>1428.98579606</v>
      </c>
      <c r="C12" s="555">
        <v>2138.9595092199997</v>
      </c>
      <c r="D12" s="555">
        <v>1416.36929444</v>
      </c>
      <c r="E12" s="555">
        <v>1840.5136828599998</v>
      </c>
      <c r="F12" s="555">
        <v>709.97371315999976</v>
      </c>
      <c r="G12" s="555">
        <v>49.68374879005372</v>
      </c>
      <c r="H12" s="555">
        <v>424.14438841999981</v>
      </c>
      <c r="I12" s="556">
        <v>29.945889824425826</v>
      </c>
      <c r="K12" s="550"/>
      <c r="L12" s="550"/>
    </row>
    <row r="13" spans="1:12">
      <c r="A13" s="554" t="s">
        <v>628</v>
      </c>
      <c r="B13" s="555">
        <v>0</v>
      </c>
      <c r="C13" s="555">
        <v>0</v>
      </c>
      <c r="D13" s="555">
        <v>0</v>
      </c>
      <c r="E13" s="555">
        <v>296.34878051999999</v>
      </c>
      <c r="F13" s="555">
        <v>0</v>
      </c>
      <c r="G13" s="555"/>
      <c r="H13" s="555">
        <v>296.34878051999999</v>
      </c>
      <c r="I13" s="556"/>
      <c r="K13" s="550"/>
      <c r="L13" s="550"/>
    </row>
    <row r="14" spans="1:12">
      <c r="A14" s="554" t="s">
        <v>629</v>
      </c>
      <c r="B14" s="555">
        <v>1428.98579606</v>
      </c>
      <c r="C14" s="555">
        <v>2138.9595092199997</v>
      </c>
      <c r="D14" s="555">
        <v>1416.36929444</v>
      </c>
      <c r="E14" s="555">
        <v>1544.1649023399998</v>
      </c>
      <c r="F14" s="555">
        <v>709.97371315999976</v>
      </c>
      <c r="G14" s="555">
        <v>49.68374879005372</v>
      </c>
      <c r="H14" s="555">
        <v>127.79560789999982</v>
      </c>
      <c r="I14" s="556">
        <v>9.0227604058959265</v>
      </c>
      <c r="K14" s="550"/>
      <c r="L14" s="550"/>
    </row>
    <row r="15" spans="1:12" s="550" customFormat="1">
      <c r="A15" s="554" t="s">
        <v>630</v>
      </c>
      <c r="B15" s="555">
        <v>243.53</v>
      </c>
      <c r="C15" s="555">
        <v>336.99216557948012</v>
      </c>
      <c r="D15" s="555">
        <v>170.28550892000001</v>
      </c>
      <c r="E15" s="555">
        <v>202.84351509999999</v>
      </c>
      <c r="F15" s="555">
        <v>93.462165579480114</v>
      </c>
      <c r="G15" s="555">
        <v>38.378091232899486</v>
      </c>
      <c r="H15" s="555">
        <v>32.558006179999978</v>
      </c>
      <c r="I15" s="556">
        <v>19.119657560113176</v>
      </c>
    </row>
    <row r="16" spans="1:12">
      <c r="A16" s="551" t="s">
        <v>631</v>
      </c>
      <c r="B16" s="552">
        <v>1006.56234124</v>
      </c>
      <c r="C16" s="552">
        <v>1008.9855788400001</v>
      </c>
      <c r="D16" s="552">
        <v>1054.3269550700002</v>
      </c>
      <c r="E16" s="552">
        <v>1058.3069550700002</v>
      </c>
      <c r="F16" s="552">
        <v>2.4232376000001068</v>
      </c>
      <c r="G16" s="552">
        <v>0.24074391626999297</v>
      </c>
      <c r="H16" s="552">
        <v>3.9800000000000182</v>
      </c>
      <c r="I16" s="553">
        <v>0.37749200860901566</v>
      </c>
      <c r="K16" s="550"/>
      <c r="L16" s="550"/>
    </row>
    <row r="17" spans="1:12">
      <c r="A17" s="554" t="s">
        <v>623</v>
      </c>
      <c r="B17" s="555">
        <v>1006.56234124</v>
      </c>
      <c r="C17" s="555">
        <v>1006.0830198000001</v>
      </c>
      <c r="D17" s="555">
        <v>1053.6569550700001</v>
      </c>
      <c r="E17" s="555">
        <v>1053.6769550700001</v>
      </c>
      <c r="F17" s="555">
        <v>-0.47932143999992149</v>
      </c>
      <c r="G17" s="555">
        <v>-4.7619647622564328E-2</v>
      </c>
      <c r="H17" s="555">
        <v>1.999999999998181E-2</v>
      </c>
      <c r="I17" s="556">
        <v>1.8981509972240539E-3</v>
      </c>
      <c r="K17" s="550"/>
      <c r="L17" s="550"/>
    </row>
    <row r="18" spans="1:12">
      <c r="A18" s="554" t="s">
        <v>630</v>
      </c>
      <c r="B18" s="555">
        <v>0</v>
      </c>
      <c r="C18" s="555">
        <v>2.9025590399999999</v>
      </c>
      <c r="D18" s="555">
        <v>0.67</v>
      </c>
      <c r="E18" s="555">
        <v>4.63</v>
      </c>
      <c r="F18" s="555">
        <v>2.9025590399999999</v>
      </c>
      <c r="G18" s="555"/>
      <c r="H18" s="555">
        <v>3.96</v>
      </c>
      <c r="I18" s="556">
        <v>591.04477611940297</v>
      </c>
      <c r="K18" s="550"/>
      <c r="L18" s="550"/>
    </row>
    <row r="19" spans="1:12">
      <c r="A19" s="551" t="s">
        <v>632</v>
      </c>
      <c r="B19" s="552">
        <v>9125.9193160399991</v>
      </c>
      <c r="C19" s="552">
        <v>11100.364197299481</v>
      </c>
      <c r="D19" s="552">
        <v>9833.6347618100008</v>
      </c>
      <c r="E19" s="552">
        <v>10324.91484517</v>
      </c>
      <c r="F19" s="552">
        <v>1974.4448812594819</v>
      </c>
      <c r="G19" s="552">
        <v>21.635572405172773</v>
      </c>
      <c r="H19" s="552">
        <v>491.28008335999948</v>
      </c>
      <c r="I19" s="553">
        <v>4.995915500827218</v>
      </c>
      <c r="K19" s="550"/>
      <c r="L19" s="550"/>
    </row>
    <row r="20" spans="1:12">
      <c r="A20" s="554" t="s">
        <v>623</v>
      </c>
      <c r="B20" s="555">
        <v>8882.3893160400003</v>
      </c>
      <c r="C20" s="555">
        <v>10760.469472680001</v>
      </c>
      <c r="D20" s="555">
        <v>9662.6792528900005</v>
      </c>
      <c r="E20" s="555">
        <v>10117.44133007</v>
      </c>
      <c r="F20" s="555">
        <v>1878.0801566400005</v>
      </c>
      <c r="G20" s="555">
        <v>21.143862195372645</v>
      </c>
      <c r="H20" s="555">
        <v>454.76207717999932</v>
      </c>
      <c r="I20" s="556">
        <v>4.7063766195487142</v>
      </c>
      <c r="K20" s="550"/>
      <c r="L20" s="550"/>
    </row>
    <row r="21" spans="1:12" s="550" customFormat="1" ht="16.5" thickBot="1">
      <c r="A21" s="557" t="s">
        <v>630</v>
      </c>
      <c r="B21" s="558">
        <v>243.53</v>
      </c>
      <c r="C21" s="558">
        <v>339.89472461948014</v>
      </c>
      <c r="D21" s="558">
        <v>170.95550892</v>
      </c>
      <c r="E21" s="558">
        <v>207.47351509999999</v>
      </c>
      <c r="F21" s="558">
        <v>96.364724619480143</v>
      </c>
      <c r="G21" s="558">
        <v>39.569960423553624</v>
      </c>
      <c r="H21" s="558">
        <v>36.518006179999986</v>
      </c>
      <c r="I21" s="559">
        <v>21.361116942472371</v>
      </c>
      <c r="J21" s="458"/>
    </row>
    <row r="22" spans="1:12" ht="16.5" thickTop="1">
      <c r="A22" s="377" t="s">
        <v>319</v>
      </c>
      <c r="D22" s="549"/>
      <c r="K22" s="550"/>
    </row>
    <row r="23" spans="1:12">
      <c r="C23" s="458"/>
      <c r="D23" s="549"/>
      <c r="E23" s="549"/>
    </row>
    <row r="24" spans="1:12">
      <c r="C24" s="458"/>
    </row>
    <row r="25" spans="1:12">
      <c r="C25" s="458"/>
    </row>
    <row r="26" spans="1:12">
      <c r="C26" s="458"/>
    </row>
  </sheetData>
  <mergeCells count="7">
    <mergeCell ref="A1:I1"/>
    <mergeCell ref="A2:I2"/>
    <mergeCell ref="F4:I4"/>
    <mergeCell ref="F5:G5"/>
    <mergeCell ref="H5:I5"/>
    <mergeCell ref="F3:I3"/>
    <mergeCell ref="A4:A6"/>
  </mergeCells>
  <pageMargins left="0.7" right="0.7" top="1" bottom="1" header="0.3" footer="0.3"/>
  <pageSetup scale="92" orientation="landscape" r:id="rId1"/>
</worksheet>
</file>

<file path=xl/worksheets/sheet36.xml><?xml version="1.0" encoding="utf-8"?>
<worksheet xmlns="http://schemas.openxmlformats.org/spreadsheetml/2006/main" xmlns:r="http://schemas.openxmlformats.org/officeDocument/2006/relationships">
  <sheetPr>
    <pageSetUpPr fitToPage="1"/>
  </sheetPr>
  <dimension ref="B1:O73"/>
  <sheetViews>
    <sheetView workbookViewId="0">
      <selection activeCell="M69" sqref="M69"/>
    </sheetView>
  </sheetViews>
  <sheetFormatPr defaultRowHeight="15.75"/>
  <cols>
    <col min="1" max="1" width="9.140625" style="764"/>
    <col min="2" max="2" width="29.42578125" style="764" bestFit="1" customWidth="1"/>
    <col min="3" max="3" width="11.85546875" style="764" bestFit="1" customWidth="1"/>
    <col min="4" max="4" width="19.5703125" style="764" bestFit="1" customWidth="1"/>
    <col min="5" max="5" width="10.7109375" style="764" bestFit="1" customWidth="1"/>
    <col min="6" max="6" width="19.5703125" style="764" bestFit="1" customWidth="1"/>
    <col min="7" max="7" width="11.85546875" style="764" bestFit="1" customWidth="1"/>
    <col min="8" max="8" width="19.5703125" style="764" bestFit="1" customWidth="1"/>
    <col min="9" max="9" width="11.5703125" style="764" bestFit="1" customWidth="1"/>
    <col min="10" max="10" width="19.5703125" style="764" bestFit="1" customWidth="1"/>
    <col min="11" max="11" width="10.7109375" style="764" bestFit="1" customWidth="1"/>
    <col min="12" max="12" width="19.5703125" style="764" bestFit="1" customWidth="1"/>
    <col min="13" max="14" width="14.42578125" style="764" customWidth="1"/>
    <col min="15" max="15" width="11.28515625" style="764" bestFit="1" customWidth="1"/>
    <col min="16" max="257" width="9.140625" style="764"/>
    <col min="258" max="258" width="20" style="764" customWidth="1"/>
    <col min="259" max="259" width="9.42578125" style="764" bestFit="1" customWidth="1"/>
    <col min="260" max="260" width="16" style="764" bestFit="1" customWidth="1"/>
    <col min="261" max="261" width="8.42578125" style="764" bestFit="1" customWidth="1"/>
    <col min="262" max="262" width="16" style="764" bestFit="1" customWidth="1"/>
    <col min="263" max="263" width="10.85546875" style="764" customWidth="1"/>
    <col min="264" max="264" width="13.85546875" style="764" customWidth="1"/>
    <col min="265" max="265" width="11.28515625" style="764" bestFit="1" customWidth="1"/>
    <col min="266" max="266" width="16" style="764" bestFit="1" customWidth="1"/>
    <col min="267" max="267" width="14.140625" style="764" customWidth="1"/>
    <col min="268" max="268" width="16.28515625" style="764" customWidth="1"/>
    <col min="269" max="269" width="15.140625" style="764" customWidth="1"/>
    <col min="270" max="270" width="12.7109375" style="764" customWidth="1"/>
    <col min="271" max="271" width="11.28515625" style="764" bestFit="1" customWidth="1"/>
    <col min="272" max="513" width="9.140625" style="764"/>
    <col min="514" max="514" width="20" style="764" customWidth="1"/>
    <col min="515" max="515" width="9.42578125" style="764" bestFit="1" customWidth="1"/>
    <col min="516" max="516" width="16" style="764" bestFit="1" customWidth="1"/>
    <col min="517" max="517" width="8.42578125" style="764" bestFit="1" customWidth="1"/>
    <col min="518" max="518" width="16" style="764" bestFit="1" customWidth="1"/>
    <col min="519" max="519" width="10.85546875" style="764" customWidth="1"/>
    <col min="520" max="520" width="13.85546875" style="764" customWidth="1"/>
    <col min="521" max="521" width="11.28515625" style="764" bestFit="1" customWidth="1"/>
    <col min="522" max="522" width="16" style="764" bestFit="1" customWidth="1"/>
    <col min="523" max="523" width="14.140625" style="764" customWidth="1"/>
    <col min="524" max="524" width="16.28515625" style="764" customWidth="1"/>
    <col min="525" max="525" width="15.140625" style="764" customWidth="1"/>
    <col min="526" max="526" width="12.7109375" style="764" customWidth="1"/>
    <col min="527" max="527" width="11.28515625" style="764" bestFit="1" customWidth="1"/>
    <col min="528" max="769" width="9.140625" style="764"/>
    <col min="770" max="770" width="20" style="764" customWidth="1"/>
    <col min="771" max="771" width="9.42578125" style="764" bestFit="1" customWidth="1"/>
    <col min="772" max="772" width="16" style="764" bestFit="1" customWidth="1"/>
    <col min="773" max="773" width="8.42578125" style="764" bestFit="1" customWidth="1"/>
    <col min="774" max="774" width="16" style="764" bestFit="1" customWidth="1"/>
    <col min="775" max="775" width="10.85546875" style="764" customWidth="1"/>
    <col min="776" max="776" width="13.85546875" style="764" customWidth="1"/>
    <col min="777" max="777" width="11.28515625" style="764" bestFit="1" customWidth="1"/>
    <col min="778" max="778" width="16" style="764" bestFit="1" customWidth="1"/>
    <col min="779" max="779" width="14.140625" style="764" customWidth="1"/>
    <col min="780" max="780" width="16.28515625" style="764" customWidth="1"/>
    <col min="781" max="781" width="15.140625" style="764" customWidth="1"/>
    <col min="782" max="782" width="12.7109375" style="764" customWidth="1"/>
    <col min="783" max="783" width="11.28515625" style="764" bestFit="1" customWidth="1"/>
    <col min="784" max="1025" width="9.140625" style="764"/>
    <col min="1026" max="1026" width="20" style="764" customWidth="1"/>
    <col min="1027" max="1027" width="9.42578125" style="764" bestFit="1" customWidth="1"/>
    <col min="1028" max="1028" width="16" style="764" bestFit="1" customWidth="1"/>
    <col min="1029" max="1029" width="8.42578125" style="764" bestFit="1" customWidth="1"/>
    <col min="1030" max="1030" width="16" style="764" bestFit="1" customWidth="1"/>
    <col min="1031" max="1031" width="10.85546875" style="764" customWidth="1"/>
    <col min="1032" max="1032" width="13.85546875" style="764" customWidth="1"/>
    <col min="1033" max="1033" width="11.28515625" style="764" bestFit="1" customWidth="1"/>
    <col min="1034" max="1034" width="16" style="764" bestFit="1" customWidth="1"/>
    <col min="1035" max="1035" width="14.140625" style="764" customWidth="1"/>
    <col min="1036" max="1036" width="16.28515625" style="764" customWidth="1"/>
    <col min="1037" max="1037" width="15.140625" style="764" customWidth="1"/>
    <col min="1038" max="1038" width="12.7109375" style="764" customWidth="1"/>
    <col min="1039" max="1039" width="11.28515625" style="764" bestFit="1" customWidth="1"/>
    <col min="1040" max="1281" width="9.140625" style="764"/>
    <col min="1282" max="1282" width="20" style="764" customWidth="1"/>
    <col min="1283" max="1283" width="9.42578125" style="764" bestFit="1" customWidth="1"/>
    <col min="1284" max="1284" width="16" style="764" bestFit="1" customWidth="1"/>
    <col min="1285" max="1285" width="8.42578125" style="764" bestFit="1" customWidth="1"/>
    <col min="1286" max="1286" width="16" style="764" bestFit="1" customWidth="1"/>
    <col min="1287" max="1287" width="10.85546875" style="764" customWidth="1"/>
    <col min="1288" max="1288" width="13.85546875" style="764" customWidth="1"/>
    <col min="1289" max="1289" width="11.28515625" style="764" bestFit="1" customWidth="1"/>
    <col min="1290" max="1290" width="16" style="764" bestFit="1" customWidth="1"/>
    <col min="1291" max="1291" width="14.140625" style="764" customWidth="1"/>
    <col min="1292" max="1292" width="16.28515625" style="764" customWidth="1"/>
    <col min="1293" max="1293" width="15.140625" style="764" customWidth="1"/>
    <col min="1294" max="1294" width="12.7109375" style="764" customWidth="1"/>
    <col min="1295" max="1295" width="11.28515625" style="764" bestFit="1" customWidth="1"/>
    <col min="1296" max="1537" width="9.140625" style="764"/>
    <col min="1538" max="1538" width="20" style="764" customWidth="1"/>
    <col min="1539" max="1539" width="9.42578125" style="764" bestFit="1" customWidth="1"/>
    <col min="1540" max="1540" width="16" style="764" bestFit="1" customWidth="1"/>
    <col min="1541" max="1541" width="8.42578125" style="764" bestFit="1" customWidth="1"/>
    <col min="1542" max="1542" width="16" style="764" bestFit="1" customWidth="1"/>
    <col min="1543" max="1543" width="10.85546875" style="764" customWidth="1"/>
    <col min="1544" max="1544" width="13.85546875" style="764" customWidth="1"/>
    <col min="1545" max="1545" width="11.28515625" style="764" bestFit="1" customWidth="1"/>
    <col min="1546" max="1546" width="16" style="764" bestFit="1" customWidth="1"/>
    <col min="1547" max="1547" width="14.140625" style="764" customWidth="1"/>
    <col min="1548" max="1548" width="16.28515625" style="764" customWidth="1"/>
    <col min="1549" max="1549" width="15.140625" style="764" customWidth="1"/>
    <col min="1550" max="1550" width="12.7109375" style="764" customWidth="1"/>
    <col min="1551" max="1551" width="11.28515625" style="764" bestFit="1" customWidth="1"/>
    <col min="1552" max="1793" width="9.140625" style="764"/>
    <col min="1794" max="1794" width="20" style="764" customWidth="1"/>
    <col min="1795" max="1795" width="9.42578125" style="764" bestFit="1" customWidth="1"/>
    <col min="1796" max="1796" width="16" style="764" bestFit="1" customWidth="1"/>
    <col min="1797" max="1797" width="8.42578125" style="764" bestFit="1" customWidth="1"/>
    <col min="1798" max="1798" width="16" style="764" bestFit="1" customWidth="1"/>
    <col min="1799" max="1799" width="10.85546875" style="764" customWidth="1"/>
    <col min="1800" max="1800" width="13.85546875" style="764" customWidth="1"/>
    <col min="1801" max="1801" width="11.28515625" style="764" bestFit="1" customWidth="1"/>
    <col min="1802" max="1802" width="16" style="764" bestFit="1" customWidth="1"/>
    <col min="1803" max="1803" width="14.140625" style="764" customWidth="1"/>
    <col min="1804" max="1804" width="16.28515625" style="764" customWidth="1"/>
    <col min="1805" max="1805" width="15.140625" style="764" customWidth="1"/>
    <col min="1806" max="1806" width="12.7109375" style="764" customWidth="1"/>
    <col min="1807" max="1807" width="11.28515625" style="764" bestFit="1" customWidth="1"/>
    <col min="1808" max="2049" width="9.140625" style="764"/>
    <col min="2050" max="2050" width="20" style="764" customWidth="1"/>
    <col min="2051" max="2051" width="9.42578125" style="764" bestFit="1" customWidth="1"/>
    <col min="2052" max="2052" width="16" style="764" bestFit="1" customWidth="1"/>
    <col min="2053" max="2053" width="8.42578125" style="764" bestFit="1" customWidth="1"/>
    <col min="2054" max="2054" width="16" style="764" bestFit="1" customWidth="1"/>
    <col min="2055" max="2055" width="10.85546875" style="764" customWidth="1"/>
    <col min="2056" max="2056" width="13.85546875" style="764" customWidth="1"/>
    <col min="2057" max="2057" width="11.28515625" style="764" bestFit="1" customWidth="1"/>
    <col min="2058" max="2058" width="16" style="764" bestFit="1" customWidth="1"/>
    <col min="2059" max="2059" width="14.140625" style="764" customWidth="1"/>
    <col min="2060" max="2060" width="16.28515625" style="764" customWidth="1"/>
    <col min="2061" max="2061" width="15.140625" style="764" customWidth="1"/>
    <col min="2062" max="2062" width="12.7109375" style="764" customWidth="1"/>
    <col min="2063" max="2063" width="11.28515625" style="764" bestFit="1" customWidth="1"/>
    <col min="2064" max="2305" width="9.140625" style="764"/>
    <col min="2306" max="2306" width="20" style="764" customWidth="1"/>
    <col min="2307" max="2307" width="9.42578125" style="764" bestFit="1" customWidth="1"/>
    <col min="2308" max="2308" width="16" style="764" bestFit="1" customWidth="1"/>
    <col min="2309" max="2309" width="8.42578125" style="764" bestFit="1" customWidth="1"/>
    <col min="2310" max="2310" width="16" style="764" bestFit="1" customWidth="1"/>
    <col min="2311" max="2311" width="10.85546875" style="764" customWidth="1"/>
    <col min="2312" max="2312" width="13.85546875" style="764" customWidth="1"/>
    <col min="2313" max="2313" width="11.28515625" style="764" bestFit="1" customWidth="1"/>
    <col min="2314" max="2314" width="16" style="764" bestFit="1" customWidth="1"/>
    <col min="2315" max="2315" width="14.140625" style="764" customWidth="1"/>
    <col min="2316" max="2316" width="16.28515625" style="764" customWidth="1"/>
    <col min="2317" max="2317" width="15.140625" style="764" customWidth="1"/>
    <col min="2318" max="2318" width="12.7109375" style="764" customWidth="1"/>
    <col min="2319" max="2319" width="11.28515625" style="764" bestFit="1" customWidth="1"/>
    <col min="2320" max="2561" width="9.140625" style="764"/>
    <col min="2562" max="2562" width="20" style="764" customWidth="1"/>
    <col min="2563" max="2563" width="9.42578125" style="764" bestFit="1" customWidth="1"/>
    <col min="2564" max="2564" width="16" style="764" bestFit="1" customWidth="1"/>
    <col min="2565" max="2565" width="8.42578125" style="764" bestFit="1" customWidth="1"/>
    <col min="2566" max="2566" width="16" style="764" bestFit="1" customWidth="1"/>
    <col min="2567" max="2567" width="10.85546875" style="764" customWidth="1"/>
    <col min="2568" max="2568" width="13.85546875" style="764" customWidth="1"/>
    <col min="2569" max="2569" width="11.28515625" style="764" bestFit="1" customWidth="1"/>
    <col min="2570" max="2570" width="16" style="764" bestFit="1" customWidth="1"/>
    <col min="2571" max="2571" width="14.140625" style="764" customWidth="1"/>
    <col min="2572" max="2572" width="16.28515625" style="764" customWidth="1"/>
    <col min="2573" max="2573" width="15.140625" style="764" customWidth="1"/>
    <col min="2574" max="2574" width="12.7109375" style="764" customWidth="1"/>
    <col min="2575" max="2575" width="11.28515625" style="764" bestFit="1" customWidth="1"/>
    <col min="2576" max="2817" width="9.140625" style="764"/>
    <col min="2818" max="2818" width="20" style="764" customWidth="1"/>
    <col min="2819" max="2819" width="9.42578125" style="764" bestFit="1" customWidth="1"/>
    <col min="2820" max="2820" width="16" style="764" bestFit="1" customWidth="1"/>
    <col min="2821" max="2821" width="8.42578125" style="764" bestFit="1" customWidth="1"/>
    <col min="2822" max="2822" width="16" style="764" bestFit="1" customWidth="1"/>
    <col min="2823" max="2823" width="10.85546875" style="764" customWidth="1"/>
    <col min="2824" max="2824" width="13.85546875" style="764" customWidth="1"/>
    <col min="2825" max="2825" width="11.28515625" style="764" bestFit="1" customWidth="1"/>
    <col min="2826" max="2826" width="16" style="764" bestFit="1" customWidth="1"/>
    <col min="2827" max="2827" width="14.140625" style="764" customWidth="1"/>
    <col min="2828" max="2828" width="16.28515625" style="764" customWidth="1"/>
    <col min="2829" max="2829" width="15.140625" style="764" customWidth="1"/>
    <col min="2830" max="2830" width="12.7109375" style="764" customWidth="1"/>
    <col min="2831" max="2831" width="11.28515625" style="764" bestFit="1" customWidth="1"/>
    <col min="2832" max="3073" width="9.140625" style="764"/>
    <col min="3074" max="3074" width="20" style="764" customWidth="1"/>
    <col min="3075" max="3075" width="9.42578125" style="764" bestFit="1" customWidth="1"/>
    <col min="3076" max="3076" width="16" style="764" bestFit="1" customWidth="1"/>
    <col min="3077" max="3077" width="8.42578125" style="764" bestFit="1" customWidth="1"/>
    <col min="3078" max="3078" width="16" style="764" bestFit="1" customWidth="1"/>
    <col min="3079" max="3079" width="10.85546875" style="764" customWidth="1"/>
    <col min="3080" max="3080" width="13.85546875" style="764" customWidth="1"/>
    <col min="3081" max="3081" width="11.28515625" style="764" bestFit="1" customWidth="1"/>
    <col min="3082" max="3082" width="16" style="764" bestFit="1" customWidth="1"/>
    <col min="3083" max="3083" width="14.140625" style="764" customWidth="1"/>
    <col min="3084" max="3084" width="16.28515625" style="764" customWidth="1"/>
    <col min="3085" max="3085" width="15.140625" style="764" customWidth="1"/>
    <col min="3086" max="3086" width="12.7109375" style="764" customWidth="1"/>
    <col min="3087" max="3087" width="11.28515625" style="764" bestFit="1" customWidth="1"/>
    <col min="3088" max="3329" width="9.140625" style="764"/>
    <col min="3330" max="3330" width="20" style="764" customWidth="1"/>
    <col min="3331" max="3331" width="9.42578125" style="764" bestFit="1" customWidth="1"/>
    <col min="3332" max="3332" width="16" style="764" bestFit="1" customWidth="1"/>
    <col min="3333" max="3333" width="8.42578125" style="764" bestFit="1" customWidth="1"/>
    <col min="3334" max="3334" width="16" style="764" bestFit="1" customWidth="1"/>
    <col min="3335" max="3335" width="10.85546875" style="764" customWidth="1"/>
    <col min="3336" max="3336" width="13.85546875" style="764" customWidth="1"/>
    <col min="3337" max="3337" width="11.28515625" style="764" bestFit="1" customWidth="1"/>
    <col min="3338" max="3338" width="16" style="764" bestFit="1" customWidth="1"/>
    <col min="3339" max="3339" width="14.140625" style="764" customWidth="1"/>
    <col min="3340" max="3340" width="16.28515625" style="764" customWidth="1"/>
    <col min="3341" max="3341" width="15.140625" style="764" customWidth="1"/>
    <col min="3342" max="3342" width="12.7109375" style="764" customWidth="1"/>
    <col min="3343" max="3343" width="11.28515625" style="764" bestFit="1" customWidth="1"/>
    <col min="3344" max="3585" width="9.140625" style="764"/>
    <col min="3586" max="3586" width="20" style="764" customWidth="1"/>
    <col min="3587" max="3587" width="9.42578125" style="764" bestFit="1" customWidth="1"/>
    <col min="3588" max="3588" width="16" style="764" bestFit="1" customWidth="1"/>
    <col min="3589" max="3589" width="8.42578125" style="764" bestFit="1" customWidth="1"/>
    <col min="3590" max="3590" width="16" style="764" bestFit="1" customWidth="1"/>
    <col min="3591" max="3591" width="10.85546875" style="764" customWidth="1"/>
    <col min="3592" max="3592" width="13.85546875" style="764" customWidth="1"/>
    <col min="3593" max="3593" width="11.28515625" style="764" bestFit="1" customWidth="1"/>
    <col min="3594" max="3594" width="16" style="764" bestFit="1" customWidth="1"/>
    <col min="3595" max="3595" width="14.140625" style="764" customWidth="1"/>
    <col min="3596" max="3596" width="16.28515625" style="764" customWidth="1"/>
    <col min="3597" max="3597" width="15.140625" style="764" customWidth="1"/>
    <col min="3598" max="3598" width="12.7109375" style="764" customWidth="1"/>
    <col min="3599" max="3599" width="11.28515625" style="764" bestFit="1" customWidth="1"/>
    <col min="3600" max="3841" width="9.140625" style="764"/>
    <col min="3842" max="3842" width="20" style="764" customWidth="1"/>
    <col min="3843" max="3843" width="9.42578125" style="764" bestFit="1" customWidth="1"/>
    <col min="3844" max="3844" width="16" style="764" bestFit="1" customWidth="1"/>
    <col min="3845" max="3845" width="8.42578125" style="764" bestFit="1" customWidth="1"/>
    <col min="3846" max="3846" width="16" style="764" bestFit="1" customWidth="1"/>
    <col min="3847" max="3847" width="10.85546875" style="764" customWidth="1"/>
    <col min="3848" max="3848" width="13.85546875" style="764" customWidth="1"/>
    <col min="3849" max="3849" width="11.28515625" style="764" bestFit="1" customWidth="1"/>
    <col min="3850" max="3850" width="16" style="764" bestFit="1" customWidth="1"/>
    <col min="3851" max="3851" width="14.140625" style="764" customWidth="1"/>
    <col min="3852" max="3852" width="16.28515625" style="764" customWidth="1"/>
    <col min="3853" max="3853" width="15.140625" style="764" customWidth="1"/>
    <col min="3854" max="3854" width="12.7109375" style="764" customWidth="1"/>
    <col min="3855" max="3855" width="11.28515625" style="764" bestFit="1" customWidth="1"/>
    <col min="3856" max="4097" width="9.140625" style="764"/>
    <col min="4098" max="4098" width="20" style="764" customWidth="1"/>
    <col min="4099" max="4099" width="9.42578125" style="764" bestFit="1" customWidth="1"/>
    <col min="4100" max="4100" width="16" style="764" bestFit="1" customWidth="1"/>
    <col min="4101" max="4101" width="8.42578125" style="764" bestFit="1" customWidth="1"/>
    <col min="4102" max="4102" width="16" style="764" bestFit="1" customWidth="1"/>
    <col min="4103" max="4103" width="10.85546875" style="764" customWidth="1"/>
    <col min="4104" max="4104" width="13.85546875" style="764" customWidth="1"/>
    <col min="4105" max="4105" width="11.28515625" style="764" bestFit="1" customWidth="1"/>
    <col min="4106" max="4106" width="16" style="764" bestFit="1" customWidth="1"/>
    <col min="4107" max="4107" width="14.140625" style="764" customWidth="1"/>
    <col min="4108" max="4108" width="16.28515625" style="764" customWidth="1"/>
    <col min="4109" max="4109" width="15.140625" style="764" customWidth="1"/>
    <col min="4110" max="4110" width="12.7109375" style="764" customWidth="1"/>
    <col min="4111" max="4111" width="11.28515625" style="764" bestFit="1" customWidth="1"/>
    <col min="4112" max="4353" width="9.140625" style="764"/>
    <col min="4354" max="4354" width="20" style="764" customWidth="1"/>
    <col min="4355" max="4355" width="9.42578125" style="764" bestFit="1" customWidth="1"/>
    <col min="4356" max="4356" width="16" style="764" bestFit="1" customWidth="1"/>
    <col min="4357" max="4357" width="8.42578125" style="764" bestFit="1" customWidth="1"/>
    <col min="4358" max="4358" width="16" style="764" bestFit="1" customWidth="1"/>
    <col min="4359" max="4359" width="10.85546875" style="764" customWidth="1"/>
    <col min="4360" max="4360" width="13.85546875" style="764" customWidth="1"/>
    <col min="4361" max="4361" width="11.28515625" style="764" bestFit="1" customWidth="1"/>
    <col min="4362" max="4362" width="16" style="764" bestFit="1" customWidth="1"/>
    <col min="4363" max="4363" width="14.140625" style="764" customWidth="1"/>
    <col min="4364" max="4364" width="16.28515625" style="764" customWidth="1"/>
    <col min="4365" max="4365" width="15.140625" style="764" customWidth="1"/>
    <col min="4366" max="4366" width="12.7109375" style="764" customWidth="1"/>
    <col min="4367" max="4367" width="11.28515625" style="764" bestFit="1" customWidth="1"/>
    <col min="4368" max="4609" width="9.140625" style="764"/>
    <col min="4610" max="4610" width="20" style="764" customWidth="1"/>
    <col min="4611" max="4611" width="9.42578125" style="764" bestFit="1" customWidth="1"/>
    <col min="4612" max="4612" width="16" style="764" bestFit="1" customWidth="1"/>
    <col min="4613" max="4613" width="8.42578125" style="764" bestFit="1" customWidth="1"/>
    <col min="4614" max="4614" width="16" style="764" bestFit="1" customWidth="1"/>
    <col min="4615" max="4615" width="10.85546875" style="764" customWidth="1"/>
    <col min="4616" max="4616" width="13.85546875" style="764" customWidth="1"/>
    <col min="4617" max="4617" width="11.28515625" style="764" bestFit="1" customWidth="1"/>
    <col min="4618" max="4618" width="16" style="764" bestFit="1" customWidth="1"/>
    <col min="4619" max="4619" width="14.140625" style="764" customWidth="1"/>
    <col min="4620" max="4620" width="16.28515625" style="764" customWidth="1"/>
    <col min="4621" max="4621" width="15.140625" style="764" customWidth="1"/>
    <col min="4622" max="4622" width="12.7109375" style="764" customWidth="1"/>
    <col min="4623" max="4623" width="11.28515625" style="764" bestFit="1" customWidth="1"/>
    <col min="4624" max="4865" width="9.140625" style="764"/>
    <col min="4866" max="4866" width="20" style="764" customWidth="1"/>
    <col min="4867" max="4867" width="9.42578125" style="764" bestFit="1" customWidth="1"/>
    <col min="4868" max="4868" width="16" style="764" bestFit="1" customWidth="1"/>
    <col min="4869" max="4869" width="8.42578125" style="764" bestFit="1" customWidth="1"/>
    <col min="4870" max="4870" width="16" style="764" bestFit="1" customWidth="1"/>
    <col min="4871" max="4871" width="10.85546875" style="764" customWidth="1"/>
    <col min="4872" max="4872" width="13.85546875" style="764" customWidth="1"/>
    <col min="4873" max="4873" width="11.28515625" style="764" bestFit="1" customWidth="1"/>
    <col min="4874" max="4874" width="16" style="764" bestFit="1" customWidth="1"/>
    <col min="4875" max="4875" width="14.140625" style="764" customWidth="1"/>
    <col min="4876" max="4876" width="16.28515625" style="764" customWidth="1"/>
    <col min="4877" max="4877" width="15.140625" style="764" customWidth="1"/>
    <col min="4878" max="4878" width="12.7109375" style="764" customWidth="1"/>
    <col min="4879" max="4879" width="11.28515625" style="764" bestFit="1" customWidth="1"/>
    <col min="4880" max="5121" width="9.140625" style="764"/>
    <col min="5122" max="5122" width="20" style="764" customWidth="1"/>
    <col min="5123" max="5123" width="9.42578125" style="764" bestFit="1" customWidth="1"/>
    <col min="5124" max="5124" width="16" style="764" bestFit="1" customWidth="1"/>
    <col min="5125" max="5125" width="8.42578125" style="764" bestFit="1" customWidth="1"/>
    <col min="5126" max="5126" width="16" style="764" bestFit="1" customWidth="1"/>
    <col min="5127" max="5127" width="10.85546875" style="764" customWidth="1"/>
    <col min="5128" max="5128" width="13.85546875" style="764" customWidth="1"/>
    <col min="5129" max="5129" width="11.28515625" style="764" bestFit="1" customWidth="1"/>
    <col min="5130" max="5130" width="16" style="764" bestFit="1" customWidth="1"/>
    <col min="5131" max="5131" width="14.140625" style="764" customWidth="1"/>
    <col min="5132" max="5132" width="16.28515625" style="764" customWidth="1"/>
    <col min="5133" max="5133" width="15.140625" style="764" customWidth="1"/>
    <col min="5134" max="5134" width="12.7109375" style="764" customWidth="1"/>
    <col min="5135" max="5135" width="11.28515625" style="764" bestFit="1" customWidth="1"/>
    <col min="5136" max="5377" width="9.140625" style="764"/>
    <col min="5378" max="5378" width="20" style="764" customWidth="1"/>
    <col min="5379" max="5379" width="9.42578125" style="764" bestFit="1" customWidth="1"/>
    <col min="5380" max="5380" width="16" style="764" bestFit="1" customWidth="1"/>
    <col min="5381" max="5381" width="8.42578125" style="764" bestFit="1" customWidth="1"/>
    <col min="5382" max="5382" width="16" style="764" bestFit="1" customWidth="1"/>
    <col min="5383" max="5383" width="10.85546875" style="764" customWidth="1"/>
    <col min="5384" max="5384" width="13.85546875" style="764" customWidth="1"/>
    <col min="5385" max="5385" width="11.28515625" style="764" bestFit="1" customWidth="1"/>
    <col min="5386" max="5386" width="16" style="764" bestFit="1" customWidth="1"/>
    <col min="5387" max="5387" width="14.140625" style="764" customWidth="1"/>
    <col min="5388" max="5388" width="16.28515625" style="764" customWidth="1"/>
    <col min="5389" max="5389" width="15.140625" style="764" customWidth="1"/>
    <col min="5390" max="5390" width="12.7109375" style="764" customWidth="1"/>
    <col min="5391" max="5391" width="11.28515625" style="764" bestFit="1" customWidth="1"/>
    <col min="5392" max="5633" width="9.140625" style="764"/>
    <col min="5634" max="5634" width="20" style="764" customWidth="1"/>
    <col min="5635" max="5635" width="9.42578125" style="764" bestFit="1" customWidth="1"/>
    <col min="5636" max="5636" width="16" style="764" bestFit="1" customWidth="1"/>
    <col min="5637" max="5637" width="8.42578125" style="764" bestFit="1" customWidth="1"/>
    <col min="5638" max="5638" width="16" style="764" bestFit="1" customWidth="1"/>
    <col min="5639" max="5639" width="10.85546875" style="764" customWidth="1"/>
    <col min="5640" max="5640" width="13.85546875" style="764" customWidth="1"/>
    <col min="5641" max="5641" width="11.28515625" style="764" bestFit="1" customWidth="1"/>
    <col min="5642" max="5642" width="16" style="764" bestFit="1" customWidth="1"/>
    <col min="5643" max="5643" width="14.140625" style="764" customWidth="1"/>
    <col min="5644" max="5644" width="16.28515625" style="764" customWidth="1"/>
    <col min="5645" max="5645" width="15.140625" style="764" customWidth="1"/>
    <col min="5646" max="5646" width="12.7109375" style="764" customWidth="1"/>
    <col min="5647" max="5647" width="11.28515625" style="764" bestFit="1" customWidth="1"/>
    <col min="5648" max="5889" width="9.140625" style="764"/>
    <col min="5890" max="5890" width="20" style="764" customWidth="1"/>
    <col min="5891" max="5891" width="9.42578125" style="764" bestFit="1" customWidth="1"/>
    <col min="5892" max="5892" width="16" style="764" bestFit="1" customWidth="1"/>
    <col min="5893" max="5893" width="8.42578125" style="764" bestFit="1" customWidth="1"/>
    <col min="5894" max="5894" width="16" style="764" bestFit="1" customWidth="1"/>
    <col min="5895" max="5895" width="10.85546875" style="764" customWidth="1"/>
    <col min="5896" max="5896" width="13.85546875" style="764" customWidth="1"/>
    <col min="5897" max="5897" width="11.28515625" style="764" bestFit="1" customWidth="1"/>
    <col min="5898" max="5898" width="16" style="764" bestFit="1" customWidth="1"/>
    <col min="5899" max="5899" width="14.140625" style="764" customWidth="1"/>
    <col min="5900" max="5900" width="16.28515625" style="764" customWidth="1"/>
    <col min="5901" max="5901" width="15.140625" style="764" customWidth="1"/>
    <col min="5902" max="5902" width="12.7109375" style="764" customWidth="1"/>
    <col min="5903" max="5903" width="11.28515625" style="764" bestFit="1" customWidth="1"/>
    <col min="5904" max="6145" width="9.140625" style="764"/>
    <col min="6146" max="6146" width="20" style="764" customWidth="1"/>
    <col min="6147" max="6147" width="9.42578125" style="764" bestFit="1" customWidth="1"/>
    <col min="6148" max="6148" width="16" style="764" bestFit="1" customWidth="1"/>
    <col min="6149" max="6149" width="8.42578125" style="764" bestFit="1" customWidth="1"/>
    <col min="6150" max="6150" width="16" style="764" bestFit="1" customWidth="1"/>
    <col min="6151" max="6151" width="10.85546875" style="764" customWidth="1"/>
    <col min="6152" max="6152" width="13.85546875" style="764" customWidth="1"/>
    <col min="6153" max="6153" width="11.28515625" style="764" bestFit="1" customWidth="1"/>
    <col min="6154" max="6154" width="16" style="764" bestFit="1" customWidth="1"/>
    <col min="6155" max="6155" width="14.140625" style="764" customWidth="1"/>
    <col min="6156" max="6156" width="16.28515625" style="764" customWidth="1"/>
    <col min="6157" max="6157" width="15.140625" style="764" customWidth="1"/>
    <col min="6158" max="6158" width="12.7109375" style="764" customWidth="1"/>
    <col min="6159" max="6159" width="11.28515625" style="764" bestFit="1" customWidth="1"/>
    <col min="6160" max="6401" width="9.140625" style="764"/>
    <col min="6402" max="6402" width="20" style="764" customWidth="1"/>
    <col min="6403" max="6403" width="9.42578125" style="764" bestFit="1" customWidth="1"/>
    <col min="6404" max="6404" width="16" style="764" bestFit="1" customWidth="1"/>
    <col min="6405" max="6405" width="8.42578125" style="764" bestFit="1" customWidth="1"/>
    <col min="6406" max="6406" width="16" style="764" bestFit="1" customWidth="1"/>
    <col min="6407" max="6407" width="10.85546875" style="764" customWidth="1"/>
    <col min="6408" max="6408" width="13.85546875" style="764" customWidth="1"/>
    <col min="6409" max="6409" width="11.28515625" style="764" bestFit="1" customWidth="1"/>
    <col min="6410" max="6410" width="16" style="764" bestFit="1" customWidth="1"/>
    <col min="6411" max="6411" width="14.140625" style="764" customWidth="1"/>
    <col min="6412" max="6412" width="16.28515625" style="764" customWidth="1"/>
    <col min="6413" max="6413" width="15.140625" style="764" customWidth="1"/>
    <col min="6414" max="6414" width="12.7109375" style="764" customWidth="1"/>
    <col min="6415" max="6415" width="11.28515625" style="764" bestFit="1" customWidth="1"/>
    <col min="6416" max="6657" width="9.140625" style="764"/>
    <col min="6658" max="6658" width="20" style="764" customWidth="1"/>
    <col min="6659" max="6659" width="9.42578125" style="764" bestFit="1" customWidth="1"/>
    <col min="6660" max="6660" width="16" style="764" bestFit="1" customWidth="1"/>
    <col min="6661" max="6661" width="8.42578125" style="764" bestFit="1" customWidth="1"/>
    <col min="6662" max="6662" width="16" style="764" bestFit="1" customWidth="1"/>
    <col min="6663" max="6663" width="10.85546875" style="764" customWidth="1"/>
    <col min="6664" max="6664" width="13.85546875" style="764" customWidth="1"/>
    <col min="6665" max="6665" width="11.28515625" style="764" bestFit="1" customWidth="1"/>
    <col min="6666" max="6666" width="16" style="764" bestFit="1" customWidth="1"/>
    <col min="6667" max="6667" width="14.140625" style="764" customWidth="1"/>
    <col min="6668" max="6668" width="16.28515625" style="764" customWidth="1"/>
    <col min="6669" max="6669" width="15.140625" style="764" customWidth="1"/>
    <col min="6670" max="6670" width="12.7109375" style="764" customWidth="1"/>
    <col min="6671" max="6671" width="11.28515625" style="764" bestFit="1" customWidth="1"/>
    <col min="6672" max="6913" width="9.140625" style="764"/>
    <col min="6914" max="6914" width="20" style="764" customWidth="1"/>
    <col min="6915" max="6915" width="9.42578125" style="764" bestFit="1" customWidth="1"/>
    <col min="6916" max="6916" width="16" style="764" bestFit="1" customWidth="1"/>
    <col min="6917" max="6917" width="8.42578125" style="764" bestFit="1" customWidth="1"/>
    <col min="6918" max="6918" width="16" style="764" bestFit="1" customWidth="1"/>
    <col min="6919" max="6919" width="10.85546875" style="764" customWidth="1"/>
    <col min="6920" max="6920" width="13.85546875" style="764" customWidth="1"/>
    <col min="6921" max="6921" width="11.28515625" style="764" bestFit="1" customWidth="1"/>
    <col min="6922" max="6922" width="16" style="764" bestFit="1" customWidth="1"/>
    <col min="6923" max="6923" width="14.140625" style="764" customWidth="1"/>
    <col min="6924" max="6924" width="16.28515625" style="764" customWidth="1"/>
    <col min="6925" max="6925" width="15.140625" style="764" customWidth="1"/>
    <col min="6926" max="6926" width="12.7109375" style="764" customWidth="1"/>
    <col min="6927" max="6927" width="11.28515625" style="764" bestFit="1" customWidth="1"/>
    <col min="6928" max="7169" width="9.140625" style="764"/>
    <col min="7170" max="7170" width="20" style="764" customWidth="1"/>
    <col min="7171" max="7171" width="9.42578125" style="764" bestFit="1" customWidth="1"/>
    <col min="7172" max="7172" width="16" style="764" bestFit="1" customWidth="1"/>
    <col min="7173" max="7173" width="8.42578125" style="764" bestFit="1" customWidth="1"/>
    <col min="7174" max="7174" width="16" style="764" bestFit="1" customWidth="1"/>
    <col min="7175" max="7175" width="10.85546875" style="764" customWidth="1"/>
    <col min="7176" max="7176" width="13.85546875" style="764" customWidth="1"/>
    <col min="7177" max="7177" width="11.28515625" style="764" bestFit="1" customWidth="1"/>
    <col min="7178" max="7178" width="16" style="764" bestFit="1" customWidth="1"/>
    <col min="7179" max="7179" width="14.140625" style="764" customWidth="1"/>
    <col min="7180" max="7180" width="16.28515625" style="764" customWidth="1"/>
    <col min="7181" max="7181" width="15.140625" style="764" customWidth="1"/>
    <col min="7182" max="7182" width="12.7109375" style="764" customWidth="1"/>
    <col min="7183" max="7183" width="11.28515625" style="764" bestFit="1" customWidth="1"/>
    <col min="7184" max="7425" width="9.140625" style="764"/>
    <col min="7426" max="7426" width="20" style="764" customWidth="1"/>
    <col min="7427" max="7427" width="9.42578125" style="764" bestFit="1" customWidth="1"/>
    <col min="7428" max="7428" width="16" style="764" bestFit="1" customWidth="1"/>
    <col min="7429" max="7429" width="8.42578125" style="764" bestFit="1" customWidth="1"/>
    <col min="7430" max="7430" width="16" style="764" bestFit="1" customWidth="1"/>
    <col min="7431" max="7431" width="10.85546875" style="764" customWidth="1"/>
    <col min="7432" max="7432" width="13.85546875" style="764" customWidth="1"/>
    <col min="7433" max="7433" width="11.28515625" style="764" bestFit="1" customWidth="1"/>
    <col min="7434" max="7434" width="16" style="764" bestFit="1" customWidth="1"/>
    <col min="7435" max="7435" width="14.140625" style="764" customWidth="1"/>
    <col min="7436" max="7436" width="16.28515625" style="764" customWidth="1"/>
    <col min="7437" max="7437" width="15.140625" style="764" customWidth="1"/>
    <col min="7438" max="7438" width="12.7109375" style="764" customWidth="1"/>
    <col min="7439" max="7439" width="11.28515625" style="764" bestFit="1" customWidth="1"/>
    <col min="7440" max="7681" width="9.140625" style="764"/>
    <col min="7682" max="7682" width="20" style="764" customWidth="1"/>
    <col min="7683" max="7683" width="9.42578125" style="764" bestFit="1" customWidth="1"/>
    <col min="7684" max="7684" width="16" style="764" bestFit="1" customWidth="1"/>
    <col min="7685" max="7685" width="8.42578125" style="764" bestFit="1" customWidth="1"/>
    <col min="7686" max="7686" width="16" style="764" bestFit="1" customWidth="1"/>
    <col min="7687" max="7687" width="10.85546875" style="764" customWidth="1"/>
    <col min="7688" max="7688" width="13.85546875" style="764" customWidth="1"/>
    <col min="7689" max="7689" width="11.28515625" style="764" bestFit="1" customWidth="1"/>
    <col min="7690" max="7690" width="16" style="764" bestFit="1" customWidth="1"/>
    <col min="7691" max="7691" width="14.140625" style="764" customWidth="1"/>
    <col min="7692" max="7692" width="16.28515625" style="764" customWidth="1"/>
    <col min="7693" max="7693" width="15.140625" style="764" customWidth="1"/>
    <col min="7694" max="7694" width="12.7109375" style="764" customWidth="1"/>
    <col min="7695" max="7695" width="11.28515625" style="764" bestFit="1" customWidth="1"/>
    <col min="7696" max="7937" width="9.140625" style="764"/>
    <col min="7938" max="7938" width="20" style="764" customWidth="1"/>
    <col min="7939" max="7939" width="9.42578125" style="764" bestFit="1" customWidth="1"/>
    <col min="7940" max="7940" width="16" style="764" bestFit="1" customWidth="1"/>
    <col min="7941" max="7941" width="8.42578125" style="764" bestFit="1" customWidth="1"/>
    <col min="7942" max="7942" width="16" style="764" bestFit="1" customWidth="1"/>
    <col min="7943" max="7943" width="10.85546875" style="764" customWidth="1"/>
    <col min="7944" max="7944" width="13.85546875" style="764" customWidth="1"/>
    <col min="7945" max="7945" width="11.28515625" style="764" bestFit="1" customWidth="1"/>
    <col min="7946" max="7946" width="16" style="764" bestFit="1" customWidth="1"/>
    <col min="7947" max="7947" width="14.140625" style="764" customWidth="1"/>
    <col min="7948" max="7948" width="16.28515625" style="764" customWidth="1"/>
    <col min="7949" max="7949" width="15.140625" style="764" customWidth="1"/>
    <col min="7950" max="7950" width="12.7109375" style="764" customWidth="1"/>
    <col min="7951" max="7951" width="11.28515625" style="764" bestFit="1" customWidth="1"/>
    <col min="7952" max="8193" width="9.140625" style="764"/>
    <col min="8194" max="8194" width="20" style="764" customWidth="1"/>
    <col min="8195" max="8195" width="9.42578125" style="764" bestFit="1" customWidth="1"/>
    <col min="8196" max="8196" width="16" style="764" bestFit="1" customWidth="1"/>
    <col min="8197" max="8197" width="8.42578125" style="764" bestFit="1" customWidth="1"/>
    <col min="8198" max="8198" width="16" style="764" bestFit="1" customWidth="1"/>
    <col min="8199" max="8199" width="10.85546875" style="764" customWidth="1"/>
    <col min="8200" max="8200" width="13.85546875" style="764" customWidth="1"/>
    <col min="8201" max="8201" width="11.28515625" style="764" bestFit="1" customWidth="1"/>
    <col min="8202" max="8202" width="16" style="764" bestFit="1" customWidth="1"/>
    <col min="8203" max="8203" width="14.140625" style="764" customWidth="1"/>
    <col min="8204" max="8204" width="16.28515625" style="764" customWidth="1"/>
    <col min="8205" max="8205" width="15.140625" style="764" customWidth="1"/>
    <col min="8206" max="8206" width="12.7109375" style="764" customWidth="1"/>
    <col min="8207" max="8207" width="11.28515625" style="764" bestFit="1" customWidth="1"/>
    <col min="8208" max="8449" width="9.140625" style="764"/>
    <col min="8450" max="8450" width="20" style="764" customWidth="1"/>
    <col min="8451" max="8451" width="9.42578125" style="764" bestFit="1" customWidth="1"/>
    <col min="8452" max="8452" width="16" style="764" bestFit="1" customWidth="1"/>
    <col min="8453" max="8453" width="8.42578125" style="764" bestFit="1" customWidth="1"/>
    <col min="8454" max="8454" width="16" style="764" bestFit="1" customWidth="1"/>
    <col min="8455" max="8455" width="10.85546875" style="764" customWidth="1"/>
    <col min="8456" max="8456" width="13.85546875" style="764" customWidth="1"/>
    <col min="8457" max="8457" width="11.28515625" style="764" bestFit="1" customWidth="1"/>
    <col min="8458" max="8458" width="16" style="764" bestFit="1" customWidth="1"/>
    <col min="8459" max="8459" width="14.140625" style="764" customWidth="1"/>
    <col min="8460" max="8460" width="16.28515625" style="764" customWidth="1"/>
    <col min="8461" max="8461" width="15.140625" style="764" customWidth="1"/>
    <col min="8462" max="8462" width="12.7109375" style="764" customWidth="1"/>
    <col min="8463" max="8463" width="11.28515625" style="764" bestFit="1" customWidth="1"/>
    <col min="8464" max="8705" width="9.140625" style="764"/>
    <col min="8706" max="8706" width="20" style="764" customWidth="1"/>
    <col min="8707" max="8707" width="9.42578125" style="764" bestFit="1" customWidth="1"/>
    <col min="8708" max="8708" width="16" style="764" bestFit="1" customWidth="1"/>
    <col min="8709" max="8709" width="8.42578125" style="764" bestFit="1" customWidth="1"/>
    <col min="8710" max="8710" width="16" style="764" bestFit="1" customWidth="1"/>
    <col min="8711" max="8711" width="10.85546875" style="764" customWidth="1"/>
    <col min="8712" max="8712" width="13.85546875" style="764" customWidth="1"/>
    <col min="8713" max="8713" width="11.28515625" style="764" bestFit="1" customWidth="1"/>
    <col min="8714" max="8714" width="16" style="764" bestFit="1" customWidth="1"/>
    <col min="8715" max="8715" width="14.140625" style="764" customWidth="1"/>
    <col min="8716" max="8716" width="16.28515625" style="764" customWidth="1"/>
    <col min="8717" max="8717" width="15.140625" style="764" customWidth="1"/>
    <col min="8718" max="8718" width="12.7109375" style="764" customWidth="1"/>
    <col min="8719" max="8719" width="11.28515625" style="764" bestFit="1" customWidth="1"/>
    <col min="8720" max="8961" width="9.140625" style="764"/>
    <col min="8962" max="8962" width="20" style="764" customWidth="1"/>
    <col min="8963" max="8963" width="9.42578125" style="764" bestFit="1" customWidth="1"/>
    <col min="8964" max="8964" width="16" style="764" bestFit="1" customWidth="1"/>
    <col min="8965" max="8965" width="8.42578125" style="764" bestFit="1" customWidth="1"/>
    <col min="8966" max="8966" width="16" style="764" bestFit="1" customWidth="1"/>
    <col min="8967" max="8967" width="10.85546875" style="764" customWidth="1"/>
    <col min="8968" max="8968" width="13.85546875" style="764" customWidth="1"/>
    <col min="8969" max="8969" width="11.28515625" style="764" bestFit="1" customWidth="1"/>
    <col min="8970" max="8970" width="16" style="764" bestFit="1" customWidth="1"/>
    <col min="8971" max="8971" width="14.140625" style="764" customWidth="1"/>
    <col min="8972" max="8972" width="16.28515625" style="764" customWidth="1"/>
    <col min="8973" max="8973" width="15.140625" style="764" customWidth="1"/>
    <col min="8974" max="8974" width="12.7109375" style="764" customWidth="1"/>
    <col min="8975" max="8975" width="11.28515625" style="764" bestFit="1" customWidth="1"/>
    <col min="8976" max="9217" width="9.140625" style="764"/>
    <col min="9218" max="9218" width="20" style="764" customWidth="1"/>
    <col min="9219" max="9219" width="9.42578125" style="764" bestFit="1" customWidth="1"/>
    <col min="9220" max="9220" width="16" style="764" bestFit="1" customWidth="1"/>
    <col min="9221" max="9221" width="8.42578125" style="764" bestFit="1" customWidth="1"/>
    <col min="9222" max="9222" width="16" style="764" bestFit="1" customWidth="1"/>
    <col min="9223" max="9223" width="10.85546875" style="764" customWidth="1"/>
    <col min="9224" max="9224" width="13.85546875" style="764" customWidth="1"/>
    <col min="9225" max="9225" width="11.28515625" style="764" bestFit="1" customWidth="1"/>
    <col min="9226" max="9226" width="16" style="764" bestFit="1" customWidth="1"/>
    <col min="9227" max="9227" width="14.140625" style="764" customWidth="1"/>
    <col min="9228" max="9228" width="16.28515625" style="764" customWidth="1"/>
    <col min="9229" max="9229" width="15.140625" style="764" customWidth="1"/>
    <col min="9230" max="9230" width="12.7109375" style="764" customWidth="1"/>
    <col min="9231" max="9231" width="11.28515625" style="764" bestFit="1" customWidth="1"/>
    <col min="9232" max="9473" width="9.140625" style="764"/>
    <col min="9474" max="9474" width="20" style="764" customWidth="1"/>
    <col min="9475" max="9475" width="9.42578125" style="764" bestFit="1" customWidth="1"/>
    <col min="9476" max="9476" width="16" style="764" bestFit="1" customWidth="1"/>
    <col min="9477" max="9477" width="8.42578125" style="764" bestFit="1" customWidth="1"/>
    <col min="9478" max="9478" width="16" style="764" bestFit="1" customWidth="1"/>
    <col min="9479" max="9479" width="10.85546875" style="764" customWidth="1"/>
    <col min="9480" max="9480" width="13.85546875" style="764" customWidth="1"/>
    <col min="9481" max="9481" width="11.28515625" style="764" bestFit="1" customWidth="1"/>
    <col min="9482" max="9482" width="16" style="764" bestFit="1" customWidth="1"/>
    <col min="9483" max="9483" width="14.140625" style="764" customWidth="1"/>
    <col min="9484" max="9484" width="16.28515625" style="764" customWidth="1"/>
    <col min="9485" max="9485" width="15.140625" style="764" customWidth="1"/>
    <col min="9486" max="9486" width="12.7109375" style="764" customWidth="1"/>
    <col min="9487" max="9487" width="11.28515625" style="764" bestFit="1" customWidth="1"/>
    <col min="9488" max="9729" width="9.140625" style="764"/>
    <col min="9730" max="9730" width="20" style="764" customWidth="1"/>
    <col min="9731" max="9731" width="9.42578125" style="764" bestFit="1" customWidth="1"/>
    <col min="9732" max="9732" width="16" style="764" bestFit="1" customWidth="1"/>
    <col min="9733" max="9733" width="8.42578125" style="764" bestFit="1" customWidth="1"/>
    <col min="9734" max="9734" width="16" style="764" bestFit="1" customWidth="1"/>
    <col min="9735" max="9735" width="10.85546875" style="764" customWidth="1"/>
    <col min="9736" max="9736" width="13.85546875" style="764" customWidth="1"/>
    <col min="9737" max="9737" width="11.28515625" style="764" bestFit="1" customWidth="1"/>
    <col min="9738" max="9738" width="16" style="764" bestFit="1" customWidth="1"/>
    <col min="9739" max="9739" width="14.140625" style="764" customWidth="1"/>
    <col min="9740" max="9740" width="16.28515625" style="764" customWidth="1"/>
    <col min="9741" max="9741" width="15.140625" style="764" customWidth="1"/>
    <col min="9742" max="9742" width="12.7109375" style="764" customWidth="1"/>
    <col min="9743" max="9743" width="11.28515625" style="764" bestFit="1" customWidth="1"/>
    <col min="9744" max="9985" width="9.140625" style="764"/>
    <col min="9986" max="9986" width="20" style="764" customWidth="1"/>
    <col min="9987" max="9987" width="9.42578125" style="764" bestFit="1" customWidth="1"/>
    <col min="9988" max="9988" width="16" style="764" bestFit="1" customWidth="1"/>
    <col min="9989" max="9989" width="8.42578125" style="764" bestFit="1" customWidth="1"/>
    <col min="9990" max="9990" width="16" style="764" bestFit="1" customWidth="1"/>
    <col min="9991" max="9991" width="10.85546875" style="764" customWidth="1"/>
    <col min="9992" max="9992" width="13.85546875" style="764" customWidth="1"/>
    <col min="9993" max="9993" width="11.28515625" style="764" bestFit="1" customWidth="1"/>
    <col min="9994" max="9994" width="16" style="764" bestFit="1" customWidth="1"/>
    <col min="9995" max="9995" width="14.140625" style="764" customWidth="1"/>
    <col min="9996" max="9996" width="16.28515625" style="764" customWidth="1"/>
    <col min="9997" max="9997" width="15.140625" style="764" customWidth="1"/>
    <col min="9998" max="9998" width="12.7109375" style="764" customWidth="1"/>
    <col min="9999" max="9999" width="11.28515625" style="764" bestFit="1" customWidth="1"/>
    <col min="10000" max="10241" width="9.140625" style="764"/>
    <col min="10242" max="10242" width="20" style="764" customWidth="1"/>
    <col min="10243" max="10243" width="9.42578125" style="764" bestFit="1" customWidth="1"/>
    <col min="10244" max="10244" width="16" style="764" bestFit="1" customWidth="1"/>
    <col min="10245" max="10245" width="8.42578125" style="764" bestFit="1" customWidth="1"/>
    <col min="10246" max="10246" width="16" style="764" bestFit="1" customWidth="1"/>
    <col min="10247" max="10247" width="10.85546875" style="764" customWidth="1"/>
    <col min="10248" max="10248" width="13.85546875" style="764" customWidth="1"/>
    <col min="10249" max="10249" width="11.28515625" style="764" bestFit="1" customWidth="1"/>
    <col min="10250" max="10250" width="16" style="764" bestFit="1" customWidth="1"/>
    <col min="10251" max="10251" width="14.140625" style="764" customWidth="1"/>
    <col min="10252" max="10252" width="16.28515625" style="764" customWidth="1"/>
    <col min="10253" max="10253" width="15.140625" style="764" customWidth="1"/>
    <col min="10254" max="10254" width="12.7109375" style="764" customWidth="1"/>
    <col min="10255" max="10255" width="11.28515625" style="764" bestFit="1" customWidth="1"/>
    <col min="10256" max="10497" width="9.140625" style="764"/>
    <col min="10498" max="10498" width="20" style="764" customWidth="1"/>
    <col min="10499" max="10499" width="9.42578125" style="764" bestFit="1" customWidth="1"/>
    <col min="10500" max="10500" width="16" style="764" bestFit="1" customWidth="1"/>
    <col min="10501" max="10501" width="8.42578125" style="764" bestFit="1" customWidth="1"/>
    <col min="10502" max="10502" width="16" style="764" bestFit="1" customWidth="1"/>
    <col min="10503" max="10503" width="10.85546875" style="764" customWidth="1"/>
    <col min="10504" max="10504" width="13.85546875" style="764" customWidth="1"/>
    <col min="10505" max="10505" width="11.28515625" style="764" bestFit="1" customWidth="1"/>
    <col min="10506" max="10506" width="16" style="764" bestFit="1" customWidth="1"/>
    <col min="10507" max="10507" width="14.140625" style="764" customWidth="1"/>
    <col min="10508" max="10508" width="16.28515625" style="764" customWidth="1"/>
    <col min="10509" max="10509" width="15.140625" style="764" customWidth="1"/>
    <col min="10510" max="10510" width="12.7109375" style="764" customWidth="1"/>
    <col min="10511" max="10511" width="11.28515625" style="764" bestFit="1" customWidth="1"/>
    <col min="10512" max="10753" width="9.140625" style="764"/>
    <col min="10754" max="10754" width="20" style="764" customWidth="1"/>
    <col min="10755" max="10755" width="9.42578125" style="764" bestFit="1" customWidth="1"/>
    <col min="10756" max="10756" width="16" style="764" bestFit="1" customWidth="1"/>
    <col min="10757" max="10757" width="8.42578125" style="764" bestFit="1" customWidth="1"/>
    <col min="10758" max="10758" width="16" style="764" bestFit="1" customWidth="1"/>
    <col min="10759" max="10759" width="10.85546875" style="764" customWidth="1"/>
    <col min="10760" max="10760" width="13.85546875" style="764" customWidth="1"/>
    <col min="10761" max="10761" width="11.28515625" style="764" bestFit="1" customWidth="1"/>
    <col min="10762" max="10762" width="16" style="764" bestFit="1" customWidth="1"/>
    <col min="10763" max="10763" width="14.140625" style="764" customWidth="1"/>
    <col min="10764" max="10764" width="16.28515625" style="764" customWidth="1"/>
    <col min="10765" max="10765" width="15.140625" style="764" customWidth="1"/>
    <col min="10766" max="10766" width="12.7109375" style="764" customWidth="1"/>
    <col min="10767" max="10767" width="11.28515625" style="764" bestFit="1" customWidth="1"/>
    <col min="10768" max="11009" width="9.140625" style="764"/>
    <col min="11010" max="11010" width="20" style="764" customWidth="1"/>
    <col min="11011" max="11011" width="9.42578125" style="764" bestFit="1" customWidth="1"/>
    <col min="11012" max="11012" width="16" style="764" bestFit="1" customWidth="1"/>
    <col min="11013" max="11013" width="8.42578125" style="764" bestFit="1" customWidth="1"/>
    <col min="11014" max="11014" width="16" style="764" bestFit="1" customWidth="1"/>
    <col min="11015" max="11015" width="10.85546875" style="764" customWidth="1"/>
    <col min="11016" max="11016" width="13.85546875" style="764" customWidth="1"/>
    <col min="11017" max="11017" width="11.28515625" style="764" bestFit="1" customWidth="1"/>
    <col min="11018" max="11018" width="16" style="764" bestFit="1" customWidth="1"/>
    <col min="11019" max="11019" width="14.140625" style="764" customWidth="1"/>
    <col min="11020" max="11020" width="16.28515625" style="764" customWidth="1"/>
    <col min="11021" max="11021" width="15.140625" style="764" customWidth="1"/>
    <col min="11022" max="11022" width="12.7109375" style="764" customWidth="1"/>
    <col min="11023" max="11023" width="11.28515625" style="764" bestFit="1" customWidth="1"/>
    <col min="11024" max="11265" width="9.140625" style="764"/>
    <col min="11266" max="11266" width="20" style="764" customWidth="1"/>
    <col min="11267" max="11267" width="9.42578125" style="764" bestFit="1" customWidth="1"/>
    <col min="11268" max="11268" width="16" style="764" bestFit="1" customWidth="1"/>
    <col min="11269" max="11269" width="8.42578125" style="764" bestFit="1" customWidth="1"/>
    <col min="11270" max="11270" width="16" style="764" bestFit="1" customWidth="1"/>
    <col min="11271" max="11271" width="10.85546875" style="764" customWidth="1"/>
    <col min="11272" max="11272" width="13.85546875" style="764" customWidth="1"/>
    <col min="11273" max="11273" width="11.28515625" style="764" bestFit="1" customWidth="1"/>
    <col min="11274" max="11274" width="16" style="764" bestFit="1" customWidth="1"/>
    <col min="11275" max="11275" width="14.140625" style="764" customWidth="1"/>
    <col min="11276" max="11276" width="16.28515625" style="764" customWidth="1"/>
    <col min="11277" max="11277" width="15.140625" style="764" customWidth="1"/>
    <col min="11278" max="11278" width="12.7109375" style="764" customWidth="1"/>
    <col min="11279" max="11279" width="11.28515625" style="764" bestFit="1" customWidth="1"/>
    <col min="11280" max="11521" width="9.140625" style="764"/>
    <col min="11522" max="11522" width="20" style="764" customWidth="1"/>
    <col min="11523" max="11523" width="9.42578125" style="764" bestFit="1" customWidth="1"/>
    <col min="11524" max="11524" width="16" style="764" bestFit="1" customWidth="1"/>
    <col min="11525" max="11525" width="8.42578125" style="764" bestFit="1" customWidth="1"/>
    <col min="11526" max="11526" width="16" style="764" bestFit="1" customWidth="1"/>
    <col min="11527" max="11527" width="10.85546875" style="764" customWidth="1"/>
    <col min="11528" max="11528" width="13.85546875" style="764" customWidth="1"/>
    <col min="11529" max="11529" width="11.28515625" style="764" bestFit="1" customWidth="1"/>
    <col min="11530" max="11530" width="16" style="764" bestFit="1" customWidth="1"/>
    <col min="11531" max="11531" width="14.140625" style="764" customWidth="1"/>
    <col min="11532" max="11532" width="16.28515625" style="764" customWidth="1"/>
    <col min="11533" max="11533" width="15.140625" style="764" customWidth="1"/>
    <col min="11534" max="11534" width="12.7109375" style="764" customWidth="1"/>
    <col min="11535" max="11535" width="11.28515625" style="764" bestFit="1" customWidth="1"/>
    <col min="11536" max="11777" width="9.140625" style="764"/>
    <col min="11778" max="11778" width="20" style="764" customWidth="1"/>
    <col min="11779" max="11779" width="9.42578125" style="764" bestFit="1" customWidth="1"/>
    <col min="11780" max="11780" width="16" style="764" bestFit="1" customWidth="1"/>
    <col min="11781" max="11781" width="8.42578125" style="764" bestFit="1" customWidth="1"/>
    <col min="11782" max="11782" width="16" style="764" bestFit="1" customWidth="1"/>
    <col min="11783" max="11783" width="10.85546875" style="764" customWidth="1"/>
    <col min="11784" max="11784" width="13.85546875" style="764" customWidth="1"/>
    <col min="11785" max="11785" width="11.28515625" style="764" bestFit="1" customWidth="1"/>
    <col min="11786" max="11786" width="16" style="764" bestFit="1" customWidth="1"/>
    <col min="11787" max="11787" width="14.140625" style="764" customWidth="1"/>
    <col min="11788" max="11788" width="16.28515625" style="764" customWidth="1"/>
    <col min="11789" max="11789" width="15.140625" style="764" customWidth="1"/>
    <col min="11790" max="11790" width="12.7109375" style="764" customWidth="1"/>
    <col min="11791" max="11791" width="11.28515625" style="764" bestFit="1" customWidth="1"/>
    <col min="11792" max="12033" width="9.140625" style="764"/>
    <col min="12034" max="12034" width="20" style="764" customWidth="1"/>
    <col min="12035" max="12035" width="9.42578125" style="764" bestFit="1" customWidth="1"/>
    <col min="12036" max="12036" width="16" style="764" bestFit="1" customWidth="1"/>
    <col min="12037" max="12037" width="8.42578125" style="764" bestFit="1" customWidth="1"/>
    <col min="12038" max="12038" width="16" style="764" bestFit="1" customWidth="1"/>
    <col min="12039" max="12039" width="10.85546875" style="764" customWidth="1"/>
    <col min="12040" max="12040" width="13.85546875" style="764" customWidth="1"/>
    <col min="12041" max="12041" width="11.28515625" style="764" bestFit="1" customWidth="1"/>
    <col min="12042" max="12042" width="16" style="764" bestFit="1" customWidth="1"/>
    <col min="12043" max="12043" width="14.140625" style="764" customWidth="1"/>
    <col min="12044" max="12044" width="16.28515625" style="764" customWidth="1"/>
    <col min="12045" max="12045" width="15.140625" style="764" customWidth="1"/>
    <col min="12046" max="12046" width="12.7109375" style="764" customWidth="1"/>
    <col min="12047" max="12047" width="11.28515625" style="764" bestFit="1" customWidth="1"/>
    <col min="12048" max="12289" width="9.140625" style="764"/>
    <col min="12290" max="12290" width="20" style="764" customWidth="1"/>
    <col min="12291" max="12291" width="9.42578125" style="764" bestFit="1" customWidth="1"/>
    <col min="12292" max="12292" width="16" style="764" bestFit="1" customWidth="1"/>
    <col min="12293" max="12293" width="8.42578125" style="764" bestFit="1" customWidth="1"/>
    <col min="12294" max="12294" width="16" style="764" bestFit="1" customWidth="1"/>
    <col min="12295" max="12295" width="10.85546875" style="764" customWidth="1"/>
    <col min="12296" max="12296" width="13.85546875" style="764" customWidth="1"/>
    <col min="12297" max="12297" width="11.28515625" style="764" bestFit="1" customWidth="1"/>
    <col min="12298" max="12298" width="16" style="764" bestFit="1" customWidth="1"/>
    <col min="12299" max="12299" width="14.140625" style="764" customWidth="1"/>
    <col min="12300" max="12300" width="16.28515625" style="764" customWidth="1"/>
    <col min="12301" max="12301" width="15.140625" style="764" customWidth="1"/>
    <col min="12302" max="12302" width="12.7109375" style="764" customWidth="1"/>
    <col min="12303" max="12303" width="11.28515625" style="764" bestFit="1" customWidth="1"/>
    <col min="12304" max="12545" width="9.140625" style="764"/>
    <col min="12546" max="12546" width="20" style="764" customWidth="1"/>
    <col min="12547" max="12547" width="9.42578125" style="764" bestFit="1" customWidth="1"/>
    <col min="12548" max="12548" width="16" style="764" bestFit="1" customWidth="1"/>
    <col min="12549" max="12549" width="8.42578125" style="764" bestFit="1" customWidth="1"/>
    <col min="12550" max="12550" width="16" style="764" bestFit="1" customWidth="1"/>
    <col min="12551" max="12551" width="10.85546875" style="764" customWidth="1"/>
    <col min="12552" max="12552" width="13.85546875" style="764" customWidth="1"/>
    <col min="12553" max="12553" width="11.28515625" style="764" bestFit="1" customWidth="1"/>
    <col min="12554" max="12554" width="16" style="764" bestFit="1" customWidth="1"/>
    <col min="12555" max="12555" width="14.140625" style="764" customWidth="1"/>
    <col min="12556" max="12556" width="16.28515625" style="764" customWidth="1"/>
    <col min="12557" max="12557" width="15.140625" style="764" customWidth="1"/>
    <col min="12558" max="12558" width="12.7109375" style="764" customWidth="1"/>
    <col min="12559" max="12559" width="11.28515625" style="764" bestFit="1" customWidth="1"/>
    <col min="12560" max="12801" width="9.140625" style="764"/>
    <col min="12802" max="12802" width="20" style="764" customWidth="1"/>
    <col min="12803" max="12803" width="9.42578125" style="764" bestFit="1" customWidth="1"/>
    <col min="12804" max="12804" width="16" style="764" bestFit="1" customWidth="1"/>
    <col min="12805" max="12805" width="8.42578125" style="764" bestFit="1" customWidth="1"/>
    <col min="12806" max="12806" width="16" style="764" bestFit="1" customWidth="1"/>
    <col min="12807" max="12807" width="10.85546875" style="764" customWidth="1"/>
    <col min="12808" max="12808" width="13.85546875" style="764" customWidth="1"/>
    <col min="12809" max="12809" width="11.28515625" style="764" bestFit="1" customWidth="1"/>
    <col min="12810" max="12810" width="16" style="764" bestFit="1" customWidth="1"/>
    <col min="12811" max="12811" width="14.140625" style="764" customWidth="1"/>
    <col min="12812" max="12812" width="16.28515625" style="764" customWidth="1"/>
    <col min="12813" max="12813" width="15.140625" style="764" customWidth="1"/>
    <col min="12814" max="12814" width="12.7109375" style="764" customWidth="1"/>
    <col min="12815" max="12815" width="11.28515625" style="764" bestFit="1" customWidth="1"/>
    <col min="12816" max="13057" width="9.140625" style="764"/>
    <col min="13058" max="13058" width="20" style="764" customWidth="1"/>
    <col min="13059" max="13059" width="9.42578125" style="764" bestFit="1" customWidth="1"/>
    <col min="13060" max="13060" width="16" style="764" bestFit="1" customWidth="1"/>
    <col min="13061" max="13061" width="8.42578125" style="764" bestFit="1" customWidth="1"/>
    <col min="13062" max="13062" width="16" style="764" bestFit="1" customWidth="1"/>
    <col min="13063" max="13063" width="10.85546875" style="764" customWidth="1"/>
    <col min="13064" max="13064" width="13.85546875" style="764" customWidth="1"/>
    <col min="13065" max="13065" width="11.28515625" style="764" bestFit="1" customWidth="1"/>
    <col min="13066" max="13066" width="16" style="764" bestFit="1" customWidth="1"/>
    <col min="13067" max="13067" width="14.140625" style="764" customWidth="1"/>
    <col min="13068" max="13068" width="16.28515625" style="764" customWidth="1"/>
    <col min="13069" max="13069" width="15.140625" style="764" customWidth="1"/>
    <col min="13070" max="13070" width="12.7109375" style="764" customWidth="1"/>
    <col min="13071" max="13071" width="11.28515625" style="764" bestFit="1" customWidth="1"/>
    <col min="13072" max="13313" width="9.140625" style="764"/>
    <col min="13314" max="13314" width="20" style="764" customWidth="1"/>
    <col min="13315" max="13315" width="9.42578125" style="764" bestFit="1" customWidth="1"/>
    <col min="13316" max="13316" width="16" style="764" bestFit="1" customWidth="1"/>
    <col min="13317" max="13317" width="8.42578125" style="764" bestFit="1" customWidth="1"/>
    <col min="13318" max="13318" width="16" style="764" bestFit="1" customWidth="1"/>
    <col min="13319" max="13319" width="10.85546875" style="764" customWidth="1"/>
    <col min="13320" max="13320" width="13.85546875" style="764" customWidth="1"/>
    <col min="13321" max="13321" width="11.28515625" style="764" bestFit="1" customWidth="1"/>
    <col min="13322" max="13322" width="16" style="764" bestFit="1" customWidth="1"/>
    <col min="13323" max="13323" width="14.140625" style="764" customWidth="1"/>
    <col min="13324" max="13324" width="16.28515625" style="764" customWidth="1"/>
    <col min="13325" max="13325" width="15.140625" style="764" customWidth="1"/>
    <col min="13326" max="13326" width="12.7109375" style="764" customWidth="1"/>
    <col min="13327" max="13327" width="11.28515625" style="764" bestFit="1" customWidth="1"/>
    <col min="13328" max="13569" width="9.140625" style="764"/>
    <col min="13570" max="13570" width="20" style="764" customWidth="1"/>
    <col min="13571" max="13571" width="9.42578125" style="764" bestFit="1" customWidth="1"/>
    <col min="13572" max="13572" width="16" style="764" bestFit="1" customWidth="1"/>
    <col min="13573" max="13573" width="8.42578125" style="764" bestFit="1" customWidth="1"/>
    <col min="13574" max="13574" width="16" style="764" bestFit="1" customWidth="1"/>
    <col min="13575" max="13575" width="10.85546875" style="764" customWidth="1"/>
    <col min="13576" max="13576" width="13.85546875" style="764" customWidth="1"/>
    <col min="13577" max="13577" width="11.28515625" style="764" bestFit="1" customWidth="1"/>
    <col min="13578" max="13578" width="16" style="764" bestFit="1" customWidth="1"/>
    <col min="13579" max="13579" width="14.140625" style="764" customWidth="1"/>
    <col min="13580" max="13580" width="16.28515625" style="764" customWidth="1"/>
    <col min="13581" max="13581" width="15.140625" style="764" customWidth="1"/>
    <col min="13582" max="13582" width="12.7109375" style="764" customWidth="1"/>
    <col min="13583" max="13583" width="11.28515625" style="764" bestFit="1" customWidth="1"/>
    <col min="13584" max="13825" width="9.140625" style="764"/>
    <col min="13826" max="13826" width="20" style="764" customWidth="1"/>
    <col min="13827" max="13827" width="9.42578125" style="764" bestFit="1" customWidth="1"/>
    <col min="13828" max="13828" width="16" style="764" bestFit="1" customWidth="1"/>
    <col min="13829" max="13829" width="8.42578125" style="764" bestFit="1" customWidth="1"/>
    <col min="13830" max="13830" width="16" style="764" bestFit="1" customWidth="1"/>
    <col min="13831" max="13831" width="10.85546875" style="764" customWidth="1"/>
    <col min="13832" max="13832" width="13.85546875" style="764" customWidth="1"/>
    <col min="13833" max="13833" width="11.28515625" style="764" bestFit="1" customWidth="1"/>
    <col min="13834" max="13834" width="16" style="764" bestFit="1" customWidth="1"/>
    <col min="13835" max="13835" width="14.140625" style="764" customWidth="1"/>
    <col min="13836" max="13836" width="16.28515625" style="764" customWidth="1"/>
    <col min="13837" max="13837" width="15.140625" style="764" customWidth="1"/>
    <col min="13838" max="13838" width="12.7109375" style="764" customWidth="1"/>
    <col min="13839" max="13839" width="11.28515625" style="764" bestFit="1" customWidth="1"/>
    <col min="13840" max="14081" width="9.140625" style="764"/>
    <col min="14082" max="14082" width="20" style="764" customWidth="1"/>
    <col min="14083" max="14083" width="9.42578125" style="764" bestFit="1" customWidth="1"/>
    <col min="14084" max="14084" width="16" style="764" bestFit="1" customWidth="1"/>
    <col min="14085" max="14085" width="8.42578125" style="764" bestFit="1" customWidth="1"/>
    <col min="14086" max="14086" width="16" style="764" bestFit="1" customWidth="1"/>
    <col min="14087" max="14087" width="10.85546875" style="764" customWidth="1"/>
    <col min="14088" max="14088" width="13.85546875" style="764" customWidth="1"/>
    <col min="14089" max="14089" width="11.28515625" style="764" bestFit="1" customWidth="1"/>
    <col min="14090" max="14090" width="16" style="764" bestFit="1" customWidth="1"/>
    <col min="14091" max="14091" width="14.140625" style="764" customWidth="1"/>
    <col min="14092" max="14092" width="16.28515625" style="764" customWidth="1"/>
    <col min="14093" max="14093" width="15.140625" style="764" customWidth="1"/>
    <col min="14094" max="14094" width="12.7109375" style="764" customWidth="1"/>
    <col min="14095" max="14095" width="11.28515625" style="764" bestFit="1" customWidth="1"/>
    <col min="14096" max="14337" width="9.140625" style="764"/>
    <col min="14338" max="14338" width="20" style="764" customWidth="1"/>
    <col min="14339" max="14339" width="9.42578125" style="764" bestFit="1" customWidth="1"/>
    <col min="14340" max="14340" width="16" style="764" bestFit="1" customWidth="1"/>
    <col min="14341" max="14341" width="8.42578125" style="764" bestFit="1" customWidth="1"/>
    <col min="14342" max="14342" width="16" style="764" bestFit="1" customWidth="1"/>
    <col min="14343" max="14343" width="10.85546875" style="764" customWidth="1"/>
    <col min="14344" max="14344" width="13.85546875" style="764" customWidth="1"/>
    <col min="14345" max="14345" width="11.28515625" style="764" bestFit="1" customWidth="1"/>
    <col min="14346" max="14346" width="16" style="764" bestFit="1" customWidth="1"/>
    <col min="14347" max="14347" width="14.140625" style="764" customWidth="1"/>
    <col min="14348" max="14348" width="16.28515625" style="764" customWidth="1"/>
    <col min="14349" max="14349" width="15.140625" style="764" customWidth="1"/>
    <col min="14350" max="14350" width="12.7109375" style="764" customWidth="1"/>
    <col min="14351" max="14351" width="11.28515625" style="764" bestFit="1" customWidth="1"/>
    <col min="14352" max="14593" width="9.140625" style="764"/>
    <col min="14594" max="14594" width="20" style="764" customWidth="1"/>
    <col min="14595" max="14595" width="9.42578125" style="764" bestFit="1" customWidth="1"/>
    <col min="14596" max="14596" width="16" style="764" bestFit="1" customWidth="1"/>
    <col min="14597" max="14597" width="8.42578125" style="764" bestFit="1" customWidth="1"/>
    <col min="14598" max="14598" width="16" style="764" bestFit="1" customWidth="1"/>
    <col min="14599" max="14599" width="10.85546875" style="764" customWidth="1"/>
    <col min="14600" max="14600" width="13.85546875" style="764" customWidth="1"/>
    <col min="14601" max="14601" width="11.28515625" style="764" bestFit="1" customWidth="1"/>
    <col min="14602" max="14602" width="16" style="764" bestFit="1" customWidth="1"/>
    <col min="14603" max="14603" width="14.140625" style="764" customWidth="1"/>
    <col min="14604" max="14604" width="16.28515625" style="764" customWidth="1"/>
    <col min="14605" max="14605" width="15.140625" style="764" customWidth="1"/>
    <col min="14606" max="14606" width="12.7109375" style="764" customWidth="1"/>
    <col min="14607" max="14607" width="11.28515625" style="764" bestFit="1" customWidth="1"/>
    <col min="14608" max="14849" width="9.140625" style="764"/>
    <col min="14850" max="14850" width="20" style="764" customWidth="1"/>
    <col min="14851" max="14851" width="9.42578125" style="764" bestFit="1" customWidth="1"/>
    <col min="14852" max="14852" width="16" style="764" bestFit="1" customWidth="1"/>
    <col min="14853" max="14853" width="8.42578125" style="764" bestFit="1" customWidth="1"/>
    <col min="14854" max="14854" width="16" style="764" bestFit="1" customWidth="1"/>
    <col min="14855" max="14855" width="10.85546875" style="764" customWidth="1"/>
    <col min="14856" max="14856" width="13.85546875" style="764" customWidth="1"/>
    <col min="14857" max="14857" width="11.28515625" style="764" bestFit="1" customWidth="1"/>
    <col min="14858" max="14858" width="16" style="764" bestFit="1" customWidth="1"/>
    <col min="14859" max="14859" width="14.140625" style="764" customWidth="1"/>
    <col min="14860" max="14860" width="16.28515625" style="764" customWidth="1"/>
    <col min="14861" max="14861" width="15.140625" style="764" customWidth="1"/>
    <col min="14862" max="14862" width="12.7109375" style="764" customWidth="1"/>
    <col min="14863" max="14863" width="11.28515625" style="764" bestFit="1" customWidth="1"/>
    <col min="14864" max="15105" width="9.140625" style="764"/>
    <col min="15106" max="15106" width="20" style="764" customWidth="1"/>
    <col min="15107" max="15107" width="9.42578125" style="764" bestFit="1" customWidth="1"/>
    <col min="15108" max="15108" width="16" style="764" bestFit="1" customWidth="1"/>
    <col min="15109" max="15109" width="8.42578125" style="764" bestFit="1" customWidth="1"/>
    <col min="15110" max="15110" width="16" style="764" bestFit="1" customWidth="1"/>
    <col min="15111" max="15111" width="10.85546875" style="764" customWidth="1"/>
    <col min="15112" max="15112" width="13.85546875" style="764" customWidth="1"/>
    <col min="15113" max="15113" width="11.28515625" style="764" bestFit="1" customWidth="1"/>
    <col min="15114" max="15114" width="16" style="764" bestFit="1" customWidth="1"/>
    <col min="15115" max="15115" width="14.140625" style="764" customWidth="1"/>
    <col min="15116" max="15116" width="16.28515625" style="764" customWidth="1"/>
    <col min="15117" max="15117" width="15.140625" style="764" customWidth="1"/>
    <col min="15118" max="15118" width="12.7109375" style="764" customWidth="1"/>
    <col min="15119" max="15119" width="11.28515625" style="764" bestFit="1" customWidth="1"/>
    <col min="15120" max="15361" width="9.140625" style="764"/>
    <col min="15362" max="15362" width="20" style="764" customWidth="1"/>
    <col min="15363" max="15363" width="9.42578125" style="764" bestFit="1" customWidth="1"/>
    <col min="15364" max="15364" width="16" style="764" bestFit="1" customWidth="1"/>
    <col min="15365" max="15365" width="8.42578125" style="764" bestFit="1" customWidth="1"/>
    <col min="15366" max="15366" width="16" style="764" bestFit="1" customWidth="1"/>
    <col min="15367" max="15367" width="10.85546875" style="764" customWidth="1"/>
    <col min="15368" max="15368" width="13.85546875" style="764" customWidth="1"/>
    <col min="15369" max="15369" width="11.28515625" style="764" bestFit="1" customWidth="1"/>
    <col min="15370" max="15370" width="16" style="764" bestFit="1" customWidth="1"/>
    <col min="15371" max="15371" width="14.140625" style="764" customWidth="1"/>
    <col min="15372" max="15372" width="16.28515625" style="764" customWidth="1"/>
    <col min="15373" max="15373" width="15.140625" style="764" customWidth="1"/>
    <col min="15374" max="15374" width="12.7109375" style="764" customWidth="1"/>
    <col min="15375" max="15375" width="11.28515625" style="764" bestFit="1" customWidth="1"/>
    <col min="15376" max="15617" width="9.140625" style="764"/>
    <col min="15618" max="15618" width="20" style="764" customWidth="1"/>
    <col min="15619" max="15619" width="9.42578125" style="764" bestFit="1" customWidth="1"/>
    <col min="15620" max="15620" width="16" style="764" bestFit="1" customWidth="1"/>
    <col min="15621" max="15621" width="8.42578125" style="764" bestFit="1" customWidth="1"/>
    <col min="15622" max="15622" width="16" style="764" bestFit="1" customWidth="1"/>
    <col min="15623" max="15623" width="10.85546875" style="764" customWidth="1"/>
    <col min="15624" max="15624" width="13.85546875" style="764" customWidth="1"/>
    <col min="15625" max="15625" width="11.28515625" style="764" bestFit="1" customWidth="1"/>
    <col min="15626" max="15626" width="16" style="764" bestFit="1" customWidth="1"/>
    <col min="15627" max="15627" width="14.140625" style="764" customWidth="1"/>
    <col min="15628" max="15628" width="16.28515625" style="764" customWidth="1"/>
    <col min="15629" max="15629" width="15.140625" style="764" customWidth="1"/>
    <col min="15630" max="15630" width="12.7109375" style="764" customWidth="1"/>
    <col min="15631" max="15631" width="11.28515625" style="764" bestFit="1" customWidth="1"/>
    <col min="15632" max="15873" width="9.140625" style="764"/>
    <col min="15874" max="15874" width="20" style="764" customWidth="1"/>
    <col min="15875" max="15875" width="9.42578125" style="764" bestFit="1" customWidth="1"/>
    <col min="15876" max="15876" width="16" style="764" bestFit="1" customWidth="1"/>
    <col min="15877" max="15877" width="8.42578125" style="764" bestFit="1" customWidth="1"/>
    <col min="15878" max="15878" width="16" style="764" bestFit="1" customWidth="1"/>
    <col min="15879" max="15879" width="10.85546875" style="764" customWidth="1"/>
    <col min="15880" max="15880" width="13.85546875" style="764" customWidth="1"/>
    <col min="15881" max="15881" width="11.28515625" style="764" bestFit="1" customWidth="1"/>
    <col min="15882" max="15882" width="16" style="764" bestFit="1" customWidth="1"/>
    <col min="15883" max="15883" width="14.140625" style="764" customWidth="1"/>
    <col min="15884" max="15884" width="16.28515625" style="764" customWidth="1"/>
    <col min="15885" max="15885" width="15.140625" style="764" customWidth="1"/>
    <col min="15886" max="15886" width="12.7109375" style="764" customWidth="1"/>
    <col min="15887" max="15887" width="11.28515625" style="764" bestFit="1" customWidth="1"/>
    <col min="15888" max="16129" width="9.140625" style="764"/>
    <col min="16130" max="16130" width="20" style="764" customWidth="1"/>
    <col min="16131" max="16131" width="9.42578125" style="764" bestFit="1" customWidth="1"/>
    <col min="16132" max="16132" width="16" style="764" bestFit="1" customWidth="1"/>
    <col min="16133" max="16133" width="8.42578125" style="764" bestFit="1" customWidth="1"/>
    <col min="16134" max="16134" width="16" style="764" bestFit="1" customWidth="1"/>
    <col min="16135" max="16135" width="10.85546875" style="764" customWidth="1"/>
    <col min="16136" max="16136" width="13.85546875" style="764" customWidth="1"/>
    <col min="16137" max="16137" width="11.28515625" style="764" bestFit="1" customWidth="1"/>
    <col min="16138" max="16138" width="16" style="764" bestFit="1" customWidth="1"/>
    <col min="16139" max="16139" width="14.140625" style="764" customWidth="1"/>
    <col min="16140" max="16140" width="16.28515625" style="764" customWidth="1"/>
    <col min="16141" max="16141" width="15.140625" style="764" customWidth="1"/>
    <col min="16142" max="16142" width="12.7109375" style="764" customWidth="1"/>
    <col min="16143" max="16143" width="11.28515625" style="764" bestFit="1" customWidth="1"/>
    <col min="16144" max="16384" width="9.140625" style="764"/>
  </cols>
  <sheetData>
    <row r="1" spans="2:14">
      <c r="B1" s="1847" t="s">
        <v>1049</v>
      </c>
      <c r="C1" s="1847"/>
      <c r="D1" s="1847"/>
      <c r="E1" s="1847"/>
      <c r="F1" s="1847"/>
      <c r="G1" s="1847"/>
      <c r="H1" s="1847"/>
      <c r="I1" s="1847"/>
      <c r="J1" s="1847"/>
      <c r="K1" s="1847"/>
      <c r="L1" s="1847"/>
      <c r="M1" s="1252"/>
      <c r="N1" s="1252"/>
    </row>
    <row r="2" spans="2:14">
      <c r="B2" s="1848" t="s">
        <v>268</v>
      </c>
      <c r="C2" s="1848"/>
      <c r="D2" s="1848"/>
      <c r="E2" s="1848"/>
      <c r="F2" s="1848"/>
      <c r="G2" s="1848"/>
      <c r="H2" s="1848"/>
      <c r="I2" s="1848"/>
      <c r="J2" s="1848"/>
      <c r="K2" s="1848"/>
      <c r="L2" s="1848"/>
      <c r="M2" s="1251"/>
      <c r="N2" s="1251"/>
    </row>
    <row r="3" spans="2:14" ht="16.5" thickBot="1">
      <c r="L3" s="765" t="s">
        <v>69</v>
      </c>
    </row>
    <row r="4" spans="2:14" ht="16.5" customHeight="1" thickTop="1">
      <c r="B4" s="766"/>
      <c r="C4" s="1884" t="s">
        <v>1034</v>
      </c>
      <c r="D4" s="1885"/>
      <c r="E4" s="1885"/>
      <c r="F4" s="1885"/>
      <c r="G4" s="1885"/>
      <c r="H4" s="1886"/>
      <c r="I4" s="1887" t="s">
        <v>1035</v>
      </c>
      <c r="J4" s="1885"/>
      <c r="K4" s="1885"/>
      <c r="L4" s="1886"/>
    </row>
    <row r="5" spans="2:14" ht="15" customHeight="1">
      <c r="B5" s="1871" t="s">
        <v>1022</v>
      </c>
      <c r="C5" s="1888" t="s">
        <v>7</v>
      </c>
      <c r="D5" s="1889"/>
      <c r="E5" s="1881" t="s">
        <v>8</v>
      </c>
      <c r="F5" s="1873"/>
      <c r="G5" s="1881" t="s">
        <v>52</v>
      </c>
      <c r="H5" s="1883"/>
      <c r="I5" s="1863" t="s">
        <v>8</v>
      </c>
      <c r="J5" s="1864"/>
      <c r="K5" s="1881" t="s">
        <v>52</v>
      </c>
      <c r="L5" s="1883"/>
    </row>
    <row r="6" spans="2:14">
      <c r="B6" s="1872"/>
      <c r="C6" s="1249" t="s">
        <v>5</v>
      </c>
      <c r="D6" s="767" t="s">
        <v>1036</v>
      </c>
      <c r="E6" s="768" t="s">
        <v>5</v>
      </c>
      <c r="F6" s="768" t="s">
        <v>1036</v>
      </c>
      <c r="G6" s="768" t="s">
        <v>5</v>
      </c>
      <c r="H6" s="769" t="s">
        <v>1036</v>
      </c>
      <c r="I6" s="1253" t="s">
        <v>5</v>
      </c>
      <c r="J6" s="770" t="s">
        <v>1036</v>
      </c>
      <c r="K6" s="768" t="s">
        <v>5</v>
      </c>
      <c r="L6" s="769" t="s">
        <v>1036</v>
      </c>
    </row>
    <row r="7" spans="2:14">
      <c r="B7" s="49" t="s">
        <v>148</v>
      </c>
      <c r="C7" s="771">
        <v>5900</v>
      </c>
      <c r="D7" s="772">
        <v>1.06</v>
      </c>
      <c r="E7" s="773">
        <v>0</v>
      </c>
      <c r="F7" s="774">
        <v>0</v>
      </c>
      <c r="G7" s="773">
        <v>0</v>
      </c>
      <c r="H7" s="774">
        <v>0</v>
      </c>
      <c r="I7" s="775">
        <v>0</v>
      </c>
      <c r="J7" s="776">
        <v>0</v>
      </c>
      <c r="K7" s="773">
        <v>0</v>
      </c>
      <c r="L7" s="780">
        <v>0</v>
      </c>
    </row>
    <row r="8" spans="2:14">
      <c r="B8" s="49" t="s">
        <v>149</v>
      </c>
      <c r="C8" s="771">
        <v>3200</v>
      </c>
      <c r="D8" s="772">
        <v>2.88</v>
      </c>
      <c r="E8" s="777">
        <v>0</v>
      </c>
      <c r="F8" s="778">
        <v>0</v>
      </c>
      <c r="G8" s="777">
        <v>0</v>
      </c>
      <c r="H8" s="778">
        <v>0</v>
      </c>
      <c r="I8" s="775">
        <v>0</v>
      </c>
      <c r="J8" s="776">
        <v>0</v>
      </c>
      <c r="K8" s="777">
        <v>0</v>
      </c>
      <c r="L8" s="780">
        <v>0</v>
      </c>
    </row>
    <row r="9" spans="2:14">
      <c r="B9" s="49" t="s">
        <v>150</v>
      </c>
      <c r="C9" s="771">
        <v>0</v>
      </c>
      <c r="D9" s="772">
        <v>0</v>
      </c>
      <c r="E9" s="772">
        <v>0</v>
      </c>
      <c r="F9" s="779">
        <v>0</v>
      </c>
      <c r="G9" s="772">
        <v>0</v>
      </c>
      <c r="H9" s="779">
        <v>0</v>
      </c>
      <c r="I9" s="775">
        <v>0</v>
      </c>
      <c r="J9" s="776">
        <v>0</v>
      </c>
      <c r="K9" s="776">
        <v>0</v>
      </c>
      <c r="L9" s="780">
        <v>0</v>
      </c>
    </row>
    <row r="10" spans="2:14">
      <c r="B10" s="49" t="s">
        <v>151</v>
      </c>
      <c r="C10" s="778">
        <v>0</v>
      </c>
      <c r="D10" s="772">
        <v>0</v>
      </c>
      <c r="E10" s="772">
        <v>0</v>
      </c>
      <c r="F10" s="779">
        <v>0</v>
      </c>
      <c r="G10" s="772">
        <v>0</v>
      </c>
      <c r="H10" s="779">
        <v>0</v>
      </c>
      <c r="I10" s="775">
        <v>0</v>
      </c>
      <c r="J10" s="776">
        <v>0</v>
      </c>
      <c r="K10" s="776">
        <v>0</v>
      </c>
      <c r="L10" s="780">
        <v>0</v>
      </c>
    </row>
    <row r="11" spans="2:14">
      <c r="B11" s="49" t="s">
        <v>152</v>
      </c>
      <c r="C11" s="772">
        <v>0</v>
      </c>
      <c r="D11" s="772">
        <v>0</v>
      </c>
      <c r="E11" s="772">
        <v>0</v>
      </c>
      <c r="F11" s="779">
        <v>0</v>
      </c>
      <c r="G11" s="779"/>
      <c r="H11" s="780"/>
      <c r="I11" s="781">
        <v>0</v>
      </c>
      <c r="J11" s="776">
        <v>0</v>
      </c>
      <c r="K11" s="779"/>
      <c r="L11" s="780"/>
    </row>
    <row r="12" spans="2:14">
      <c r="B12" s="49" t="s">
        <v>153</v>
      </c>
      <c r="C12" s="772">
        <v>0</v>
      </c>
      <c r="D12" s="772">
        <v>0</v>
      </c>
      <c r="E12" s="772">
        <v>0</v>
      </c>
      <c r="F12" s="779">
        <v>0</v>
      </c>
      <c r="G12" s="779"/>
      <c r="H12" s="780"/>
      <c r="I12" s="775">
        <v>0</v>
      </c>
      <c r="J12" s="782">
        <v>0</v>
      </c>
      <c r="K12" s="779"/>
      <c r="L12" s="780"/>
    </row>
    <row r="13" spans="2:14">
      <c r="B13" s="49" t="s">
        <v>154</v>
      </c>
      <c r="C13" s="772">
        <v>0</v>
      </c>
      <c r="D13" s="772">
        <v>0</v>
      </c>
      <c r="E13" s="772">
        <v>0</v>
      </c>
      <c r="F13" s="779">
        <v>0</v>
      </c>
      <c r="G13" s="779"/>
      <c r="H13" s="780"/>
      <c r="I13" s="775">
        <v>9167.5</v>
      </c>
      <c r="J13" s="776">
        <v>3.84</v>
      </c>
      <c r="K13" s="779"/>
      <c r="L13" s="780"/>
    </row>
    <row r="14" spans="2:14">
      <c r="B14" s="49" t="s">
        <v>155</v>
      </c>
      <c r="C14" s="772">
        <v>0</v>
      </c>
      <c r="D14" s="772">
        <v>0</v>
      </c>
      <c r="E14" s="772">
        <v>0</v>
      </c>
      <c r="F14" s="779">
        <v>0</v>
      </c>
      <c r="G14" s="779"/>
      <c r="H14" s="780"/>
      <c r="I14" s="775">
        <v>18620.330000000002</v>
      </c>
      <c r="J14" s="776">
        <v>0.75139999999999996</v>
      </c>
      <c r="K14" s="779"/>
      <c r="L14" s="780"/>
    </row>
    <row r="15" spans="2:14">
      <c r="B15" s="49" t="s">
        <v>156</v>
      </c>
      <c r="C15" s="772">
        <v>0</v>
      </c>
      <c r="D15" s="772">
        <v>0</v>
      </c>
      <c r="E15" s="772">
        <v>0</v>
      </c>
      <c r="F15" s="779">
        <v>0</v>
      </c>
      <c r="G15" s="779"/>
      <c r="H15" s="780"/>
      <c r="I15" s="775">
        <v>0</v>
      </c>
      <c r="J15" s="782">
        <v>0</v>
      </c>
      <c r="K15" s="779"/>
      <c r="L15" s="780"/>
    </row>
    <row r="16" spans="2:14">
      <c r="B16" s="49" t="s">
        <v>157</v>
      </c>
      <c r="C16" s="771">
        <v>0</v>
      </c>
      <c r="D16" s="772">
        <v>0</v>
      </c>
      <c r="E16" s="772">
        <v>0</v>
      </c>
      <c r="F16" s="779">
        <v>0</v>
      </c>
      <c r="G16" s="779"/>
      <c r="H16" s="780"/>
      <c r="I16" s="775">
        <v>0</v>
      </c>
      <c r="J16" s="782">
        <v>0</v>
      </c>
      <c r="K16" s="779"/>
      <c r="L16" s="780"/>
    </row>
    <row r="17" spans="2:15">
      <c r="B17" s="49" t="s">
        <v>158</v>
      </c>
      <c r="C17" s="771">
        <v>0</v>
      </c>
      <c r="D17" s="772">
        <v>0</v>
      </c>
      <c r="E17" s="772">
        <v>0</v>
      </c>
      <c r="F17" s="779">
        <v>0</v>
      </c>
      <c r="G17" s="779"/>
      <c r="H17" s="780"/>
      <c r="I17" s="775">
        <v>0</v>
      </c>
      <c r="J17" s="782">
        <v>0</v>
      </c>
      <c r="K17" s="779"/>
      <c r="L17" s="780"/>
    </row>
    <row r="18" spans="2:15" s="878" customFormat="1">
      <c r="B18" s="784" t="s">
        <v>159</v>
      </c>
      <c r="C18" s="771">
        <v>0</v>
      </c>
      <c r="D18" s="772">
        <v>0</v>
      </c>
      <c r="E18" s="772">
        <v>0</v>
      </c>
      <c r="F18" s="779">
        <v>0</v>
      </c>
      <c r="G18" s="785"/>
      <c r="H18" s="780"/>
      <c r="I18" s="775">
        <v>0</v>
      </c>
      <c r="J18" s="782">
        <v>0</v>
      </c>
      <c r="K18" s="785"/>
      <c r="L18" s="780"/>
      <c r="M18" s="764"/>
      <c r="N18" s="764"/>
    </row>
    <row r="19" spans="2:15" ht="16.5" thickBot="1">
      <c r="B19" s="786" t="s">
        <v>423</v>
      </c>
      <c r="C19" s="787">
        <f>SUM(C7:C18)</f>
        <v>9100</v>
      </c>
      <c r="D19" s="788">
        <v>1.7</v>
      </c>
      <c r="E19" s="789">
        <f>SUM(E7:E18)</f>
        <v>0</v>
      </c>
      <c r="F19" s="790" t="s">
        <v>644</v>
      </c>
      <c r="G19" s="790">
        <f>SUM(G7:G18)</f>
        <v>0</v>
      </c>
      <c r="H19" s="791">
        <f>SUM(H7:H18)</f>
        <v>0</v>
      </c>
      <c r="I19" s="792">
        <f>SUM(I7:I18)</f>
        <v>27787.83</v>
      </c>
      <c r="J19" s="1280">
        <v>1.77</v>
      </c>
      <c r="K19" s="790">
        <f>SUM(K7:K18)</f>
        <v>0</v>
      </c>
      <c r="L19" s="791">
        <f>SUM(L7:L18)</f>
        <v>0</v>
      </c>
    </row>
    <row r="20" spans="2:15" ht="15.75" customHeight="1" thickTop="1">
      <c r="B20" s="793"/>
      <c r="C20" s="1867" t="s">
        <v>1037</v>
      </c>
      <c r="D20" s="1868"/>
      <c r="E20" s="1868"/>
      <c r="F20" s="1868"/>
      <c r="G20" s="1868"/>
      <c r="H20" s="1869"/>
      <c r="I20" s="1870" t="s">
        <v>1038</v>
      </c>
      <c r="J20" s="1868"/>
      <c r="K20" s="1868"/>
      <c r="L20" s="1869"/>
    </row>
    <row r="21" spans="2:15">
      <c r="B21" s="1871" t="s">
        <v>1022</v>
      </c>
      <c r="C21" s="1873" t="s">
        <v>7</v>
      </c>
      <c r="D21" s="1873"/>
      <c r="E21" s="1881" t="s">
        <v>8</v>
      </c>
      <c r="F21" s="1873"/>
      <c r="G21" s="1882" t="s">
        <v>52</v>
      </c>
      <c r="H21" s="1883"/>
      <c r="I21" s="1880" t="s">
        <v>8</v>
      </c>
      <c r="J21" s="1873"/>
      <c r="K21" s="1882" t="s">
        <v>52</v>
      </c>
      <c r="L21" s="1883"/>
    </row>
    <row r="22" spans="2:15">
      <c r="B22" s="1872"/>
      <c r="C22" s="1244" t="s">
        <v>5</v>
      </c>
      <c r="D22" s="768" t="s">
        <v>1036</v>
      </c>
      <c r="E22" s="768" t="s">
        <v>5</v>
      </c>
      <c r="F22" s="768" t="s">
        <v>1036</v>
      </c>
      <c r="G22" s="768" t="s">
        <v>5</v>
      </c>
      <c r="H22" s="794" t="s">
        <v>1036</v>
      </c>
      <c r="I22" s="1254" t="s">
        <v>5</v>
      </c>
      <c r="J22" s="770" t="s">
        <v>1036</v>
      </c>
      <c r="K22" s="768" t="s">
        <v>5</v>
      </c>
      <c r="L22" s="794" t="s">
        <v>1036</v>
      </c>
    </row>
    <row r="23" spans="2:15">
      <c r="B23" s="49" t="s">
        <v>148</v>
      </c>
      <c r="C23" s="795">
        <v>13000</v>
      </c>
      <c r="D23" s="796">
        <v>0.72</v>
      </c>
      <c r="E23" s="797">
        <v>27450</v>
      </c>
      <c r="F23" s="798">
        <v>0.43290000000000001</v>
      </c>
      <c r="G23" s="1278">
        <v>45750</v>
      </c>
      <c r="H23" s="799">
        <v>0.3422</v>
      </c>
      <c r="I23" s="800">
        <v>0</v>
      </c>
      <c r="J23" s="801">
        <v>0</v>
      </c>
      <c r="K23" s="801">
        <v>0</v>
      </c>
      <c r="L23" s="783">
        <v>0</v>
      </c>
    </row>
    <row r="24" spans="2:15">
      <c r="B24" s="49" t="s">
        <v>149</v>
      </c>
      <c r="C24" s="795">
        <v>8300</v>
      </c>
      <c r="D24" s="796">
        <v>1.3</v>
      </c>
      <c r="E24" s="797">
        <v>26100</v>
      </c>
      <c r="F24" s="802">
        <v>2.488</v>
      </c>
      <c r="G24" s="1279">
        <v>24000</v>
      </c>
      <c r="H24" s="803">
        <v>0.36609999999999998</v>
      </c>
      <c r="I24" s="800">
        <v>0</v>
      </c>
      <c r="J24" s="801">
        <v>0</v>
      </c>
      <c r="K24" s="801">
        <v>0</v>
      </c>
      <c r="L24" s="783">
        <v>0</v>
      </c>
    </row>
    <row r="25" spans="2:15">
      <c r="B25" s="49" t="s">
        <v>150</v>
      </c>
      <c r="C25" s="795">
        <v>35000</v>
      </c>
      <c r="D25" s="796">
        <v>0.22</v>
      </c>
      <c r="E25" s="797">
        <v>5200</v>
      </c>
      <c r="F25" s="802">
        <v>2.4540538461538461</v>
      </c>
      <c r="G25" s="1279">
        <v>5000</v>
      </c>
      <c r="H25" s="803">
        <v>0.42920000000000003</v>
      </c>
      <c r="I25" s="1279">
        <v>10000</v>
      </c>
      <c r="J25" s="752">
        <v>3.0621499999999999</v>
      </c>
      <c r="K25" s="801">
        <v>0</v>
      </c>
      <c r="L25" s="783">
        <v>0</v>
      </c>
    </row>
    <row r="26" spans="2:15">
      <c r="B26" s="49" t="s">
        <v>151</v>
      </c>
      <c r="C26" s="795">
        <v>20000</v>
      </c>
      <c r="D26" s="796">
        <v>0.21</v>
      </c>
      <c r="E26" s="797">
        <v>2000</v>
      </c>
      <c r="F26" s="802">
        <v>2.4081000000000001</v>
      </c>
      <c r="G26" s="1279">
        <v>10000</v>
      </c>
      <c r="H26" s="803">
        <v>0.40510000000000002</v>
      </c>
      <c r="I26" s="800">
        <v>0</v>
      </c>
      <c r="J26" s="801">
        <v>0</v>
      </c>
      <c r="K26" s="801">
        <v>0</v>
      </c>
      <c r="L26" s="783">
        <v>0</v>
      </c>
      <c r="O26" s="855"/>
    </row>
    <row r="27" spans="2:15">
      <c r="B27" s="49" t="s">
        <v>152</v>
      </c>
      <c r="C27" s="795">
        <v>9000</v>
      </c>
      <c r="D27" s="796">
        <v>0.12690000000000001</v>
      </c>
      <c r="E27" s="797">
        <v>2000</v>
      </c>
      <c r="F27" s="802">
        <v>2.2056</v>
      </c>
      <c r="G27" s="802">
        <v>0</v>
      </c>
      <c r="H27" s="803">
        <v>0</v>
      </c>
      <c r="I27" s="800">
        <v>0</v>
      </c>
      <c r="J27" s="801">
        <v>0</v>
      </c>
      <c r="K27" s="801">
        <v>0</v>
      </c>
      <c r="L27" s="783">
        <v>0</v>
      </c>
    </row>
    <row r="28" spans="2:15">
      <c r="B28" s="49" t="s">
        <v>153</v>
      </c>
      <c r="C28" s="795">
        <v>12050</v>
      </c>
      <c r="D28" s="796">
        <v>4.48E-2</v>
      </c>
      <c r="E28" s="797">
        <v>1500</v>
      </c>
      <c r="F28" s="802">
        <v>1.2713000000000001</v>
      </c>
      <c r="G28" s="802"/>
      <c r="H28" s="803"/>
      <c r="I28" s="800">
        <v>0</v>
      </c>
      <c r="J28" s="801">
        <v>0</v>
      </c>
      <c r="K28" s="801"/>
      <c r="L28" s="783"/>
    </row>
    <row r="29" spans="2:15">
      <c r="B29" s="49" t="s">
        <v>154</v>
      </c>
      <c r="C29" s="795">
        <v>40000</v>
      </c>
      <c r="D29" s="796">
        <v>0.1103</v>
      </c>
      <c r="E29" s="797">
        <v>0</v>
      </c>
      <c r="F29" s="802">
        <v>0</v>
      </c>
      <c r="G29" s="802"/>
      <c r="H29" s="803"/>
      <c r="I29" s="1279">
        <v>17810</v>
      </c>
      <c r="J29" s="752">
        <v>5.6848000000000001</v>
      </c>
      <c r="K29" s="753"/>
      <c r="L29" s="763"/>
      <c r="O29" s="855"/>
    </row>
    <row r="30" spans="2:15">
      <c r="B30" s="49" t="s">
        <v>155</v>
      </c>
      <c r="C30" s="795">
        <v>25420</v>
      </c>
      <c r="D30" s="796">
        <v>0.16569999999999999</v>
      </c>
      <c r="E30" s="797">
        <v>0</v>
      </c>
      <c r="F30" s="802">
        <v>0</v>
      </c>
      <c r="G30" s="802"/>
      <c r="H30" s="803"/>
      <c r="I30" s="804">
        <v>0</v>
      </c>
      <c r="J30" s="805">
        <v>0</v>
      </c>
      <c r="K30" s="802"/>
      <c r="L30" s="803"/>
    </row>
    <row r="31" spans="2:15">
      <c r="B31" s="49" t="s">
        <v>156</v>
      </c>
      <c r="C31" s="795">
        <v>2270</v>
      </c>
      <c r="D31" s="796">
        <v>1.08</v>
      </c>
      <c r="E31" s="797">
        <v>0</v>
      </c>
      <c r="F31" s="802">
        <v>0</v>
      </c>
      <c r="G31" s="802"/>
      <c r="H31" s="803"/>
      <c r="I31" s="804">
        <v>0</v>
      </c>
      <c r="J31" s="805">
        <v>0</v>
      </c>
      <c r="K31" s="802"/>
      <c r="L31" s="803"/>
    </row>
    <row r="32" spans="2:15">
      <c r="B32" s="49" t="s">
        <v>157</v>
      </c>
      <c r="C32" s="795">
        <v>5910</v>
      </c>
      <c r="D32" s="796">
        <v>0.41460000000000002</v>
      </c>
      <c r="E32" s="797">
        <v>0</v>
      </c>
      <c r="F32" s="802">
        <v>0</v>
      </c>
      <c r="G32" s="802"/>
      <c r="H32" s="803"/>
      <c r="I32" s="804">
        <v>0</v>
      </c>
      <c r="J32" s="805">
        <v>0</v>
      </c>
      <c r="K32" s="802"/>
      <c r="L32" s="803"/>
      <c r="O32" s="855"/>
    </row>
    <row r="33" spans="2:14">
      <c r="B33" s="49" t="s">
        <v>158</v>
      </c>
      <c r="C33" s="795">
        <v>40000</v>
      </c>
      <c r="D33" s="796">
        <v>7.0000000000000007E-2</v>
      </c>
      <c r="E33" s="797">
        <v>0</v>
      </c>
      <c r="F33" s="802">
        <v>0</v>
      </c>
      <c r="G33" s="802"/>
      <c r="H33" s="803"/>
      <c r="I33" s="804">
        <v>0</v>
      </c>
      <c r="J33" s="805">
        <v>0</v>
      </c>
      <c r="K33" s="802"/>
      <c r="L33" s="803"/>
    </row>
    <row r="34" spans="2:14" s="878" customFormat="1">
      <c r="B34" s="784" t="s">
        <v>159</v>
      </c>
      <c r="C34" s="806">
        <v>25000</v>
      </c>
      <c r="D34" s="807">
        <v>1E-4</v>
      </c>
      <c r="E34" s="797">
        <v>0</v>
      </c>
      <c r="F34" s="802">
        <v>0</v>
      </c>
      <c r="G34" s="808"/>
      <c r="H34" s="809"/>
      <c r="I34" s="804">
        <v>0</v>
      </c>
      <c r="J34" s="805">
        <v>0</v>
      </c>
      <c r="K34" s="802"/>
      <c r="L34" s="803"/>
    </row>
    <row r="35" spans="2:14" ht="16.5" thickBot="1">
      <c r="B35" s="786" t="s">
        <v>423</v>
      </c>
      <c r="C35" s="810">
        <f>SUM(C23:C34)</f>
        <v>235950</v>
      </c>
      <c r="D35" s="811">
        <v>0.21</v>
      </c>
      <c r="E35" s="812">
        <f>SUM(E23:E34)</f>
        <v>64250</v>
      </c>
      <c r="F35" s="813">
        <v>1.5803677821011677</v>
      </c>
      <c r="G35" s="813">
        <f>SUM(G23:G34)</f>
        <v>84750</v>
      </c>
      <c r="H35" s="814"/>
      <c r="I35" s="1292">
        <f>SUM(I23:I34)</f>
        <v>27810</v>
      </c>
      <c r="J35" s="1281">
        <v>4.74</v>
      </c>
      <c r="K35" s="1294"/>
      <c r="L35" s="1295"/>
    </row>
    <row r="36" spans="2:14" ht="15.75" customHeight="1" thickTop="1">
      <c r="B36" s="1849" t="s">
        <v>1022</v>
      </c>
      <c r="C36" s="1853" t="s">
        <v>1039</v>
      </c>
      <c r="D36" s="1853"/>
      <c r="E36" s="1853"/>
      <c r="F36" s="1853"/>
      <c r="G36" s="1853"/>
      <c r="H36" s="1854"/>
      <c r="I36" s="1863" t="s">
        <v>1040</v>
      </c>
      <c r="J36" s="1864"/>
      <c r="K36" s="1865" t="s">
        <v>1041</v>
      </c>
      <c r="L36" s="1866"/>
      <c r="M36" s="1874" t="s">
        <v>1042</v>
      </c>
      <c r="N36" s="1875"/>
    </row>
    <row r="37" spans="2:14" ht="15" customHeight="1">
      <c r="B37" s="1861"/>
      <c r="C37" s="1876" t="s">
        <v>7</v>
      </c>
      <c r="D37" s="1876"/>
      <c r="E37" s="1877" t="s">
        <v>8</v>
      </c>
      <c r="F37" s="1878"/>
      <c r="G37" s="1876" t="s">
        <v>52</v>
      </c>
      <c r="H37" s="1879"/>
      <c r="I37" s="1880" t="s">
        <v>52</v>
      </c>
      <c r="J37" s="1873"/>
      <c r="K37" s="1880" t="s">
        <v>52</v>
      </c>
      <c r="L37" s="1873"/>
      <c r="M37" s="815" t="s">
        <v>8</v>
      </c>
      <c r="N37" s="816" t="s">
        <v>52</v>
      </c>
    </row>
    <row r="38" spans="2:14">
      <c r="B38" s="1862"/>
      <c r="C38" s="818" t="s">
        <v>5</v>
      </c>
      <c r="D38" s="1245" t="s">
        <v>1043</v>
      </c>
      <c r="E38" s="817" t="s">
        <v>5</v>
      </c>
      <c r="F38" s="818" t="s">
        <v>1043</v>
      </c>
      <c r="G38" s="1246" t="s">
        <v>5</v>
      </c>
      <c r="H38" s="819" t="s">
        <v>1043</v>
      </c>
      <c r="I38" s="1254" t="s">
        <v>5</v>
      </c>
      <c r="J38" s="770" t="s">
        <v>1043</v>
      </c>
      <c r="K38" s="1255" t="s">
        <v>5</v>
      </c>
      <c r="L38" s="770" t="s">
        <v>1043</v>
      </c>
      <c r="M38" s="1256" t="s">
        <v>5</v>
      </c>
      <c r="N38" s="1257" t="s">
        <v>5</v>
      </c>
    </row>
    <row r="39" spans="2:14">
      <c r="B39" s="857" t="s">
        <v>148</v>
      </c>
      <c r="C39" s="1305">
        <v>57250</v>
      </c>
      <c r="D39" s="820">
        <v>1.39</v>
      </c>
      <c r="E39" s="1288">
        <v>5000</v>
      </c>
      <c r="F39" s="821">
        <v>1.39</v>
      </c>
      <c r="G39" s="1283">
        <v>2450</v>
      </c>
      <c r="H39" s="822">
        <v>0.498</v>
      </c>
      <c r="I39" s="1258">
        <v>25300</v>
      </c>
      <c r="J39" s="1259">
        <v>0.47689999999999999</v>
      </c>
      <c r="K39" s="1258">
        <v>0</v>
      </c>
      <c r="L39" s="1259">
        <v>0</v>
      </c>
      <c r="M39" s="824">
        <v>0</v>
      </c>
      <c r="N39" s="825">
        <v>0</v>
      </c>
    </row>
    <row r="40" spans="2:14">
      <c r="B40" s="49" t="s">
        <v>149</v>
      </c>
      <c r="C40" s="827">
        <v>0</v>
      </c>
      <c r="D40" s="827">
        <v>0</v>
      </c>
      <c r="E40" s="1288">
        <v>50</v>
      </c>
      <c r="F40" s="827">
        <v>2.6</v>
      </c>
      <c r="G40" s="828">
        <v>0</v>
      </c>
      <c r="H40" s="829" t="s">
        <v>644</v>
      </c>
      <c r="I40" s="823">
        <v>7400</v>
      </c>
      <c r="J40" s="1260">
        <v>0.45329999999999998</v>
      </c>
      <c r="K40" s="823">
        <v>0</v>
      </c>
      <c r="L40" s="1260">
        <v>0</v>
      </c>
      <c r="M40" s="775">
        <v>0</v>
      </c>
      <c r="N40" s="1267">
        <v>0</v>
      </c>
    </row>
    <row r="41" spans="2:14">
      <c r="B41" s="49" t="s">
        <v>738</v>
      </c>
      <c r="C41" s="1299"/>
      <c r="D41" s="826"/>
      <c r="E41" s="832"/>
      <c r="F41" s="833"/>
      <c r="G41" s="828">
        <v>0</v>
      </c>
      <c r="H41" s="829" t="s">
        <v>644</v>
      </c>
      <c r="I41" s="1261">
        <v>5500</v>
      </c>
      <c r="J41" s="1262">
        <v>0.67</v>
      </c>
      <c r="K41" s="1261">
        <v>0</v>
      </c>
      <c r="L41" s="1262">
        <v>0</v>
      </c>
      <c r="M41" s="775">
        <v>7750</v>
      </c>
      <c r="N41" s="839">
        <v>300</v>
      </c>
    </row>
    <row r="42" spans="2:14">
      <c r="B42" s="49" t="s">
        <v>151</v>
      </c>
      <c r="C42" s="1300">
        <v>100000</v>
      </c>
      <c r="D42" s="1297">
        <v>0.87</v>
      </c>
      <c r="E42" s="827">
        <v>0</v>
      </c>
      <c r="F42" s="827">
        <v>0</v>
      </c>
      <c r="G42" s="828">
        <v>0</v>
      </c>
      <c r="H42" s="829" t="s">
        <v>644</v>
      </c>
      <c r="I42" s="828">
        <v>0</v>
      </c>
      <c r="J42" s="1306">
        <v>0</v>
      </c>
      <c r="K42" s="1265">
        <v>1700</v>
      </c>
      <c r="L42" s="829">
        <v>1.52</v>
      </c>
      <c r="M42" s="775">
        <v>2300</v>
      </c>
      <c r="N42" s="839">
        <v>5200</v>
      </c>
    </row>
    <row r="43" spans="2:14">
      <c r="B43" s="49" t="s">
        <v>152</v>
      </c>
      <c r="C43" s="1301">
        <v>26150</v>
      </c>
      <c r="D43" s="832">
        <v>1.08</v>
      </c>
      <c r="E43" s="827">
        <v>0</v>
      </c>
      <c r="F43" s="827">
        <v>0</v>
      </c>
      <c r="G43" s="828">
        <v>0</v>
      </c>
      <c r="H43" s="829" t="s">
        <v>644</v>
      </c>
      <c r="I43" s="828">
        <v>0</v>
      </c>
      <c r="J43" s="1306">
        <v>0</v>
      </c>
      <c r="K43" s="828">
        <v>0</v>
      </c>
      <c r="L43" s="827">
        <v>0</v>
      </c>
      <c r="M43" s="781">
        <v>0</v>
      </c>
      <c r="N43" s="839">
        <v>15080</v>
      </c>
    </row>
    <row r="44" spans="2:14">
      <c r="B44" s="49" t="s">
        <v>153</v>
      </c>
      <c r="C44" s="1301">
        <v>15000</v>
      </c>
      <c r="D44" s="832">
        <v>0.81</v>
      </c>
      <c r="E44" s="1296">
        <v>2000</v>
      </c>
      <c r="F44" s="836">
        <v>1.5999000000000001</v>
      </c>
      <c r="G44" s="836"/>
      <c r="H44" s="837"/>
      <c r="I44" s="838"/>
      <c r="J44" s="837"/>
      <c r="K44" s="838"/>
      <c r="L44" s="837"/>
      <c r="M44" s="775">
        <v>3930</v>
      </c>
      <c r="N44" s="839"/>
    </row>
    <row r="45" spans="2:14">
      <c r="B45" s="49" t="s">
        <v>154</v>
      </c>
      <c r="C45" s="1299">
        <v>60000</v>
      </c>
      <c r="D45" s="832">
        <v>0.48</v>
      </c>
      <c r="E45" s="827">
        <v>0</v>
      </c>
      <c r="F45" s="827">
        <v>0</v>
      </c>
      <c r="G45" s="827"/>
      <c r="H45" s="831"/>
      <c r="I45" s="830"/>
      <c r="J45" s="831"/>
      <c r="K45" s="830"/>
      <c r="L45" s="831"/>
      <c r="M45" s="775">
        <v>40846</v>
      </c>
      <c r="N45" s="839"/>
    </row>
    <row r="46" spans="2:14">
      <c r="B46" s="49" t="s">
        <v>155</v>
      </c>
      <c r="C46" s="1301">
        <v>39100</v>
      </c>
      <c r="D46" s="832">
        <v>0.39</v>
      </c>
      <c r="E46" s="827">
        <v>0</v>
      </c>
      <c r="F46" s="836">
        <v>0</v>
      </c>
      <c r="G46" s="836"/>
      <c r="H46" s="837"/>
      <c r="I46" s="838"/>
      <c r="J46" s="837"/>
      <c r="K46" s="838"/>
      <c r="L46" s="837"/>
      <c r="M46" s="775">
        <v>3348</v>
      </c>
      <c r="N46" s="839"/>
    </row>
    <row r="47" spans="2:14">
      <c r="B47" s="49" t="s">
        <v>156</v>
      </c>
      <c r="C47" s="827">
        <v>0</v>
      </c>
      <c r="D47" s="1298">
        <v>0</v>
      </c>
      <c r="E47" s="827">
        <v>0</v>
      </c>
      <c r="F47" s="836">
        <v>0</v>
      </c>
      <c r="G47" s="836"/>
      <c r="H47" s="837"/>
      <c r="I47" s="838"/>
      <c r="J47" s="837"/>
      <c r="K47" s="838"/>
      <c r="L47" s="837"/>
      <c r="M47" s="775">
        <v>3567</v>
      </c>
      <c r="N47" s="839"/>
    </row>
    <row r="48" spans="2:14">
      <c r="B48" s="49" t="s">
        <v>157</v>
      </c>
      <c r="C48" s="827">
        <v>0</v>
      </c>
      <c r="D48" s="827">
        <v>0</v>
      </c>
      <c r="E48" s="827">
        <v>0</v>
      </c>
      <c r="F48" s="836">
        <v>0</v>
      </c>
      <c r="G48" s="836"/>
      <c r="H48" s="837"/>
      <c r="I48" s="838"/>
      <c r="J48" s="837"/>
      <c r="K48" s="838"/>
      <c r="L48" s="837"/>
      <c r="M48" s="775">
        <v>650</v>
      </c>
      <c r="N48" s="839"/>
    </row>
    <row r="49" spans="2:15">
      <c r="B49" s="49" t="s">
        <v>158</v>
      </c>
      <c r="C49" s="827">
        <v>0</v>
      </c>
      <c r="D49" s="827">
        <v>0</v>
      </c>
      <c r="E49" s="827">
        <v>0</v>
      </c>
      <c r="F49" s="836">
        <v>0</v>
      </c>
      <c r="G49" s="836"/>
      <c r="H49" s="837"/>
      <c r="I49" s="838"/>
      <c r="J49" s="837"/>
      <c r="K49" s="838"/>
      <c r="L49" s="837"/>
      <c r="M49" s="775">
        <v>0</v>
      </c>
      <c r="N49" s="839"/>
    </row>
    <row r="50" spans="2:15">
      <c r="B50" s="51" t="s">
        <v>159</v>
      </c>
      <c r="C50" s="1302">
        <v>0</v>
      </c>
      <c r="D50" s="1303">
        <v>0</v>
      </c>
      <c r="E50" s="1287">
        <v>9400</v>
      </c>
      <c r="F50" s="841">
        <v>0.23769999999999999</v>
      </c>
      <c r="G50" s="841"/>
      <c r="H50" s="842"/>
      <c r="I50" s="834"/>
      <c r="J50" s="835"/>
      <c r="K50" s="834"/>
      <c r="L50" s="835"/>
      <c r="M50" s="843">
        <v>0</v>
      </c>
      <c r="N50" s="844"/>
    </row>
    <row r="51" spans="2:15" ht="16.5" thickBot="1">
      <c r="B51" s="871" t="s">
        <v>423</v>
      </c>
      <c r="C51" s="1304">
        <f>SUM(C39:C50)</f>
        <v>297500</v>
      </c>
      <c r="D51" s="845">
        <v>0.85</v>
      </c>
      <c r="E51" s="1289">
        <f>SUM(E39:E50)</f>
        <v>16450</v>
      </c>
      <c r="F51" s="846">
        <v>0.7614975683890578</v>
      </c>
      <c r="G51" s="1282">
        <f>SUM(G39:G50)</f>
        <v>2450</v>
      </c>
      <c r="H51" s="847"/>
      <c r="I51" s="871">
        <f>SUM(I39:I50)</f>
        <v>38200</v>
      </c>
      <c r="J51" s="1284"/>
      <c r="K51" s="871">
        <f>SUM(K39:K50)</f>
        <v>1700</v>
      </c>
      <c r="L51" s="1263"/>
      <c r="M51" s="1264">
        <f>SUM(M39:M50)</f>
        <v>62391</v>
      </c>
      <c r="N51" s="1307">
        <f>SUM(N39:N50)</f>
        <v>20580</v>
      </c>
      <c r="O51" s="855"/>
    </row>
    <row r="52" spans="2:15" ht="15.75" customHeight="1" thickTop="1">
      <c r="B52" s="1849" t="s">
        <v>1022</v>
      </c>
      <c r="C52" s="1852" t="s">
        <v>1044</v>
      </c>
      <c r="D52" s="1853"/>
      <c r="E52" s="1853"/>
      <c r="F52" s="1853"/>
      <c r="G52" s="1853"/>
      <c r="H52" s="1853"/>
      <c r="I52" s="1853"/>
      <c r="J52" s="1854"/>
      <c r="K52" s="849"/>
      <c r="L52" s="849"/>
      <c r="N52" s="850"/>
    </row>
    <row r="53" spans="2:15">
      <c r="B53" s="1850"/>
      <c r="C53" s="1855" t="s">
        <v>1045</v>
      </c>
      <c r="D53" s="1856"/>
      <c r="E53" s="1856"/>
      <c r="F53" s="1857"/>
      <c r="G53" s="1855" t="s">
        <v>1046</v>
      </c>
      <c r="H53" s="1856"/>
      <c r="I53" s="1856"/>
      <c r="J53" s="1858"/>
      <c r="K53" s="849"/>
      <c r="L53" s="849"/>
      <c r="N53" s="851"/>
    </row>
    <row r="54" spans="2:15">
      <c r="B54" s="1850"/>
      <c r="C54" s="1859" t="s">
        <v>8</v>
      </c>
      <c r="D54" s="1860"/>
      <c r="E54" s="1859" t="s">
        <v>52</v>
      </c>
      <c r="F54" s="1860"/>
      <c r="G54" s="852" t="s">
        <v>8</v>
      </c>
      <c r="H54" s="818"/>
      <c r="I54" s="852" t="s">
        <v>52</v>
      </c>
      <c r="J54" s="819"/>
      <c r="K54" s="849"/>
      <c r="L54" s="849"/>
    </row>
    <row r="55" spans="2:15">
      <c r="B55" s="1851"/>
      <c r="C55" s="817" t="s">
        <v>5</v>
      </c>
      <c r="D55" s="817" t="s">
        <v>1043</v>
      </c>
      <c r="E55" s="817" t="s">
        <v>5</v>
      </c>
      <c r="F55" s="853" t="s">
        <v>1043</v>
      </c>
      <c r="G55" s="854" t="s">
        <v>5</v>
      </c>
      <c r="H55" s="817" t="s">
        <v>1047</v>
      </c>
      <c r="I55" s="818" t="s">
        <v>5</v>
      </c>
      <c r="J55" s="1308" t="s">
        <v>1047</v>
      </c>
      <c r="K55" s="849"/>
      <c r="L55" s="849"/>
      <c r="M55" s="855"/>
      <c r="N55" s="856"/>
    </row>
    <row r="56" spans="2:15">
      <c r="B56" s="857" t="s">
        <v>148</v>
      </c>
      <c r="C56" s="858">
        <v>16450</v>
      </c>
      <c r="D56" s="858">
        <v>0.30331276595744683</v>
      </c>
      <c r="E56" s="827">
        <v>0</v>
      </c>
      <c r="F56" s="858">
        <v>0</v>
      </c>
      <c r="G56" s="827">
        <v>0</v>
      </c>
      <c r="H56" s="827">
        <v>0</v>
      </c>
      <c r="I56" s="827">
        <v>0</v>
      </c>
      <c r="J56" s="1309">
        <v>0</v>
      </c>
      <c r="K56" s="860"/>
      <c r="L56" s="860"/>
    </row>
    <row r="57" spans="2:15">
      <c r="B57" s="49" t="s">
        <v>149</v>
      </c>
      <c r="C57" s="866">
        <v>10000</v>
      </c>
      <c r="D57" s="1285">
        <v>2.1015000000000001</v>
      </c>
      <c r="E57" s="827">
        <v>0</v>
      </c>
      <c r="F57" s="862">
        <v>0</v>
      </c>
      <c r="G57" s="863">
        <v>10</v>
      </c>
      <c r="H57" s="1286">
        <v>3.7223000000000002</v>
      </c>
      <c r="I57" s="827">
        <v>0</v>
      </c>
      <c r="J57" s="1306">
        <v>0</v>
      </c>
      <c r="K57" s="865"/>
      <c r="L57" s="849"/>
      <c r="M57" s="875"/>
    </row>
    <row r="58" spans="2:15">
      <c r="B58" s="49" t="s">
        <v>150</v>
      </c>
      <c r="C58" s="827">
        <v>0</v>
      </c>
      <c r="D58" s="827">
        <v>0</v>
      </c>
      <c r="E58" s="827">
        <v>0</v>
      </c>
      <c r="F58" s="862">
        <v>0</v>
      </c>
      <c r="G58" s="827">
        <v>0</v>
      </c>
      <c r="H58" s="827">
        <v>0</v>
      </c>
      <c r="I58" s="827">
        <v>0</v>
      </c>
      <c r="J58" s="1306">
        <v>0</v>
      </c>
      <c r="K58" s="849"/>
      <c r="L58" s="849"/>
      <c r="M58" s="856"/>
    </row>
    <row r="59" spans="2:15">
      <c r="B59" s="49" t="s">
        <v>151</v>
      </c>
      <c r="C59" s="827">
        <v>0</v>
      </c>
      <c r="D59" s="827">
        <v>0</v>
      </c>
      <c r="E59" s="859">
        <v>100</v>
      </c>
      <c r="F59" s="1286">
        <v>3</v>
      </c>
      <c r="G59" s="827">
        <v>0</v>
      </c>
      <c r="H59" s="827">
        <v>0</v>
      </c>
      <c r="I59" s="827">
        <v>0</v>
      </c>
      <c r="J59" s="1306">
        <v>0</v>
      </c>
      <c r="K59" s="865"/>
      <c r="L59" s="849"/>
    </row>
    <row r="60" spans="2:15">
      <c r="B60" s="49" t="s">
        <v>152</v>
      </c>
      <c r="C60" s="827">
        <v>0</v>
      </c>
      <c r="D60" s="827">
        <v>0</v>
      </c>
      <c r="E60" s="859">
        <v>0</v>
      </c>
      <c r="F60" s="862">
        <v>0</v>
      </c>
      <c r="G60" s="827">
        <v>0</v>
      </c>
      <c r="H60" s="827">
        <v>0</v>
      </c>
      <c r="I60" s="866">
        <v>44050</v>
      </c>
      <c r="J60" s="864">
        <v>5</v>
      </c>
      <c r="K60" s="849"/>
      <c r="L60" s="849"/>
      <c r="M60" s="875"/>
    </row>
    <row r="61" spans="2:15">
      <c r="B61" s="49" t="s">
        <v>153</v>
      </c>
      <c r="C61" s="866">
        <v>3350</v>
      </c>
      <c r="D61" s="1285">
        <v>0.88900000000000001</v>
      </c>
      <c r="E61" s="861"/>
      <c r="F61" s="867"/>
      <c r="G61" s="868">
        <v>5390</v>
      </c>
      <c r="H61" s="1286">
        <v>4.8753000000000002</v>
      </c>
      <c r="I61" s="832"/>
      <c r="J61" s="864"/>
      <c r="K61" s="865"/>
      <c r="L61" s="865"/>
    </row>
    <row r="62" spans="2:15">
      <c r="B62" s="49" t="s">
        <v>154</v>
      </c>
      <c r="C62" s="827">
        <v>0</v>
      </c>
      <c r="D62" s="827">
        <v>0</v>
      </c>
      <c r="E62" s="867"/>
      <c r="F62" s="867"/>
      <c r="G62" s="827">
        <v>0</v>
      </c>
      <c r="H62" s="827">
        <v>0</v>
      </c>
      <c r="I62" s="832"/>
      <c r="J62" s="864"/>
      <c r="L62" s="849"/>
    </row>
    <row r="63" spans="2:15">
      <c r="B63" s="49" t="s">
        <v>155</v>
      </c>
      <c r="C63" s="827">
        <v>0</v>
      </c>
      <c r="D63" s="827">
        <v>0</v>
      </c>
      <c r="E63" s="867"/>
      <c r="F63" s="867"/>
      <c r="G63" s="827">
        <v>0</v>
      </c>
      <c r="H63" s="827">
        <v>0</v>
      </c>
      <c r="I63" s="832"/>
      <c r="J63" s="864"/>
      <c r="L63" s="849"/>
    </row>
    <row r="64" spans="2:15">
      <c r="B64" s="49" t="s">
        <v>156</v>
      </c>
      <c r="C64" s="827">
        <v>0</v>
      </c>
      <c r="D64" s="827">
        <v>0</v>
      </c>
      <c r="E64" s="867"/>
      <c r="F64" s="867"/>
      <c r="G64" s="827">
        <v>0</v>
      </c>
      <c r="H64" s="827">
        <v>0</v>
      </c>
      <c r="I64" s="832"/>
      <c r="J64" s="864"/>
      <c r="K64" s="865"/>
      <c r="L64" s="849"/>
    </row>
    <row r="65" spans="2:13">
      <c r="B65" s="49" t="s">
        <v>157</v>
      </c>
      <c r="C65" s="827">
        <v>0</v>
      </c>
      <c r="D65" s="827">
        <v>0</v>
      </c>
      <c r="E65" s="867"/>
      <c r="F65" s="867"/>
      <c r="G65" s="827">
        <v>0</v>
      </c>
      <c r="H65" s="827">
        <v>0</v>
      </c>
      <c r="I65" s="832"/>
      <c r="J65" s="864"/>
      <c r="K65" s="849"/>
      <c r="L65" s="849"/>
    </row>
    <row r="66" spans="2:13">
      <c r="B66" s="49" t="s">
        <v>158</v>
      </c>
      <c r="C66" s="827">
        <v>0</v>
      </c>
      <c r="D66" s="827">
        <v>0</v>
      </c>
      <c r="E66" s="867"/>
      <c r="F66" s="867"/>
      <c r="G66" s="827">
        <v>0</v>
      </c>
      <c r="H66" s="827">
        <v>0</v>
      </c>
      <c r="I66" s="832"/>
      <c r="J66" s="864"/>
      <c r="K66" s="849"/>
      <c r="L66" s="849"/>
    </row>
    <row r="67" spans="2:13">
      <c r="B67" s="51" t="s">
        <v>159</v>
      </c>
      <c r="C67" s="1266">
        <v>13950</v>
      </c>
      <c r="D67" s="869">
        <v>0.58260000000000001</v>
      </c>
      <c r="E67" s="869"/>
      <c r="F67" s="869"/>
      <c r="G67" s="827">
        <v>0</v>
      </c>
      <c r="H67" s="840"/>
      <c r="I67" s="840"/>
      <c r="J67" s="870"/>
      <c r="K67" s="849"/>
      <c r="L67" s="849"/>
    </row>
    <row r="68" spans="2:13" ht="16.5" thickBot="1">
      <c r="B68" s="871" t="s">
        <v>423</v>
      </c>
      <c r="C68" s="1290">
        <v>43750</v>
      </c>
      <c r="D68" s="872">
        <v>0.25</v>
      </c>
      <c r="E68" s="1290">
        <f>SUM(E56:E67)</f>
        <v>100</v>
      </c>
      <c r="F68" s="872"/>
      <c r="G68" s="1290">
        <f>SUM(G56:G67)</f>
        <v>5400</v>
      </c>
      <c r="H68" s="872">
        <v>4.87</v>
      </c>
      <c r="I68" s="1291">
        <f>SUM(I56:I67)</f>
        <v>44050</v>
      </c>
      <c r="J68" s="848"/>
      <c r="K68" s="873"/>
      <c r="L68" s="873"/>
    </row>
    <row r="69" spans="2:13" ht="16.5" thickTop="1">
      <c r="B69" s="874" t="s">
        <v>1048</v>
      </c>
      <c r="K69" s="865"/>
      <c r="L69" s="850"/>
      <c r="M69" s="875"/>
    </row>
    <row r="73" spans="2:13">
      <c r="I73" s="855"/>
    </row>
  </sheetData>
  <mergeCells count="34">
    <mergeCell ref="B5:B6"/>
    <mergeCell ref="C5:D5"/>
    <mergeCell ref="E5:F5"/>
    <mergeCell ref="G5:H5"/>
    <mergeCell ref="I5:J5"/>
    <mergeCell ref="E21:F21"/>
    <mergeCell ref="G21:H21"/>
    <mergeCell ref="I21:J21"/>
    <mergeCell ref="K21:L21"/>
    <mergeCell ref="C4:H4"/>
    <mergeCell ref="I4:L4"/>
    <mergeCell ref="K5:L5"/>
    <mergeCell ref="M36:N36"/>
    <mergeCell ref="C37:D37"/>
    <mergeCell ref="E37:F37"/>
    <mergeCell ref="G37:H37"/>
    <mergeCell ref="I37:J37"/>
    <mergeCell ref="K37:L37"/>
    <mergeCell ref="B1:L1"/>
    <mergeCell ref="B2:L2"/>
    <mergeCell ref="B52:B55"/>
    <mergeCell ref="C52:J52"/>
    <mergeCell ref="C53:F53"/>
    <mergeCell ref="G53:J53"/>
    <mergeCell ref="C54:D54"/>
    <mergeCell ref="E54:F54"/>
    <mergeCell ref="B36:B38"/>
    <mergeCell ref="C36:H36"/>
    <mergeCell ref="I36:J36"/>
    <mergeCell ref="K36:L36"/>
    <mergeCell ref="C20:H20"/>
    <mergeCell ref="I20:L20"/>
    <mergeCell ref="B21:B22"/>
    <mergeCell ref="C21:D21"/>
  </mergeCells>
  <pageMargins left="0.7" right="0.48" top="0.75" bottom="0.39" header="0.3" footer="0.3"/>
  <pageSetup scale="50"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workbookViewId="0">
      <selection activeCell="T10" sqref="T10"/>
    </sheetView>
  </sheetViews>
  <sheetFormatPr defaultRowHeight="15.75"/>
  <cols>
    <col min="1" max="1" width="13.140625" style="764" bestFit="1" customWidth="1"/>
    <col min="2" max="2" width="14.7109375" style="764" bestFit="1" customWidth="1"/>
    <col min="3" max="3" width="18.42578125" style="764" bestFit="1" customWidth="1"/>
    <col min="4" max="5" width="9.7109375" style="764" bestFit="1" customWidth="1"/>
    <col min="6" max="6" width="14.7109375" style="764" bestFit="1" customWidth="1"/>
    <col min="7" max="7" width="18.42578125" style="764" bestFit="1" customWidth="1"/>
    <col min="8" max="8" width="14.140625" style="877" bestFit="1" customWidth="1"/>
    <col min="9" max="9" width="17.5703125" style="877" bestFit="1" customWidth="1"/>
    <col min="10" max="11" width="9.7109375" style="877" bestFit="1" customWidth="1"/>
    <col min="12" max="12" width="14.140625" style="877" bestFit="1" customWidth="1"/>
    <col min="13" max="13" width="17.5703125" style="877" bestFit="1" customWidth="1"/>
    <col min="14" max="14" width="17.5703125" style="764" bestFit="1" customWidth="1"/>
    <col min="15" max="15" width="13.7109375" style="764" bestFit="1" customWidth="1"/>
    <col min="16" max="16" width="15.5703125" style="764" bestFit="1" customWidth="1"/>
    <col min="17" max="17" width="20.7109375" style="764" bestFit="1" customWidth="1"/>
    <col min="18" max="256" width="9.140625" style="764"/>
    <col min="257" max="257" width="10.5703125" style="764" bestFit="1" customWidth="1"/>
    <col min="258" max="258" width="12.28515625" style="764" bestFit="1" customWidth="1"/>
    <col min="259" max="259" width="14.85546875" style="764" bestFit="1" customWidth="1"/>
    <col min="260" max="261" width="9.28515625" style="764" bestFit="1" customWidth="1"/>
    <col min="262" max="262" width="12.28515625" style="764" bestFit="1" customWidth="1"/>
    <col min="263" max="263" width="14.85546875" style="764" bestFit="1" customWidth="1"/>
    <col min="264" max="264" width="12.28515625" style="764" bestFit="1" customWidth="1"/>
    <col min="265" max="265" width="14.85546875" style="764" bestFit="1" customWidth="1"/>
    <col min="266" max="267" width="9.28515625" style="764" bestFit="1" customWidth="1"/>
    <col min="268" max="268" width="12.28515625" style="764" bestFit="1" customWidth="1"/>
    <col min="269" max="269" width="14.85546875" style="764" bestFit="1" customWidth="1"/>
    <col min="270" max="270" width="14.42578125" style="764" bestFit="1" customWidth="1"/>
    <col min="271" max="271" width="12.28515625" style="764" bestFit="1" customWidth="1"/>
    <col min="272" max="272" width="11" style="764" customWidth="1"/>
    <col min="273" max="273" width="14.85546875" style="764" customWidth="1"/>
    <col min="274" max="512" width="9.140625" style="764"/>
    <col min="513" max="513" width="10.5703125" style="764" bestFit="1" customWidth="1"/>
    <col min="514" max="514" width="12.28515625" style="764" bestFit="1" customWidth="1"/>
    <col min="515" max="515" width="14.85546875" style="764" bestFit="1" customWidth="1"/>
    <col min="516" max="517" width="9.28515625" style="764" bestFit="1" customWidth="1"/>
    <col min="518" max="518" width="12.28515625" style="764" bestFit="1" customWidth="1"/>
    <col min="519" max="519" width="14.85546875" style="764" bestFit="1" customWidth="1"/>
    <col min="520" max="520" width="12.28515625" style="764" bestFit="1" customWidth="1"/>
    <col min="521" max="521" width="14.85546875" style="764" bestFit="1" customWidth="1"/>
    <col min="522" max="523" width="9.28515625" style="764" bestFit="1" customWidth="1"/>
    <col min="524" max="524" width="12.28515625" style="764" bestFit="1" customWidth="1"/>
    <col min="525" max="525" width="14.85546875" style="764" bestFit="1" customWidth="1"/>
    <col min="526" max="526" width="14.42578125" style="764" bestFit="1" customWidth="1"/>
    <col min="527" max="527" width="12.28515625" style="764" bestFit="1" customWidth="1"/>
    <col min="528" max="528" width="11" style="764" customWidth="1"/>
    <col min="529" max="529" width="14.85546875" style="764" customWidth="1"/>
    <col min="530" max="768" width="9.140625" style="764"/>
    <col min="769" max="769" width="10.5703125" style="764" bestFit="1" customWidth="1"/>
    <col min="770" max="770" width="12.28515625" style="764" bestFit="1" customWidth="1"/>
    <col min="771" max="771" width="14.85546875" style="764" bestFit="1" customWidth="1"/>
    <col min="772" max="773" width="9.28515625" style="764" bestFit="1" customWidth="1"/>
    <col min="774" max="774" width="12.28515625" style="764" bestFit="1" customWidth="1"/>
    <col min="775" max="775" width="14.85546875" style="764" bestFit="1" customWidth="1"/>
    <col min="776" max="776" width="12.28515625" style="764" bestFit="1" customWidth="1"/>
    <col min="777" max="777" width="14.85546875" style="764" bestFit="1" customWidth="1"/>
    <col min="778" max="779" width="9.28515625" style="764" bestFit="1" customWidth="1"/>
    <col min="780" max="780" width="12.28515625" style="764" bestFit="1" customWidth="1"/>
    <col min="781" max="781" width="14.85546875" style="764" bestFit="1" customWidth="1"/>
    <col min="782" max="782" width="14.42578125" style="764" bestFit="1" customWidth="1"/>
    <col min="783" max="783" width="12.28515625" style="764" bestFit="1" customWidth="1"/>
    <col min="784" max="784" width="11" style="764" customWidth="1"/>
    <col min="785" max="785" width="14.85546875" style="764" customWidth="1"/>
    <col min="786" max="1024" width="9.140625" style="764"/>
    <col min="1025" max="1025" width="10.5703125" style="764" bestFit="1" customWidth="1"/>
    <col min="1026" max="1026" width="12.28515625" style="764" bestFit="1" customWidth="1"/>
    <col min="1027" max="1027" width="14.85546875" style="764" bestFit="1" customWidth="1"/>
    <col min="1028" max="1029" width="9.28515625" style="764" bestFit="1" customWidth="1"/>
    <col min="1030" max="1030" width="12.28515625" style="764" bestFit="1" customWidth="1"/>
    <col min="1031" max="1031" width="14.85546875" style="764" bestFit="1" customWidth="1"/>
    <col min="1032" max="1032" width="12.28515625" style="764" bestFit="1" customWidth="1"/>
    <col min="1033" max="1033" width="14.85546875" style="764" bestFit="1" customWidth="1"/>
    <col min="1034" max="1035" width="9.28515625" style="764" bestFit="1" customWidth="1"/>
    <col min="1036" max="1036" width="12.28515625" style="764" bestFit="1" customWidth="1"/>
    <col min="1037" max="1037" width="14.85546875" style="764" bestFit="1" customWidth="1"/>
    <col min="1038" max="1038" width="14.42578125" style="764" bestFit="1" customWidth="1"/>
    <col min="1039" max="1039" width="12.28515625" style="764" bestFit="1" customWidth="1"/>
    <col min="1040" max="1040" width="11" style="764" customWidth="1"/>
    <col min="1041" max="1041" width="14.85546875" style="764" customWidth="1"/>
    <col min="1042" max="1280" width="9.140625" style="764"/>
    <col min="1281" max="1281" width="10.5703125" style="764" bestFit="1" customWidth="1"/>
    <col min="1282" max="1282" width="12.28515625" style="764" bestFit="1" customWidth="1"/>
    <col min="1283" max="1283" width="14.85546875" style="764" bestFit="1" customWidth="1"/>
    <col min="1284" max="1285" width="9.28515625" style="764" bestFit="1" customWidth="1"/>
    <col min="1286" max="1286" width="12.28515625" style="764" bestFit="1" customWidth="1"/>
    <col min="1287" max="1287" width="14.85546875" style="764" bestFit="1" customWidth="1"/>
    <col min="1288" max="1288" width="12.28515625" style="764" bestFit="1" customWidth="1"/>
    <col min="1289" max="1289" width="14.85546875" style="764" bestFit="1" customWidth="1"/>
    <col min="1290" max="1291" width="9.28515625" style="764" bestFit="1" customWidth="1"/>
    <col min="1292" max="1292" width="12.28515625" style="764" bestFit="1" customWidth="1"/>
    <col min="1293" max="1293" width="14.85546875" style="764" bestFit="1" customWidth="1"/>
    <col min="1294" max="1294" width="14.42578125" style="764" bestFit="1" customWidth="1"/>
    <col min="1295" max="1295" width="12.28515625" style="764" bestFit="1" customWidth="1"/>
    <col min="1296" max="1296" width="11" style="764" customWidth="1"/>
    <col min="1297" max="1297" width="14.85546875" style="764" customWidth="1"/>
    <col min="1298" max="1536" width="9.140625" style="764"/>
    <col min="1537" max="1537" width="10.5703125" style="764" bestFit="1" customWidth="1"/>
    <col min="1538" max="1538" width="12.28515625" style="764" bestFit="1" customWidth="1"/>
    <col min="1539" max="1539" width="14.85546875" style="764" bestFit="1" customWidth="1"/>
    <col min="1540" max="1541" width="9.28515625" style="764" bestFit="1" customWidth="1"/>
    <col min="1542" max="1542" width="12.28515625" style="764" bestFit="1" customWidth="1"/>
    <col min="1543" max="1543" width="14.85546875" style="764" bestFit="1" customWidth="1"/>
    <col min="1544" max="1544" width="12.28515625" style="764" bestFit="1" customWidth="1"/>
    <col min="1545" max="1545" width="14.85546875" style="764" bestFit="1" customWidth="1"/>
    <col min="1546" max="1547" width="9.28515625" style="764" bestFit="1" customWidth="1"/>
    <col min="1548" max="1548" width="12.28515625" style="764" bestFit="1" customWidth="1"/>
    <col min="1549" max="1549" width="14.85546875" style="764" bestFit="1" customWidth="1"/>
    <col min="1550" max="1550" width="14.42578125" style="764" bestFit="1" customWidth="1"/>
    <col min="1551" max="1551" width="12.28515625" style="764" bestFit="1" customWidth="1"/>
    <col min="1552" max="1552" width="11" style="764" customWidth="1"/>
    <col min="1553" max="1553" width="14.85546875" style="764" customWidth="1"/>
    <col min="1554" max="1792" width="9.140625" style="764"/>
    <col min="1793" max="1793" width="10.5703125" style="764" bestFit="1" customWidth="1"/>
    <col min="1794" max="1794" width="12.28515625" style="764" bestFit="1" customWidth="1"/>
    <col min="1795" max="1795" width="14.85546875" style="764" bestFit="1" customWidth="1"/>
    <col min="1796" max="1797" width="9.28515625" style="764" bestFit="1" customWidth="1"/>
    <col min="1798" max="1798" width="12.28515625" style="764" bestFit="1" customWidth="1"/>
    <col min="1799" max="1799" width="14.85546875" style="764" bestFit="1" customWidth="1"/>
    <col min="1800" max="1800" width="12.28515625" style="764" bestFit="1" customWidth="1"/>
    <col min="1801" max="1801" width="14.85546875" style="764" bestFit="1" customWidth="1"/>
    <col min="1802" max="1803" width="9.28515625" style="764" bestFit="1" customWidth="1"/>
    <col min="1804" max="1804" width="12.28515625" style="764" bestFit="1" customWidth="1"/>
    <col min="1805" max="1805" width="14.85546875" style="764" bestFit="1" customWidth="1"/>
    <col min="1806" max="1806" width="14.42578125" style="764" bestFit="1" customWidth="1"/>
    <col min="1807" max="1807" width="12.28515625" style="764" bestFit="1" customWidth="1"/>
    <col min="1808" max="1808" width="11" style="764" customWidth="1"/>
    <col min="1809" max="1809" width="14.85546875" style="764" customWidth="1"/>
    <col min="1810" max="2048" width="9.140625" style="764"/>
    <col min="2049" max="2049" width="10.5703125" style="764" bestFit="1" customWidth="1"/>
    <col min="2050" max="2050" width="12.28515625" style="764" bestFit="1" customWidth="1"/>
    <col min="2051" max="2051" width="14.85546875" style="764" bestFit="1" customWidth="1"/>
    <col min="2052" max="2053" width="9.28515625" style="764" bestFit="1" customWidth="1"/>
    <col min="2054" max="2054" width="12.28515625" style="764" bestFit="1" customWidth="1"/>
    <col min="2055" max="2055" width="14.85546875" style="764" bestFit="1" customWidth="1"/>
    <col min="2056" max="2056" width="12.28515625" style="764" bestFit="1" customWidth="1"/>
    <col min="2057" max="2057" width="14.85546875" style="764" bestFit="1" customWidth="1"/>
    <col min="2058" max="2059" width="9.28515625" style="764" bestFit="1" customWidth="1"/>
    <col min="2060" max="2060" width="12.28515625" style="764" bestFit="1" customWidth="1"/>
    <col min="2061" max="2061" width="14.85546875" style="764" bestFit="1" customWidth="1"/>
    <col min="2062" max="2062" width="14.42578125" style="764" bestFit="1" customWidth="1"/>
    <col min="2063" max="2063" width="12.28515625" style="764" bestFit="1" customWidth="1"/>
    <col min="2064" max="2064" width="11" style="764" customWidth="1"/>
    <col min="2065" max="2065" width="14.85546875" style="764" customWidth="1"/>
    <col min="2066" max="2304" width="9.140625" style="764"/>
    <col min="2305" max="2305" width="10.5703125" style="764" bestFit="1" customWidth="1"/>
    <col min="2306" max="2306" width="12.28515625" style="764" bestFit="1" customWidth="1"/>
    <col min="2307" max="2307" width="14.85546875" style="764" bestFit="1" customWidth="1"/>
    <col min="2308" max="2309" width="9.28515625" style="764" bestFit="1" customWidth="1"/>
    <col min="2310" max="2310" width="12.28515625" style="764" bestFit="1" customWidth="1"/>
    <col min="2311" max="2311" width="14.85546875" style="764" bestFit="1" customWidth="1"/>
    <col min="2312" max="2312" width="12.28515625" style="764" bestFit="1" customWidth="1"/>
    <col min="2313" max="2313" width="14.85546875" style="764" bestFit="1" customWidth="1"/>
    <col min="2314" max="2315" width="9.28515625" style="764" bestFit="1" customWidth="1"/>
    <col min="2316" max="2316" width="12.28515625" style="764" bestFit="1" customWidth="1"/>
    <col min="2317" max="2317" width="14.85546875" style="764" bestFit="1" customWidth="1"/>
    <col min="2318" max="2318" width="14.42578125" style="764" bestFit="1" customWidth="1"/>
    <col min="2319" max="2319" width="12.28515625" style="764" bestFit="1" customWidth="1"/>
    <col min="2320" max="2320" width="11" style="764" customWidth="1"/>
    <col min="2321" max="2321" width="14.85546875" style="764" customWidth="1"/>
    <col min="2322" max="2560" width="9.140625" style="764"/>
    <col min="2561" max="2561" width="10.5703125" style="764" bestFit="1" customWidth="1"/>
    <col min="2562" max="2562" width="12.28515625" style="764" bestFit="1" customWidth="1"/>
    <col min="2563" max="2563" width="14.85546875" style="764" bestFit="1" customWidth="1"/>
    <col min="2564" max="2565" width="9.28515625" style="764" bestFit="1" customWidth="1"/>
    <col min="2566" max="2566" width="12.28515625" style="764" bestFit="1" customWidth="1"/>
    <col min="2567" max="2567" width="14.85546875" style="764" bestFit="1" customWidth="1"/>
    <col min="2568" max="2568" width="12.28515625" style="764" bestFit="1" customWidth="1"/>
    <col min="2569" max="2569" width="14.85546875" style="764" bestFit="1" customWidth="1"/>
    <col min="2570" max="2571" width="9.28515625" style="764" bestFit="1" customWidth="1"/>
    <col min="2572" max="2572" width="12.28515625" style="764" bestFit="1" customWidth="1"/>
    <col min="2573" max="2573" width="14.85546875" style="764" bestFit="1" customWidth="1"/>
    <col min="2574" max="2574" width="14.42578125" style="764" bestFit="1" customWidth="1"/>
    <col min="2575" max="2575" width="12.28515625" style="764" bestFit="1" customWidth="1"/>
    <col min="2576" max="2576" width="11" style="764" customWidth="1"/>
    <col min="2577" max="2577" width="14.85546875" style="764" customWidth="1"/>
    <col min="2578" max="2816" width="9.140625" style="764"/>
    <col min="2817" max="2817" width="10.5703125" style="764" bestFit="1" customWidth="1"/>
    <col min="2818" max="2818" width="12.28515625" style="764" bestFit="1" customWidth="1"/>
    <col min="2819" max="2819" width="14.85546875" style="764" bestFit="1" customWidth="1"/>
    <col min="2820" max="2821" width="9.28515625" style="764" bestFit="1" customWidth="1"/>
    <col min="2822" max="2822" width="12.28515625" style="764" bestFit="1" customWidth="1"/>
    <col min="2823" max="2823" width="14.85546875" style="764" bestFit="1" customWidth="1"/>
    <col min="2824" max="2824" width="12.28515625" style="764" bestFit="1" customWidth="1"/>
    <col min="2825" max="2825" width="14.85546875" style="764" bestFit="1" customWidth="1"/>
    <col min="2826" max="2827" width="9.28515625" style="764" bestFit="1" customWidth="1"/>
    <col min="2828" max="2828" width="12.28515625" style="764" bestFit="1" customWidth="1"/>
    <col min="2829" max="2829" width="14.85546875" style="764" bestFit="1" customWidth="1"/>
    <col min="2830" max="2830" width="14.42578125" style="764" bestFit="1" customWidth="1"/>
    <col min="2831" max="2831" width="12.28515625" style="764" bestFit="1" customWidth="1"/>
    <col min="2832" max="2832" width="11" style="764" customWidth="1"/>
    <col min="2833" max="2833" width="14.85546875" style="764" customWidth="1"/>
    <col min="2834" max="3072" width="9.140625" style="764"/>
    <col min="3073" max="3073" width="10.5703125" style="764" bestFit="1" customWidth="1"/>
    <col min="3074" max="3074" width="12.28515625" style="764" bestFit="1" customWidth="1"/>
    <col min="3075" max="3075" width="14.85546875" style="764" bestFit="1" customWidth="1"/>
    <col min="3076" max="3077" width="9.28515625" style="764" bestFit="1" customWidth="1"/>
    <col min="3078" max="3078" width="12.28515625" style="764" bestFit="1" customWidth="1"/>
    <col min="3079" max="3079" width="14.85546875" style="764" bestFit="1" customWidth="1"/>
    <col min="3080" max="3080" width="12.28515625" style="764" bestFit="1" customWidth="1"/>
    <col min="3081" max="3081" width="14.85546875" style="764" bestFit="1" customWidth="1"/>
    <col min="3082" max="3083" width="9.28515625" style="764" bestFit="1" customWidth="1"/>
    <col min="3084" max="3084" width="12.28515625" style="764" bestFit="1" customWidth="1"/>
    <col min="3085" max="3085" width="14.85546875" style="764" bestFit="1" customWidth="1"/>
    <col min="3086" max="3086" width="14.42578125" style="764" bestFit="1" customWidth="1"/>
    <col min="3087" max="3087" width="12.28515625" style="764" bestFit="1" customWidth="1"/>
    <col min="3088" max="3088" width="11" style="764" customWidth="1"/>
    <col min="3089" max="3089" width="14.85546875" style="764" customWidth="1"/>
    <col min="3090" max="3328" width="9.140625" style="764"/>
    <col min="3329" max="3329" width="10.5703125" style="764" bestFit="1" customWidth="1"/>
    <col min="3330" max="3330" width="12.28515625" style="764" bestFit="1" customWidth="1"/>
    <col min="3331" max="3331" width="14.85546875" style="764" bestFit="1" customWidth="1"/>
    <col min="3332" max="3333" width="9.28515625" style="764" bestFit="1" customWidth="1"/>
    <col min="3334" max="3334" width="12.28515625" style="764" bestFit="1" customWidth="1"/>
    <col min="3335" max="3335" width="14.85546875" style="764" bestFit="1" customWidth="1"/>
    <col min="3336" max="3336" width="12.28515625" style="764" bestFit="1" customWidth="1"/>
    <col min="3337" max="3337" width="14.85546875" style="764" bestFit="1" customWidth="1"/>
    <col min="3338" max="3339" width="9.28515625" style="764" bestFit="1" customWidth="1"/>
    <col min="3340" max="3340" width="12.28515625" style="764" bestFit="1" customWidth="1"/>
    <col min="3341" max="3341" width="14.85546875" style="764" bestFit="1" customWidth="1"/>
    <col min="3342" max="3342" width="14.42578125" style="764" bestFit="1" customWidth="1"/>
    <col min="3343" max="3343" width="12.28515625" style="764" bestFit="1" customWidth="1"/>
    <col min="3344" max="3344" width="11" style="764" customWidth="1"/>
    <col min="3345" max="3345" width="14.85546875" style="764" customWidth="1"/>
    <col min="3346" max="3584" width="9.140625" style="764"/>
    <col min="3585" max="3585" width="10.5703125" style="764" bestFit="1" customWidth="1"/>
    <col min="3586" max="3586" width="12.28515625" style="764" bestFit="1" customWidth="1"/>
    <col min="3587" max="3587" width="14.85546875" style="764" bestFit="1" customWidth="1"/>
    <col min="3588" max="3589" width="9.28515625" style="764" bestFit="1" customWidth="1"/>
    <col min="3590" max="3590" width="12.28515625" style="764" bestFit="1" customWidth="1"/>
    <col min="3591" max="3591" width="14.85546875" style="764" bestFit="1" customWidth="1"/>
    <col min="3592" max="3592" width="12.28515625" style="764" bestFit="1" customWidth="1"/>
    <col min="3593" max="3593" width="14.85546875" style="764" bestFit="1" customWidth="1"/>
    <col min="3594" max="3595" width="9.28515625" style="764" bestFit="1" customWidth="1"/>
    <col min="3596" max="3596" width="12.28515625" style="764" bestFit="1" customWidth="1"/>
    <col min="3597" max="3597" width="14.85546875" style="764" bestFit="1" customWidth="1"/>
    <col min="3598" max="3598" width="14.42578125" style="764" bestFit="1" customWidth="1"/>
    <col min="3599" max="3599" width="12.28515625" style="764" bestFit="1" customWidth="1"/>
    <col min="3600" max="3600" width="11" style="764" customWidth="1"/>
    <col min="3601" max="3601" width="14.85546875" style="764" customWidth="1"/>
    <col min="3602" max="3840" width="9.140625" style="764"/>
    <col min="3841" max="3841" width="10.5703125" style="764" bestFit="1" customWidth="1"/>
    <col min="3842" max="3842" width="12.28515625" style="764" bestFit="1" customWidth="1"/>
    <col min="3843" max="3843" width="14.85546875" style="764" bestFit="1" customWidth="1"/>
    <col min="3844" max="3845" width="9.28515625" style="764" bestFit="1" customWidth="1"/>
    <col min="3846" max="3846" width="12.28515625" style="764" bestFit="1" customWidth="1"/>
    <col min="3847" max="3847" width="14.85546875" style="764" bestFit="1" customWidth="1"/>
    <col min="3848" max="3848" width="12.28515625" style="764" bestFit="1" customWidth="1"/>
    <col min="3849" max="3849" width="14.85546875" style="764" bestFit="1" customWidth="1"/>
    <col min="3850" max="3851" width="9.28515625" style="764" bestFit="1" customWidth="1"/>
    <col min="3852" max="3852" width="12.28515625" style="764" bestFit="1" customWidth="1"/>
    <col min="3853" max="3853" width="14.85546875" style="764" bestFit="1" customWidth="1"/>
    <col min="3854" max="3854" width="14.42578125" style="764" bestFit="1" customWidth="1"/>
    <col min="3855" max="3855" width="12.28515625" style="764" bestFit="1" customWidth="1"/>
    <col min="3856" max="3856" width="11" style="764" customWidth="1"/>
    <col min="3857" max="3857" width="14.85546875" style="764" customWidth="1"/>
    <col min="3858" max="4096" width="9.140625" style="764"/>
    <col min="4097" max="4097" width="10.5703125" style="764" bestFit="1" customWidth="1"/>
    <col min="4098" max="4098" width="12.28515625" style="764" bestFit="1" customWidth="1"/>
    <col min="4099" max="4099" width="14.85546875" style="764" bestFit="1" customWidth="1"/>
    <col min="4100" max="4101" width="9.28515625" style="764" bestFit="1" customWidth="1"/>
    <col min="4102" max="4102" width="12.28515625" style="764" bestFit="1" customWidth="1"/>
    <col min="4103" max="4103" width="14.85546875" style="764" bestFit="1" customWidth="1"/>
    <col min="4104" max="4104" width="12.28515625" style="764" bestFit="1" customWidth="1"/>
    <col min="4105" max="4105" width="14.85546875" style="764" bestFit="1" customWidth="1"/>
    <col min="4106" max="4107" width="9.28515625" style="764" bestFit="1" customWidth="1"/>
    <col min="4108" max="4108" width="12.28515625" style="764" bestFit="1" customWidth="1"/>
    <col min="4109" max="4109" width="14.85546875" style="764" bestFit="1" customWidth="1"/>
    <col min="4110" max="4110" width="14.42578125" style="764" bestFit="1" customWidth="1"/>
    <col min="4111" max="4111" width="12.28515625" style="764" bestFit="1" customWidth="1"/>
    <col min="4112" max="4112" width="11" style="764" customWidth="1"/>
    <col min="4113" max="4113" width="14.85546875" style="764" customWidth="1"/>
    <col min="4114" max="4352" width="9.140625" style="764"/>
    <col min="4353" max="4353" width="10.5703125" style="764" bestFit="1" customWidth="1"/>
    <col min="4354" max="4354" width="12.28515625" style="764" bestFit="1" customWidth="1"/>
    <col min="4355" max="4355" width="14.85546875" style="764" bestFit="1" customWidth="1"/>
    <col min="4356" max="4357" width="9.28515625" style="764" bestFit="1" customWidth="1"/>
    <col min="4358" max="4358" width="12.28515625" style="764" bestFit="1" customWidth="1"/>
    <col min="4359" max="4359" width="14.85546875" style="764" bestFit="1" customWidth="1"/>
    <col min="4360" max="4360" width="12.28515625" style="764" bestFit="1" customWidth="1"/>
    <col min="4361" max="4361" width="14.85546875" style="764" bestFit="1" customWidth="1"/>
    <col min="4362" max="4363" width="9.28515625" style="764" bestFit="1" customWidth="1"/>
    <col min="4364" max="4364" width="12.28515625" style="764" bestFit="1" customWidth="1"/>
    <col min="4365" max="4365" width="14.85546875" style="764" bestFit="1" customWidth="1"/>
    <col min="4366" max="4366" width="14.42578125" style="764" bestFit="1" customWidth="1"/>
    <col min="4367" max="4367" width="12.28515625" style="764" bestFit="1" customWidth="1"/>
    <col min="4368" max="4368" width="11" style="764" customWidth="1"/>
    <col min="4369" max="4369" width="14.85546875" style="764" customWidth="1"/>
    <col min="4370" max="4608" width="9.140625" style="764"/>
    <col min="4609" max="4609" width="10.5703125" style="764" bestFit="1" customWidth="1"/>
    <col min="4610" max="4610" width="12.28515625" style="764" bestFit="1" customWidth="1"/>
    <col min="4611" max="4611" width="14.85546875" style="764" bestFit="1" customWidth="1"/>
    <col min="4612" max="4613" width="9.28515625" style="764" bestFit="1" customWidth="1"/>
    <col min="4614" max="4614" width="12.28515625" style="764" bestFit="1" customWidth="1"/>
    <col min="4615" max="4615" width="14.85546875" style="764" bestFit="1" customWidth="1"/>
    <col min="4616" max="4616" width="12.28515625" style="764" bestFit="1" customWidth="1"/>
    <col min="4617" max="4617" width="14.85546875" style="764" bestFit="1" customWidth="1"/>
    <col min="4618" max="4619" width="9.28515625" style="764" bestFit="1" customWidth="1"/>
    <col min="4620" max="4620" width="12.28515625" style="764" bestFit="1" customWidth="1"/>
    <col min="4621" max="4621" width="14.85546875" style="764" bestFit="1" customWidth="1"/>
    <col min="4622" max="4622" width="14.42578125" style="764" bestFit="1" customWidth="1"/>
    <col min="4623" max="4623" width="12.28515625" style="764" bestFit="1" customWidth="1"/>
    <col min="4624" max="4624" width="11" style="764" customWidth="1"/>
    <col min="4625" max="4625" width="14.85546875" style="764" customWidth="1"/>
    <col min="4626" max="4864" width="9.140625" style="764"/>
    <col min="4865" max="4865" width="10.5703125" style="764" bestFit="1" customWidth="1"/>
    <col min="4866" max="4866" width="12.28515625" style="764" bestFit="1" customWidth="1"/>
    <col min="4867" max="4867" width="14.85546875" style="764" bestFit="1" customWidth="1"/>
    <col min="4868" max="4869" width="9.28515625" style="764" bestFit="1" customWidth="1"/>
    <col min="4870" max="4870" width="12.28515625" style="764" bestFit="1" customWidth="1"/>
    <col min="4871" max="4871" width="14.85546875" style="764" bestFit="1" customWidth="1"/>
    <col min="4872" max="4872" width="12.28515625" style="764" bestFit="1" customWidth="1"/>
    <col min="4873" max="4873" width="14.85546875" style="764" bestFit="1" customWidth="1"/>
    <col min="4874" max="4875" width="9.28515625" style="764" bestFit="1" customWidth="1"/>
    <col min="4876" max="4876" width="12.28515625" style="764" bestFit="1" customWidth="1"/>
    <col min="4877" max="4877" width="14.85546875" style="764" bestFit="1" customWidth="1"/>
    <col min="4878" max="4878" width="14.42578125" style="764" bestFit="1" customWidth="1"/>
    <col min="4879" max="4879" width="12.28515625" style="764" bestFit="1" customWidth="1"/>
    <col min="4880" max="4880" width="11" style="764" customWidth="1"/>
    <col min="4881" max="4881" width="14.85546875" style="764" customWidth="1"/>
    <col min="4882" max="5120" width="9.140625" style="764"/>
    <col min="5121" max="5121" width="10.5703125" style="764" bestFit="1" customWidth="1"/>
    <col min="5122" max="5122" width="12.28515625" style="764" bestFit="1" customWidth="1"/>
    <col min="5123" max="5123" width="14.85546875" style="764" bestFit="1" customWidth="1"/>
    <col min="5124" max="5125" width="9.28515625" style="764" bestFit="1" customWidth="1"/>
    <col min="5126" max="5126" width="12.28515625" style="764" bestFit="1" customWidth="1"/>
    <col min="5127" max="5127" width="14.85546875" style="764" bestFit="1" customWidth="1"/>
    <col min="5128" max="5128" width="12.28515625" style="764" bestFit="1" customWidth="1"/>
    <col min="5129" max="5129" width="14.85546875" style="764" bestFit="1" customWidth="1"/>
    <col min="5130" max="5131" width="9.28515625" style="764" bestFit="1" customWidth="1"/>
    <col min="5132" max="5132" width="12.28515625" style="764" bestFit="1" customWidth="1"/>
    <col min="5133" max="5133" width="14.85546875" style="764" bestFit="1" customWidth="1"/>
    <col min="5134" max="5134" width="14.42578125" style="764" bestFit="1" customWidth="1"/>
    <col min="5135" max="5135" width="12.28515625" style="764" bestFit="1" customWidth="1"/>
    <col min="5136" max="5136" width="11" style="764" customWidth="1"/>
    <col min="5137" max="5137" width="14.85546875" style="764" customWidth="1"/>
    <col min="5138" max="5376" width="9.140625" style="764"/>
    <col min="5377" max="5377" width="10.5703125" style="764" bestFit="1" customWidth="1"/>
    <col min="5378" max="5378" width="12.28515625" style="764" bestFit="1" customWidth="1"/>
    <col min="5379" max="5379" width="14.85546875" style="764" bestFit="1" customWidth="1"/>
    <col min="5380" max="5381" width="9.28515625" style="764" bestFit="1" customWidth="1"/>
    <col min="5382" max="5382" width="12.28515625" style="764" bestFit="1" customWidth="1"/>
    <col min="5383" max="5383" width="14.85546875" style="764" bestFit="1" customWidth="1"/>
    <col min="5384" max="5384" width="12.28515625" style="764" bestFit="1" customWidth="1"/>
    <col min="5385" max="5385" width="14.85546875" style="764" bestFit="1" customWidth="1"/>
    <col min="5386" max="5387" width="9.28515625" style="764" bestFit="1" customWidth="1"/>
    <col min="5388" max="5388" width="12.28515625" style="764" bestFit="1" customWidth="1"/>
    <col min="5389" max="5389" width="14.85546875" style="764" bestFit="1" customWidth="1"/>
    <col min="5390" max="5390" width="14.42578125" style="764" bestFit="1" customWidth="1"/>
    <col min="5391" max="5391" width="12.28515625" style="764" bestFit="1" customWidth="1"/>
    <col min="5392" max="5392" width="11" style="764" customWidth="1"/>
    <col min="5393" max="5393" width="14.85546875" style="764" customWidth="1"/>
    <col min="5394" max="5632" width="9.140625" style="764"/>
    <col min="5633" max="5633" width="10.5703125" style="764" bestFit="1" customWidth="1"/>
    <col min="5634" max="5634" width="12.28515625" style="764" bestFit="1" customWidth="1"/>
    <col min="5635" max="5635" width="14.85546875" style="764" bestFit="1" customWidth="1"/>
    <col min="5636" max="5637" width="9.28515625" style="764" bestFit="1" customWidth="1"/>
    <col min="5638" max="5638" width="12.28515625" style="764" bestFit="1" customWidth="1"/>
    <col min="5639" max="5639" width="14.85546875" style="764" bestFit="1" customWidth="1"/>
    <col min="5640" max="5640" width="12.28515625" style="764" bestFit="1" customWidth="1"/>
    <col min="5641" max="5641" width="14.85546875" style="764" bestFit="1" customWidth="1"/>
    <col min="5642" max="5643" width="9.28515625" style="764" bestFit="1" customWidth="1"/>
    <col min="5644" max="5644" width="12.28515625" style="764" bestFit="1" customWidth="1"/>
    <col min="5645" max="5645" width="14.85546875" style="764" bestFit="1" customWidth="1"/>
    <col min="5646" max="5646" width="14.42578125" style="764" bestFit="1" customWidth="1"/>
    <col min="5647" max="5647" width="12.28515625" style="764" bestFit="1" customWidth="1"/>
    <col min="5648" max="5648" width="11" style="764" customWidth="1"/>
    <col min="5649" max="5649" width="14.85546875" style="764" customWidth="1"/>
    <col min="5650" max="5888" width="9.140625" style="764"/>
    <col min="5889" max="5889" width="10.5703125" style="764" bestFit="1" customWidth="1"/>
    <col min="5890" max="5890" width="12.28515625" style="764" bestFit="1" customWidth="1"/>
    <col min="5891" max="5891" width="14.85546875" style="764" bestFit="1" customWidth="1"/>
    <col min="5892" max="5893" width="9.28515625" style="764" bestFit="1" customWidth="1"/>
    <col min="5894" max="5894" width="12.28515625" style="764" bestFit="1" customWidth="1"/>
    <col min="5895" max="5895" width="14.85546875" style="764" bestFit="1" customWidth="1"/>
    <col min="5896" max="5896" width="12.28515625" style="764" bestFit="1" customWidth="1"/>
    <col min="5897" max="5897" width="14.85546875" style="764" bestFit="1" customWidth="1"/>
    <col min="5898" max="5899" width="9.28515625" style="764" bestFit="1" customWidth="1"/>
    <col min="5900" max="5900" width="12.28515625" style="764" bestFit="1" customWidth="1"/>
    <col min="5901" max="5901" width="14.85546875" style="764" bestFit="1" customWidth="1"/>
    <col min="5902" max="5902" width="14.42578125" style="764" bestFit="1" customWidth="1"/>
    <col min="5903" max="5903" width="12.28515625" style="764" bestFit="1" customWidth="1"/>
    <col min="5904" max="5904" width="11" style="764" customWidth="1"/>
    <col min="5905" max="5905" width="14.85546875" style="764" customWidth="1"/>
    <col min="5906" max="6144" width="9.140625" style="764"/>
    <col min="6145" max="6145" width="10.5703125" style="764" bestFit="1" customWidth="1"/>
    <col min="6146" max="6146" width="12.28515625" style="764" bestFit="1" customWidth="1"/>
    <col min="6147" max="6147" width="14.85546875" style="764" bestFit="1" customWidth="1"/>
    <col min="6148" max="6149" width="9.28515625" style="764" bestFit="1" customWidth="1"/>
    <col min="6150" max="6150" width="12.28515625" style="764" bestFit="1" customWidth="1"/>
    <col min="6151" max="6151" width="14.85546875" style="764" bestFit="1" customWidth="1"/>
    <col min="6152" max="6152" width="12.28515625" style="764" bestFit="1" customWidth="1"/>
    <col min="6153" max="6153" width="14.85546875" style="764" bestFit="1" customWidth="1"/>
    <col min="6154" max="6155" width="9.28515625" style="764" bestFit="1" customWidth="1"/>
    <col min="6156" max="6156" width="12.28515625" style="764" bestFit="1" customWidth="1"/>
    <col min="6157" max="6157" width="14.85546875" style="764" bestFit="1" customWidth="1"/>
    <col min="6158" max="6158" width="14.42578125" style="764" bestFit="1" customWidth="1"/>
    <col min="6159" max="6159" width="12.28515625" style="764" bestFit="1" customWidth="1"/>
    <col min="6160" max="6160" width="11" style="764" customWidth="1"/>
    <col min="6161" max="6161" width="14.85546875" style="764" customWidth="1"/>
    <col min="6162" max="6400" width="9.140625" style="764"/>
    <col min="6401" max="6401" width="10.5703125" style="764" bestFit="1" customWidth="1"/>
    <col min="6402" max="6402" width="12.28515625" style="764" bestFit="1" customWidth="1"/>
    <col min="6403" max="6403" width="14.85546875" style="764" bestFit="1" customWidth="1"/>
    <col min="6404" max="6405" width="9.28515625" style="764" bestFit="1" customWidth="1"/>
    <col min="6406" max="6406" width="12.28515625" style="764" bestFit="1" customWidth="1"/>
    <col min="6407" max="6407" width="14.85546875" style="764" bestFit="1" customWidth="1"/>
    <col min="6408" max="6408" width="12.28515625" style="764" bestFit="1" customWidth="1"/>
    <col min="6409" max="6409" width="14.85546875" style="764" bestFit="1" customWidth="1"/>
    <col min="6410" max="6411" width="9.28515625" style="764" bestFit="1" customWidth="1"/>
    <col min="6412" max="6412" width="12.28515625" style="764" bestFit="1" customWidth="1"/>
    <col min="6413" max="6413" width="14.85546875" style="764" bestFit="1" customWidth="1"/>
    <col min="6414" max="6414" width="14.42578125" style="764" bestFit="1" customWidth="1"/>
    <col min="6415" max="6415" width="12.28515625" style="764" bestFit="1" customWidth="1"/>
    <col min="6416" max="6416" width="11" style="764" customWidth="1"/>
    <col min="6417" max="6417" width="14.85546875" style="764" customWidth="1"/>
    <col min="6418" max="6656" width="9.140625" style="764"/>
    <col min="6657" max="6657" width="10.5703125" style="764" bestFit="1" customWidth="1"/>
    <col min="6658" max="6658" width="12.28515625" style="764" bestFit="1" customWidth="1"/>
    <col min="6659" max="6659" width="14.85546875" style="764" bestFit="1" customWidth="1"/>
    <col min="6660" max="6661" width="9.28515625" style="764" bestFit="1" customWidth="1"/>
    <col min="6662" max="6662" width="12.28515625" style="764" bestFit="1" customWidth="1"/>
    <col min="6663" max="6663" width="14.85546875" style="764" bestFit="1" customWidth="1"/>
    <col min="6664" max="6664" width="12.28515625" style="764" bestFit="1" customWidth="1"/>
    <col min="6665" max="6665" width="14.85546875" style="764" bestFit="1" customWidth="1"/>
    <col min="6666" max="6667" width="9.28515625" style="764" bestFit="1" customWidth="1"/>
    <col min="6668" max="6668" width="12.28515625" style="764" bestFit="1" customWidth="1"/>
    <col min="6669" max="6669" width="14.85546875" style="764" bestFit="1" customWidth="1"/>
    <col min="6670" max="6670" width="14.42578125" style="764" bestFit="1" customWidth="1"/>
    <col min="6671" max="6671" width="12.28515625" style="764" bestFit="1" customWidth="1"/>
    <col min="6672" max="6672" width="11" style="764" customWidth="1"/>
    <col min="6673" max="6673" width="14.85546875" style="764" customWidth="1"/>
    <col min="6674" max="6912" width="9.140625" style="764"/>
    <col min="6913" max="6913" width="10.5703125" style="764" bestFit="1" customWidth="1"/>
    <col min="6914" max="6914" width="12.28515625" style="764" bestFit="1" customWidth="1"/>
    <col min="6915" max="6915" width="14.85546875" style="764" bestFit="1" customWidth="1"/>
    <col min="6916" max="6917" width="9.28515625" style="764" bestFit="1" customWidth="1"/>
    <col min="6918" max="6918" width="12.28515625" style="764" bestFit="1" customWidth="1"/>
    <col min="6919" max="6919" width="14.85546875" style="764" bestFit="1" customWidth="1"/>
    <col min="6920" max="6920" width="12.28515625" style="764" bestFit="1" customWidth="1"/>
    <col min="6921" max="6921" width="14.85546875" style="764" bestFit="1" customWidth="1"/>
    <col min="6922" max="6923" width="9.28515625" style="764" bestFit="1" customWidth="1"/>
    <col min="6924" max="6924" width="12.28515625" style="764" bestFit="1" customWidth="1"/>
    <col min="6925" max="6925" width="14.85546875" style="764" bestFit="1" customWidth="1"/>
    <col min="6926" max="6926" width="14.42578125" style="764" bestFit="1" customWidth="1"/>
    <col min="6927" max="6927" width="12.28515625" style="764" bestFit="1" customWidth="1"/>
    <col min="6928" max="6928" width="11" style="764" customWidth="1"/>
    <col min="6929" max="6929" width="14.85546875" style="764" customWidth="1"/>
    <col min="6930" max="7168" width="9.140625" style="764"/>
    <col min="7169" max="7169" width="10.5703125" style="764" bestFit="1" customWidth="1"/>
    <col min="7170" max="7170" width="12.28515625" style="764" bestFit="1" customWidth="1"/>
    <col min="7171" max="7171" width="14.85546875" style="764" bestFit="1" customWidth="1"/>
    <col min="7172" max="7173" width="9.28515625" style="764" bestFit="1" customWidth="1"/>
    <col min="7174" max="7174" width="12.28515625" style="764" bestFit="1" customWidth="1"/>
    <col min="7175" max="7175" width="14.85546875" style="764" bestFit="1" customWidth="1"/>
    <col min="7176" max="7176" width="12.28515625" style="764" bestFit="1" customWidth="1"/>
    <col min="7177" max="7177" width="14.85546875" style="764" bestFit="1" customWidth="1"/>
    <col min="7178" max="7179" width="9.28515625" style="764" bestFit="1" customWidth="1"/>
    <col min="7180" max="7180" width="12.28515625" style="764" bestFit="1" customWidth="1"/>
    <col min="7181" max="7181" width="14.85546875" style="764" bestFit="1" customWidth="1"/>
    <col min="7182" max="7182" width="14.42578125" style="764" bestFit="1" customWidth="1"/>
    <col min="7183" max="7183" width="12.28515625" style="764" bestFit="1" customWidth="1"/>
    <col min="7184" max="7184" width="11" style="764" customWidth="1"/>
    <col min="7185" max="7185" width="14.85546875" style="764" customWidth="1"/>
    <col min="7186" max="7424" width="9.140625" style="764"/>
    <col min="7425" max="7425" width="10.5703125" style="764" bestFit="1" customWidth="1"/>
    <col min="7426" max="7426" width="12.28515625" style="764" bestFit="1" customWidth="1"/>
    <col min="7427" max="7427" width="14.85546875" style="764" bestFit="1" customWidth="1"/>
    <col min="7428" max="7429" width="9.28515625" style="764" bestFit="1" customWidth="1"/>
    <col min="7430" max="7430" width="12.28515625" style="764" bestFit="1" customWidth="1"/>
    <col min="7431" max="7431" width="14.85546875" style="764" bestFit="1" customWidth="1"/>
    <col min="7432" max="7432" width="12.28515625" style="764" bestFit="1" customWidth="1"/>
    <col min="7433" max="7433" width="14.85546875" style="764" bestFit="1" customWidth="1"/>
    <col min="7434" max="7435" width="9.28515625" style="764" bestFit="1" customWidth="1"/>
    <col min="7436" max="7436" width="12.28515625" style="764" bestFit="1" customWidth="1"/>
    <col min="7437" max="7437" width="14.85546875" style="764" bestFit="1" customWidth="1"/>
    <col min="7438" max="7438" width="14.42578125" style="764" bestFit="1" customWidth="1"/>
    <col min="7439" max="7439" width="12.28515625" style="764" bestFit="1" customWidth="1"/>
    <col min="7440" max="7440" width="11" style="764" customWidth="1"/>
    <col min="7441" max="7441" width="14.85546875" style="764" customWidth="1"/>
    <col min="7442" max="7680" width="9.140625" style="764"/>
    <col min="7681" max="7681" width="10.5703125" style="764" bestFit="1" customWidth="1"/>
    <col min="7682" max="7682" width="12.28515625" style="764" bestFit="1" customWidth="1"/>
    <col min="7683" max="7683" width="14.85546875" style="764" bestFit="1" customWidth="1"/>
    <col min="7684" max="7685" width="9.28515625" style="764" bestFit="1" customWidth="1"/>
    <col min="7686" max="7686" width="12.28515625" style="764" bestFit="1" customWidth="1"/>
    <col min="7687" max="7687" width="14.85546875" style="764" bestFit="1" customWidth="1"/>
    <col min="7688" max="7688" width="12.28515625" style="764" bestFit="1" customWidth="1"/>
    <col min="7689" max="7689" width="14.85546875" style="764" bestFit="1" customWidth="1"/>
    <col min="7690" max="7691" width="9.28515625" style="764" bestFit="1" customWidth="1"/>
    <col min="7692" max="7692" width="12.28515625" style="764" bestFit="1" customWidth="1"/>
    <col min="7693" max="7693" width="14.85546875" style="764" bestFit="1" customWidth="1"/>
    <col min="7694" max="7694" width="14.42578125" style="764" bestFit="1" customWidth="1"/>
    <col min="7695" max="7695" width="12.28515625" style="764" bestFit="1" customWidth="1"/>
    <col min="7696" max="7696" width="11" style="764" customWidth="1"/>
    <col min="7697" max="7697" width="14.85546875" style="764" customWidth="1"/>
    <col min="7698" max="7936" width="9.140625" style="764"/>
    <col min="7937" max="7937" width="10.5703125" style="764" bestFit="1" customWidth="1"/>
    <col min="7938" max="7938" width="12.28515625" style="764" bestFit="1" customWidth="1"/>
    <col min="7939" max="7939" width="14.85546875" style="764" bestFit="1" customWidth="1"/>
    <col min="7940" max="7941" width="9.28515625" style="764" bestFit="1" customWidth="1"/>
    <col min="7942" max="7942" width="12.28515625" style="764" bestFit="1" customWidth="1"/>
    <col min="7943" max="7943" width="14.85546875" style="764" bestFit="1" customWidth="1"/>
    <col min="7944" max="7944" width="12.28515625" style="764" bestFit="1" customWidth="1"/>
    <col min="7945" max="7945" width="14.85546875" style="764" bestFit="1" customWidth="1"/>
    <col min="7946" max="7947" width="9.28515625" style="764" bestFit="1" customWidth="1"/>
    <col min="7948" max="7948" width="12.28515625" style="764" bestFit="1" customWidth="1"/>
    <col min="7949" max="7949" width="14.85546875" style="764" bestFit="1" customWidth="1"/>
    <col min="7950" max="7950" width="14.42578125" style="764" bestFit="1" customWidth="1"/>
    <col min="7951" max="7951" width="12.28515625" style="764" bestFit="1" customWidth="1"/>
    <col min="7952" max="7952" width="11" style="764" customWidth="1"/>
    <col min="7953" max="7953" width="14.85546875" style="764" customWidth="1"/>
    <col min="7954" max="8192" width="9.140625" style="764"/>
    <col min="8193" max="8193" width="10.5703125" style="764" bestFit="1" customWidth="1"/>
    <col min="8194" max="8194" width="12.28515625" style="764" bestFit="1" customWidth="1"/>
    <col min="8195" max="8195" width="14.85546875" style="764" bestFit="1" customWidth="1"/>
    <col min="8196" max="8197" width="9.28515625" style="764" bestFit="1" customWidth="1"/>
    <col min="8198" max="8198" width="12.28515625" style="764" bestFit="1" customWidth="1"/>
    <col min="8199" max="8199" width="14.85546875" style="764" bestFit="1" customWidth="1"/>
    <col min="8200" max="8200" width="12.28515625" style="764" bestFit="1" customWidth="1"/>
    <col min="8201" max="8201" width="14.85546875" style="764" bestFit="1" customWidth="1"/>
    <col min="8202" max="8203" width="9.28515625" style="764" bestFit="1" customWidth="1"/>
    <col min="8204" max="8204" width="12.28515625" style="764" bestFit="1" customWidth="1"/>
    <col min="8205" max="8205" width="14.85546875" style="764" bestFit="1" customWidth="1"/>
    <col min="8206" max="8206" width="14.42578125" style="764" bestFit="1" customWidth="1"/>
    <col min="8207" max="8207" width="12.28515625" style="764" bestFit="1" customWidth="1"/>
    <col min="8208" max="8208" width="11" style="764" customWidth="1"/>
    <col min="8209" max="8209" width="14.85546875" style="764" customWidth="1"/>
    <col min="8210" max="8448" width="9.140625" style="764"/>
    <col min="8449" max="8449" width="10.5703125" style="764" bestFit="1" customWidth="1"/>
    <col min="8450" max="8450" width="12.28515625" style="764" bestFit="1" customWidth="1"/>
    <col min="8451" max="8451" width="14.85546875" style="764" bestFit="1" customWidth="1"/>
    <col min="8452" max="8453" width="9.28515625" style="764" bestFit="1" customWidth="1"/>
    <col min="8454" max="8454" width="12.28515625" style="764" bestFit="1" customWidth="1"/>
    <col min="8455" max="8455" width="14.85546875" style="764" bestFit="1" customWidth="1"/>
    <col min="8456" max="8456" width="12.28515625" style="764" bestFit="1" customWidth="1"/>
    <col min="8457" max="8457" width="14.85546875" style="764" bestFit="1" customWidth="1"/>
    <col min="8458" max="8459" width="9.28515625" style="764" bestFit="1" customWidth="1"/>
    <col min="8460" max="8460" width="12.28515625" style="764" bestFit="1" customWidth="1"/>
    <col min="8461" max="8461" width="14.85546875" style="764" bestFit="1" customWidth="1"/>
    <col min="8462" max="8462" width="14.42578125" style="764" bestFit="1" customWidth="1"/>
    <col min="8463" max="8463" width="12.28515625" style="764" bestFit="1" customWidth="1"/>
    <col min="8464" max="8464" width="11" style="764" customWidth="1"/>
    <col min="8465" max="8465" width="14.85546875" style="764" customWidth="1"/>
    <col min="8466" max="8704" width="9.140625" style="764"/>
    <col min="8705" max="8705" width="10.5703125" style="764" bestFit="1" customWidth="1"/>
    <col min="8706" max="8706" width="12.28515625" style="764" bestFit="1" customWidth="1"/>
    <col min="8707" max="8707" width="14.85546875" style="764" bestFit="1" customWidth="1"/>
    <col min="8708" max="8709" width="9.28515625" style="764" bestFit="1" customWidth="1"/>
    <col min="8710" max="8710" width="12.28515625" style="764" bestFit="1" customWidth="1"/>
    <col min="8711" max="8711" width="14.85546875" style="764" bestFit="1" customWidth="1"/>
    <col min="8712" max="8712" width="12.28515625" style="764" bestFit="1" customWidth="1"/>
    <col min="8713" max="8713" width="14.85546875" style="764" bestFit="1" customWidth="1"/>
    <col min="8714" max="8715" width="9.28515625" style="764" bestFit="1" customWidth="1"/>
    <col min="8716" max="8716" width="12.28515625" style="764" bestFit="1" customWidth="1"/>
    <col min="8717" max="8717" width="14.85546875" style="764" bestFit="1" customWidth="1"/>
    <col min="8718" max="8718" width="14.42578125" style="764" bestFit="1" customWidth="1"/>
    <col min="8719" max="8719" width="12.28515625" style="764" bestFit="1" customWidth="1"/>
    <col min="8720" max="8720" width="11" style="764" customWidth="1"/>
    <col min="8721" max="8721" width="14.85546875" style="764" customWidth="1"/>
    <col min="8722" max="8960" width="9.140625" style="764"/>
    <col min="8961" max="8961" width="10.5703125" style="764" bestFit="1" customWidth="1"/>
    <col min="8962" max="8962" width="12.28515625" style="764" bestFit="1" customWidth="1"/>
    <col min="8963" max="8963" width="14.85546875" style="764" bestFit="1" customWidth="1"/>
    <col min="8964" max="8965" width="9.28515625" style="764" bestFit="1" customWidth="1"/>
    <col min="8966" max="8966" width="12.28515625" style="764" bestFit="1" customWidth="1"/>
    <col min="8967" max="8967" width="14.85546875" style="764" bestFit="1" customWidth="1"/>
    <col min="8968" max="8968" width="12.28515625" style="764" bestFit="1" customWidth="1"/>
    <col min="8969" max="8969" width="14.85546875" style="764" bestFit="1" customWidth="1"/>
    <col min="8970" max="8971" width="9.28515625" style="764" bestFit="1" customWidth="1"/>
    <col min="8972" max="8972" width="12.28515625" style="764" bestFit="1" customWidth="1"/>
    <col min="8973" max="8973" width="14.85546875" style="764" bestFit="1" customWidth="1"/>
    <col min="8974" max="8974" width="14.42578125" style="764" bestFit="1" customWidth="1"/>
    <col min="8975" max="8975" width="12.28515625" style="764" bestFit="1" customWidth="1"/>
    <col min="8976" max="8976" width="11" style="764" customWidth="1"/>
    <col min="8977" max="8977" width="14.85546875" style="764" customWidth="1"/>
    <col min="8978" max="9216" width="9.140625" style="764"/>
    <col min="9217" max="9217" width="10.5703125" style="764" bestFit="1" customWidth="1"/>
    <col min="9218" max="9218" width="12.28515625" style="764" bestFit="1" customWidth="1"/>
    <col min="9219" max="9219" width="14.85546875" style="764" bestFit="1" customWidth="1"/>
    <col min="9220" max="9221" width="9.28515625" style="764" bestFit="1" customWidth="1"/>
    <col min="9222" max="9222" width="12.28515625" style="764" bestFit="1" customWidth="1"/>
    <col min="9223" max="9223" width="14.85546875" style="764" bestFit="1" customWidth="1"/>
    <col min="9224" max="9224" width="12.28515625" style="764" bestFit="1" customWidth="1"/>
    <col min="9225" max="9225" width="14.85546875" style="764" bestFit="1" customWidth="1"/>
    <col min="9226" max="9227" width="9.28515625" style="764" bestFit="1" customWidth="1"/>
    <col min="9228" max="9228" width="12.28515625" style="764" bestFit="1" customWidth="1"/>
    <col min="9229" max="9229" width="14.85546875" style="764" bestFit="1" customWidth="1"/>
    <col min="9230" max="9230" width="14.42578125" style="764" bestFit="1" customWidth="1"/>
    <col min="9231" max="9231" width="12.28515625" style="764" bestFit="1" customWidth="1"/>
    <col min="9232" max="9232" width="11" style="764" customWidth="1"/>
    <col min="9233" max="9233" width="14.85546875" style="764" customWidth="1"/>
    <col min="9234" max="9472" width="9.140625" style="764"/>
    <col min="9473" max="9473" width="10.5703125" style="764" bestFit="1" customWidth="1"/>
    <col min="9474" max="9474" width="12.28515625" style="764" bestFit="1" customWidth="1"/>
    <col min="9475" max="9475" width="14.85546875" style="764" bestFit="1" customWidth="1"/>
    <col min="9476" max="9477" width="9.28515625" style="764" bestFit="1" customWidth="1"/>
    <col min="9478" max="9478" width="12.28515625" style="764" bestFit="1" customWidth="1"/>
    <col min="9479" max="9479" width="14.85546875" style="764" bestFit="1" customWidth="1"/>
    <col min="9480" max="9480" width="12.28515625" style="764" bestFit="1" customWidth="1"/>
    <col min="9481" max="9481" width="14.85546875" style="764" bestFit="1" customWidth="1"/>
    <col min="9482" max="9483" width="9.28515625" style="764" bestFit="1" customWidth="1"/>
    <col min="9484" max="9484" width="12.28515625" style="764" bestFit="1" customWidth="1"/>
    <col min="9485" max="9485" width="14.85546875" style="764" bestFit="1" customWidth="1"/>
    <col min="9486" max="9486" width="14.42578125" style="764" bestFit="1" customWidth="1"/>
    <col min="9487" max="9487" width="12.28515625" style="764" bestFit="1" customWidth="1"/>
    <col min="9488" max="9488" width="11" style="764" customWidth="1"/>
    <col min="9489" max="9489" width="14.85546875" style="764" customWidth="1"/>
    <col min="9490" max="9728" width="9.140625" style="764"/>
    <col min="9729" max="9729" width="10.5703125" style="764" bestFit="1" customWidth="1"/>
    <col min="9730" max="9730" width="12.28515625" style="764" bestFit="1" customWidth="1"/>
    <col min="9731" max="9731" width="14.85546875" style="764" bestFit="1" customWidth="1"/>
    <col min="9732" max="9733" width="9.28515625" style="764" bestFit="1" customWidth="1"/>
    <col min="9734" max="9734" width="12.28515625" style="764" bestFit="1" customWidth="1"/>
    <col min="9735" max="9735" width="14.85546875" style="764" bestFit="1" customWidth="1"/>
    <col min="9736" max="9736" width="12.28515625" style="764" bestFit="1" customWidth="1"/>
    <col min="9737" max="9737" width="14.85546875" style="764" bestFit="1" customWidth="1"/>
    <col min="9738" max="9739" width="9.28515625" style="764" bestFit="1" customWidth="1"/>
    <col min="9740" max="9740" width="12.28515625" style="764" bestFit="1" customWidth="1"/>
    <col min="9741" max="9741" width="14.85546875" style="764" bestFit="1" customWidth="1"/>
    <col min="9742" max="9742" width="14.42578125" style="764" bestFit="1" customWidth="1"/>
    <col min="9743" max="9743" width="12.28515625" style="764" bestFit="1" customWidth="1"/>
    <col min="9744" max="9744" width="11" style="764" customWidth="1"/>
    <col min="9745" max="9745" width="14.85546875" style="764" customWidth="1"/>
    <col min="9746" max="9984" width="9.140625" style="764"/>
    <col min="9985" max="9985" width="10.5703125" style="764" bestFit="1" customWidth="1"/>
    <col min="9986" max="9986" width="12.28515625" style="764" bestFit="1" customWidth="1"/>
    <col min="9987" max="9987" width="14.85546875" style="764" bestFit="1" customWidth="1"/>
    <col min="9988" max="9989" width="9.28515625" style="764" bestFit="1" customWidth="1"/>
    <col min="9990" max="9990" width="12.28515625" style="764" bestFit="1" customWidth="1"/>
    <col min="9991" max="9991" width="14.85546875" style="764" bestFit="1" customWidth="1"/>
    <col min="9992" max="9992" width="12.28515625" style="764" bestFit="1" customWidth="1"/>
    <col min="9993" max="9993" width="14.85546875" style="764" bestFit="1" customWidth="1"/>
    <col min="9994" max="9995" width="9.28515625" style="764" bestFit="1" customWidth="1"/>
    <col min="9996" max="9996" width="12.28515625" style="764" bestFit="1" customWidth="1"/>
    <col min="9997" max="9997" width="14.85546875" style="764" bestFit="1" customWidth="1"/>
    <col min="9998" max="9998" width="14.42578125" style="764" bestFit="1" customWidth="1"/>
    <col min="9999" max="9999" width="12.28515625" style="764" bestFit="1" customWidth="1"/>
    <col min="10000" max="10000" width="11" style="764" customWidth="1"/>
    <col min="10001" max="10001" width="14.85546875" style="764" customWidth="1"/>
    <col min="10002" max="10240" width="9.140625" style="764"/>
    <col min="10241" max="10241" width="10.5703125" style="764" bestFit="1" customWidth="1"/>
    <col min="10242" max="10242" width="12.28515625" style="764" bestFit="1" customWidth="1"/>
    <col min="10243" max="10243" width="14.85546875" style="764" bestFit="1" customWidth="1"/>
    <col min="10244" max="10245" width="9.28515625" style="764" bestFit="1" customWidth="1"/>
    <col min="10246" max="10246" width="12.28515625" style="764" bestFit="1" customWidth="1"/>
    <col min="10247" max="10247" width="14.85546875" style="764" bestFit="1" customWidth="1"/>
    <col min="10248" max="10248" width="12.28515625" style="764" bestFit="1" customWidth="1"/>
    <col min="10249" max="10249" width="14.85546875" style="764" bestFit="1" customWidth="1"/>
    <col min="10250" max="10251" width="9.28515625" style="764" bestFit="1" customWidth="1"/>
    <col min="10252" max="10252" width="12.28515625" style="764" bestFit="1" customWidth="1"/>
    <col min="10253" max="10253" width="14.85546875" style="764" bestFit="1" customWidth="1"/>
    <col min="10254" max="10254" width="14.42578125" style="764" bestFit="1" customWidth="1"/>
    <col min="10255" max="10255" width="12.28515625" style="764" bestFit="1" customWidth="1"/>
    <col min="10256" max="10256" width="11" style="764" customWidth="1"/>
    <col min="10257" max="10257" width="14.85546875" style="764" customWidth="1"/>
    <col min="10258" max="10496" width="9.140625" style="764"/>
    <col min="10497" max="10497" width="10.5703125" style="764" bestFit="1" customWidth="1"/>
    <col min="10498" max="10498" width="12.28515625" style="764" bestFit="1" customWidth="1"/>
    <col min="10499" max="10499" width="14.85546875" style="764" bestFit="1" customWidth="1"/>
    <col min="10500" max="10501" width="9.28515625" style="764" bestFit="1" customWidth="1"/>
    <col min="10502" max="10502" width="12.28515625" style="764" bestFit="1" customWidth="1"/>
    <col min="10503" max="10503" width="14.85546875" style="764" bestFit="1" customWidth="1"/>
    <col min="10504" max="10504" width="12.28515625" style="764" bestFit="1" customWidth="1"/>
    <col min="10505" max="10505" width="14.85546875" style="764" bestFit="1" customWidth="1"/>
    <col min="10506" max="10507" width="9.28515625" style="764" bestFit="1" customWidth="1"/>
    <col min="10508" max="10508" width="12.28515625" style="764" bestFit="1" customWidth="1"/>
    <col min="10509" max="10509" width="14.85546875" style="764" bestFit="1" customWidth="1"/>
    <col min="10510" max="10510" width="14.42578125" style="764" bestFit="1" customWidth="1"/>
    <col min="10511" max="10511" width="12.28515625" style="764" bestFit="1" customWidth="1"/>
    <col min="10512" max="10512" width="11" style="764" customWidth="1"/>
    <col min="10513" max="10513" width="14.85546875" style="764" customWidth="1"/>
    <col min="10514" max="10752" width="9.140625" style="764"/>
    <col min="10753" max="10753" width="10.5703125" style="764" bestFit="1" customWidth="1"/>
    <col min="10754" max="10754" width="12.28515625" style="764" bestFit="1" customWidth="1"/>
    <col min="10755" max="10755" width="14.85546875" style="764" bestFit="1" customWidth="1"/>
    <col min="10756" max="10757" width="9.28515625" style="764" bestFit="1" customWidth="1"/>
    <col min="10758" max="10758" width="12.28515625" style="764" bestFit="1" customWidth="1"/>
    <col min="10759" max="10759" width="14.85546875" style="764" bestFit="1" customWidth="1"/>
    <col min="10760" max="10760" width="12.28515625" style="764" bestFit="1" customWidth="1"/>
    <col min="10761" max="10761" width="14.85546875" style="764" bestFit="1" customWidth="1"/>
    <col min="10762" max="10763" width="9.28515625" style="764" bestFit="1" customWidth="1"/>
    <col min="10764" max="10764" width="12.28515625" style="764" bestFit="1" customWidth="1"/>
    <col min="10765" max="10765" width="14.85546875" style="764" bestFit="1" customWidth="1"/>
    <col min="10766" max="10766" width="14.42578125" style="764" bestFit="1" customWidth="1"/>
    <col min="10767" max="10767" width="12.28515625" style="764" bestFit="1" customWidth="1"/>
    <col min="10768" max="10768" width="11" style="764" customWidth="1"/>
    <col min="10769" max="10769" width="14.85546875" style="764" customWidth="1"/>
    <col min="10770" max="11008" width="9.140625" style="764"/>
    <col min="11009" max="11009" width="10.5703125" style="764" bestFit="1" customWidth="1"/>
    <col min="11010" max="11010" width="12.28515625" style="764" bestFit="1" customWidth="1"/>
    <col min="11011" max="11011" width="14.85546875" style="764" bestFit="1" customWidth="1"/>
    <col min="11012" max="11013" width="9.28515625" style="764" bestFit="1" customWidth="1"/>
    <col min="11014" max="11014" width="12.28515625" style="764" bestFit="1" customWidth="1"/>
    <col min="11015" max="11015" width="14.85546875" style="764" bestFit="1" customWidth="1"/>
    <col min="11016" max="11016" width="12.28515625" style="764" bestFit="1" customWidth="1"/>
    <col min="11017" max="11017" width="14.85546875" style="764" bestFit="1" customWidth="1"/>
    <col min="11018" max="11019" width="9.28515625" style="764" bestFit="1" customWidth="1"/>
    <col min="11020" max="11020" width="12.28515625" style="764" bestFit="1" customWidth="1"/>
    <col min="11021" max="11021" width="14.85546875" style="764" bestFit="1" customWidth="1"/>
    <col min="11022" max="11022" width="14.42578125" style="764" bestFit="1" customWidth="1"/>
    <col min="11023" max="11023" width="12.28515625" style="764" bestFit="1" customWidth="1"/>
    <col min="11024" max="11024" width="11" style="764" customWidth="1"/>
    <col min="11025" max="11025" width="14.85546875" style="764" customWidth="1"/>
    <col min="11026" max="11264" width="9.140625" style="764"/>
    <col min="11265" max="11265" width="10.5703125" style="764" bestFit="1" customWidth="1"/>
    <col min="11266" max="11266" width="12.28515625" style="764" bestFit="1" customWidth="1"/>
    <col min="11267" max="11267" width="14.85546875" style="764" bestFit="1" customWidth="1"/>
    <col min="11268" max="11269" width="9.28515625" style="764" bestFit="1" customWidth="1"/>
    <col min="11270" max="11270" width="12.28515625" style="764" bestFit="1" customWidth="1"/>
    <col min="11271" max="11271" width="14.85546875" style="764" bestFit="1" customWidth="1"/>
    <col min="11272" max="11272" width="12.28515625" style="764" bestFit="1" customWidth="1"/>
    <col min="11273" max="11273" width="14.85546875" style="764" bestFit="1" customWidth="1"/>
    <col min="11274" max="11275" width="9.28515625" style="764" bestFit="1" customWidth="1"/>
    <col min="11276" max="11276" width="12.28515625" style="764" bestFit="1" customWidth="1"/>
    <col min="11277" max="11277" width="14.85546875" style="764" bestFit="1" customWidth="1"/>
    <col min="11278" max="11278" width="14.42578125" style="764" bestFit="1" customWidth="1"/>
    <col min="11279" max="11279" width="12.28515625" style="764" bestFit="1" customWidth="1"/>
    <col min="11280" max="11280" width="11" style="764" customWidth="1"/>
    <col min="11281" max="11281" width="14.85546875" style="764" customWidth="1"/>
    <col min="11282" max="11520" width="9.140625" style="764"/>
    <col min="11521" max="11521" width="10.5703125" style="764" bestFit="1" customWidth="1"/>
    <col min="11522" max="11522" width="12.28515625" style="764" bestFit="1" customWidth="1"/>
    <col min="11523" max="11523" width="14.85546875" style="764" bestFit="1" customWidth="1"/>
    <col min="11524" max="11525" width="9.28515625" style="764" bestFit="1" customWidth="1"/>
    <col min="11526" max="11526" width="12.28515625" style="764" bestFit="1" customWidth="1"/>
    <col min="11527" max="11527" width="14.85546875" style="764" bestFit="1" customWidth="1"/>
    <col min="11528" max="11528" width="12.28515625" style="764" bestFit="1" customWidth="1"/>
    <col min="11529" max="11529" width="14.85546875" style="764" bestFit="1" customWidth="1"/>
    <col min="11530" max="11531" width="9.28515625" style="764" bestFit="1" customWidth="1"/>
    <col min="11532" max="11532" width="12.28515625" style="764" bestFit="1" customWidth="1"/>
    <col min="11533" max="11533" width="14.85546875" style="764" bestFit="1" customWidth="1"/>
    <col min="11534" max="11534" width="14.42578125" style="764" bestFit="1" customWidth="1"/>
    <col min="11535" max="11535" width="12.28515625" style="764" bestFit="1" customWidth="1"/>
    <col min="11536" max="11536" width="11" style="764" customWidth="1"/>
    <col min="11537" max="11537" width="14.85546875" style="764" customWidth="1"/>
    <col min="11538" max="11776" width="9.140625" style="764"/>
    <col min="11777" max="11777" width="10.5703125" style="764" bestFit="1" customWidth="1"/>
    <col min="11778" max="11778" width="12.28515625" style="764" bestFit="1" customWidth="1"/>
    <col min="11779" max="11779" width="14.85546875" style="764" bestFit="1" customWidth="1"/>
    <col min="11780" max="11781" width="9.28515625" style="764" bestFit="1" customWidth="1"/>
    <col min="11782" max="11782" width="12.28515625" style="764" bestFit="1" customWidth="1"/>
    <col min="11783" max="11783" width="14.85546875" style="764" bestFit="1" customWidth="1"/>
    <col min="11784" max="11784" width="12.28515625" style="764" bestFit="1" customWidth="1"/>
    <col min="11785" max="11785" width="14.85546875" style="764" bestFit="1" customWidth="1"/>
    <col min="11786" max="11787" width="9.28515625" style="764" bestFit="1" customWidth="1"/>
    <col min="11788" max="11788" width="12.28515625" style="764" bestFit="1" customWidth="1"/>
    <col min="11789" max="11789" width="14.85546875" style="764" bestFit="1" customWidth="1"/>
    <col min="11790" max="11790" width="14.42578125" style="764" bestFit="1" customWidth="1"/>
    <col min="11791" max="11791" width="12.28515625" style="764" bestFit="1" customWidth="1"/>
    <col min="11792" max="11792" width="11" style="764" customWidth="1"/>
    <col min="11793" max="11793" width="14.85546875" style="764" customWidth="1"/>
    <col min="11794" max="12032" width="9.140625" style="764"/>
    <col min="12033" max="12033" width="10.5703125" style="764" bestFit="1" customWidth="1"/>
    <col min="12034" max="12034" width="12.28515625" style="764" bestFit="1" customWidth="1"/>
    <col min="12035" max="12035" width="14.85546875" style="764" bestFit="1" customWidth="1"/>
    <col min="12036" max="12037" width="9.28515625" style="764" bestFit="1" customWidth="1"/>
    <col min="12038" max="12038" width="12.28515625" style="764" bestFit="1" customWidth="1"/>
    <col min="12039" max="12039" width="14.85546875" style="764" bestFit="1" customWidth="1"/>
    <col min="12040" max="12040" width="12.28515625" style="764" bestFit="1" customWidth="1"/>
    <col min="12041" max="12041" width="14.85546875" style="764" bestFit="1" customWidth="1"/>
    <col min="12042" max="12043" width="9.28515625" style="764" bestFit="1" customWidth="1"/>
    <col min="12044" max="12044" width="12.28515625" style="764" bestFit="1" customWidth="1"/>
    <col min="12045" max="12045" width="14.85546875" style="764" bestFit="1" customWidth="1"/>
    <col min="12046" max="12046" width="14.42578125" style="764" bestFit="1" customWidth="1"/>
    <col min="12047" max="12047" width="12.28515625" style="764" bestFit="1" customWidth="1"/>
    <col min="12048" max="12048" width="11" style="764" customWidth="1"/>
    <col min="12049" max="12049" width="14.85546875" style="764" customWidth="1"/>
    <col min="12050" max="12288" width="9.140625" style="764"/>
    <col min="12289" max="12289" width="10.5703125" style="764" bestFit="1" customWidth="1"/>
    <col min="12290" max="12290" width="12.28515625" style="764" bestFit="1" customWidth="1"/>
    <col min="12291" max="12291" width="14.85546875" style="764" bestFit="1" customWidth="1"/>
    <col min="12292" max="12293" width="9.28515625" style="764" bestFit="1" customWidth="1"/>
    <col min="12294" max="12294" width="12.28515625" style="764" bestFit="1" customWidth="1"/>
    <col min="12295" max="12295" width="14.85546875" style="764" bestFit="1" customWidth="1"/>
    <col min="12296" max="12296" width="12.28515625" style="764" bestFit="1" customWidth="1"/>
    <col min="12297" max="12297" width="14.85546875" style="764" bestFit="1" customWidth="1"/>
    <col min="12298" max="12299" width="9.28515625" style="764" bestFit="1" customWidth="1"/>
    <col min="12300" max="12300" width="12.28515625" style="764" bestFit="1" customWidth="1"/>
    <col min="12301" max="12301" width="14.85546875" style="764" bestFit="1" customWidth="1"/>
    <col min="12302" max="12302" width="14.42578125" style="764" bestFit="1" customWidth="1"/>
    <col min="12303" max="12303" width="12.28515625" style="764" bestFit="1" customWidth="1"/>
    <col min="12304" max="12304" width="11" style="764" customWidth="1"/>
    <col min="12305" max="12305" width="14.85546875" style="764" customWidth="1"/>
    <col min="12306" max="12544" width="9.140625" style="764"/>
    <col min="12545" max="12545" width="10.5703125" style="764" bestFit="1" customWidth="1"/>
    <col min="12546" max="12546" width="12.28515625" style="764" bestFit="1" customWidth="1"/>
    <col min="12547" max="12547" width="14.85546875" style="764" bestFit="1" customWidth="1"/>
    <col min="12548" max="12549" width="9.28515625" style="764" bestFit="1" customWidth="1"/>
    <col min="12550" max="12550" width="12.28515625" style="764" bestFit="1" customWidth="1"/>
    <col min="12551" max="12551" width="14.85546875" style="764" bestFit="1" customWidth="1"/>
    <col min="12552" max="12552" width="12.28515625" style="764" bestFit="1" customWidth="1"/>
    <col min="12553" max="12553" width="14.85546875" style="764" bestFit="1" customWidth="1"/>
    <col min="12554" max="12555" width="9.28515625" style="764" bestFit="1" customWidth="1"/>
    <col min="12556" max="12556" width="12.28515625" style="764" bestFit="1" customWidth="1"/>
    <col min="12557" max="12557" width="14.85546875" style="764" bestFit="1" customWidth="1"/>
    <col min="12558" max="12558" width="14.42578125" style="764" bestFit="1" customWidth="1"/>
    <col min="12559" max="12559" width="12.28515625" style="764" bestFit="1" customWidth="1"/>
    <col min="12560" max="12560" width="11" style="764" customWidth="1"/>
    <col min="12561" max="12561" width="14.85546875" style="764" customWidth="1"/>
    <col min="12562" max="12800" width="9.140625" style="764"/>
    <col min="12801" max="12801" width="10.5703125" style="764" bestFit="1" customWidth="1"/>
    <col min="12802" max="12802" width="12.28515625" style="764" bestFit="1" customWidth="1"/>
    <col min="12803" max="12803" width="14.85546875" style="764" bestFit="1" customWidth="1"/>
    <col min="12804" max="12805" width="9.28515625" style="764" bestFit="1" customWidth="1"/>
    <col min="12806" max="12806" width="12.28515625" style="764" bestFit="1" customWidth="1"/>
    <col min="12807" max="12807" width="14.85546875" style="764" bestFit="1" customWidth="1"/>
    <col min="12808" max="12808" width="12.28515625" style="764" bestFit="1" customWidth="1"/>
    <col min="12809" max="12809" width="14.85546875" style="764" bestFit="1" customWidth="1"/>
    <col min="12810" max="12811" width="9.28515625" style="764" bestFit="1" customWidth="1"/>
    <col min="12812" max="12812" width="12.28515625" style="764" bestFit="1" customWidth="1"/>
    <col min="12813" max="12813" width="14.85546875" style="764" bestFit="1" customWidth="1"/>
    <col min="12814" max="12814" width="14.42578125" style="764" bestFit="1" customWidth="1"/>
    <col min="12815" max="12815" width="12.28515625" style="764" bestFit="1" customWidth="1"/>
    <col min="12816" max="12816" width="11" style="764" customWidth="1"/>
    <col min="12817" max="12817" width="14.85546875" style="764" customWidth="1"/>
    <col min="12818" max="13056" width="9.140625" style="764"/>
    <col min="13057" max="13057" width="10.5703125" style="764" bestFit="1" customWidth="1"/>
    <col min="13058" max="13058" width="12.28515625" style="764" bestFit="1" customWidth="1"/>
    <col min="13059" max="13059" width="14.85546875" style="764" bestFit="1" customWidth="1"/>
    <col min="13060" max="13061" width="9.28515625" style="764" bestFit="1" customWidth="1"/>
    <col min="13062" max="13062" width="12.28515625" style="764" bestFit="1" customWidth="1"/>
    <col min="13063" max="13063" width="14.85546875" style="764" bestFit="1" customWidth="1"/>
    <col min="13064" max="13064" width="12.28515625" style="764" bestFit="1" customWidth="1"/>
    <col min="13065" max="13065" width="14.85546875" style="764" bestFit="1" customWidth="1"/>
    <col min="13066" max="13067" width="9.28515625" style="764" bestFit="1" customWidth="1"/>
    <col min="13068" max="13068" width="12.28515625" style="764" bestFit="1" customWidth="1"/>
    <col min="13069" max="13069" width="14.85546875" style="764" bestFit="1" customWidth="1"/>
    <col min="13070" max="13070" width="14.42578125" style="764" bestFit="1" customWidth="1"/>
    <col min="13071" max="13071" width="12.28515625" style="764" bestFit="1" customWidth="1"/>
    <col min="13072" max="13072" width="11" style="764" customWidth="1"/>
    <col min="13073" max="13073" width="14.85546875" style="764" customWidth="1"/>
    <col min="13074" max="13312" width="9.140625" style="764"/>
    <col min="13313" max="13313" width="10.5703125" style="764" bestFit="1" customWidth="1"/>
    <col min="13314" max="13314" width="12.28515625" style="764" bestFit="1" customWidth="1"/>
    <col min="13315" max="13315" width="14.85546875" style="764" bestFit="1" customWidth="1"/>
    <col min="13316" max="13317" width="9.28515625" style="764" bestFit="1" customWidth="1"/>
    <col min="13318" max="13318" width="12.28515625" style="764" bestFit="1" customWidth="1"/>
    <col min="13319" max="13319" width="14.85546875" style="764" bestFit="1" customWidth="1"/>
    <col min="13320" max="13320" width="12.28515625" style="764" bestFit="1" customWidth="1"/>
    <col min="13321" max="13321" width="14.85546875" style="764" bestFit="1" customWidth="1"/>
    <col min="13322" max="13323" width="9.28515625" style="764" bestFit="1" customWidth="1"/>
    <col min="13324" max="13324" width="12.28515625" style="764" bestFit="1" customWidth="1"/>
    <col min="13325" max="13325" width="14.85546875" style="764" bestFit="1" customWidth="1"/>
    <col min="13326" max="13326" width="14.42578125" style="764" bestFit="1" customWidth="1"/>
    <col min="13327" max="13327" width="12.28515625" style="764" bestFit="1" customWidth="1"/>
    <col min="13328" max="13328" width="11" style="764" customWidth="1"/>
    <col min="13329" max="13329" width="14.85546875" style="764" customWidth="1"/>
    <col min="13330" max="13568" width="9.140625" style="764"/>
    <col min="13569" max="13569" width="10.5703125" style="764" bestFit="1" customWidth="1"/>
    <col min="13570" max="13570" width="12.28515625" style="764" bestFit="1" customWidth="1"/>
    <col min="13571" max="13571" width="14.85546875" style="764" bestFit="1" customWidth="1"/>
    <col min="13572" max="13573" width="9.28515625" style="764" bestFit="1" customWidth="1"/>
    <col min="13574" max="13574" width="12.28515625" style="764" bestFit="1" customWidth="1"/>
    <col min="13575" max="13575" width="14.85546875" style="764" bestFit="1" customWidth="1"/>
    <col min="13576" max="13576" width="12.28515625" style="764" bestFit="1" customWidth="1"/>
    <col min="13577" max="13577" width="14.85546875" style="764" bestFit="1" customWidth="1"/>
    <col min="13578" max="13579" width="9.28515625" style="764" bestFit="1" customWidth="1"/>
    <col min="13580" max="13580" width="12.28515625" style="764" bestFit="1" customWidth="1"/>
    <col min="13581" max="13581" width="14.85546875" style="764" bestFit="1" customWidth="1"/>
    <col min="13582" max="13582" width="14.42578125" style="764" bestFit="1" customWidth="1"/>
    <col min="13583" max="13583" width="12.28515625" style="764" bestFit="1" customWidth="1"/>
    <col min="13584" max="13584" width="11" style="764" customWidth="1"/>
    <col min="13585" max="13585" width="14.85546875" style="764" customWidth="1"/>
    <col min="13586" max="13824" width="9.140625" style="764"/>
    <col min="13825" max="13825" width="10.5703125" style="764" bestFit="1" customWidth="1"/>
    <col min="13826" max="13826" width="12.28515625" style="764" bestFit="1" customWidth="1"/>
    <col min="13827" max="13827" width="14.85546875" style="764" bestFit="1" customWidth="1"/>
    <col min="13828" max="13829" width="9.28515625" style="764" bestFit="1" customWidth="1"/>
    <col min="13830" max="13830" width="12.28515625" style="764" bestFit="1" customWidth="1"/>
    <col min="13831" max="13831" width="14.85546875" style="764" bestFit="1" customWidth="1"/>
    <col min="13832" max="13832" width="12.28515625" style="764" bestFit="1" customWidth="1"/>
    <col min="13833" max="13833" width="14.85546875" style="764" bestFit="1" customWidth="1"/>
    <col min="13834" max="13835" width="9.28515625" style="764" bestFit="1" customWidth="1"/>
    <col min="13836" max="13836" width="12.28515625" style="764" bestFit="1" customWidth="1"/>
    <col min="13837" max="13837" width="14.85546875" style="764" bestFit="1" customWidth="1"/>
    <col min="13838" max="13838" width="14.42578125" style="764" bestFit="1" customWidth="1"/>
    <col min="13839" max="13839" width="12.28515625" style="764" bestFit="1" customWidth="1"/>
    <col min="13840" max="13840" width="11" style="764" customWidth="1"/>
    <col min="13841" max="13841" width="14.85546875" style="764" customWidth="1"/>
    <col min="13842" max="14080" width="9.140625" style="764"/>
    <col min="14081" max="14081" width="10.5703125" style="764" bestFit="1" customWidth="1"/>
    <col min="14082" max="14082" width="12.28515625" style="764" bestFit="1" customWidth="1"/>
    <col min="14083" max="14083" width="14.85546875" style="764" bestFit="1" customWidth="1"/>
    <col min="14084" max="14085" width="9.28515625" style="764" bestFit="1" customWidth="1"/>
    <col min="14086" max="14086" width="12.28515625" style="764" bestFit="1" customWidth="1"/>
    <col min="14087" max="14087" width="14.85546875" style="764" bestFit="1" customWidth="1"/>
    <col min="14088" max="14088" width="12.28515625" style="764" bestFit="1" customWidth="1"/>
    <col min="14089" max="14089" width="14.85546875" style="764" bestFit="1" customWidth="1"/>
    <col min="14090" max="14091" width="9.28515625" style="764" bestFit="1" customWidth="1"/>
    <col min="14092" max="14092" width="12.28515625" style="764" bestFit="1" customWidth="1"/>
    <col min="14093" max="14093" width="14.85546875" style="764" bestFit="1" customWidth="1"/>
    <col min="14094" max="14094" width="14.42578125" style="764" bestFit="1" customWidth="1"/>
    <col min="14095" max="14095" width="12.28515625" style="764" bestFit="1" customWidth="1"/>
    <col min="14096" max="14096" width="11" style="764" customWidth="1"/>
    <col min="14097" max="14097" width="14.85546875" style="764" customWidth="1"/>
    <col min="14098" max="14336" width="9.140625" style="764"/>
    <col min="14337" max="14337" width="10.5703125" style="764" bestFit="1" customWidth="1"/>
    <col min="14338" max="14338" width="12.28515625" style="764" bestFit="1" customWidth="1"/>
    <col min="14339" max="14339" width="14.85546875" style="764" bestFit="1" customWidth="1"/>
    <col min="14340" max="14341" width="9.28515625" style="764" bestFit="1" customWidth="1"/>
    <col min="14342" max="14342" width="12.28515625" style="764" bestFit="1" customWidth="1"/>
    <col min="14343" max="14343" width="14.85546875" style="764" bestFit="1" customWidth="1"/>
    <col min="14344" max="14344" width="12.28515625" style="764" bestFit="1" customWidth="1"/>
    <col min="14345" max="14345" width="14.85546875" style="764" bestFit="1" customWidth="1"/>
    <col min="14346" max="14347" width="9.28515625" style="764" bestFit="1" customWidth="1"/>
    <col min="14348" max="14348" width="12.28515625" style="764" bestFit="1" customWidth="1"/>
    <col min="14349" max="14349" width="14.85546875" style="764" bestFit="1" customWidth="1"/>
    <col min="14350" max="14350" width="14.42578125" style="764" bestFit="1" customWidth="1"/>
    <col min="14351" max="14351" width="12.28515625" style="764" bestFit="1" customWidth="1"/>
    <col min="14352" max="14352" width="11" style="764" customWidth="1"/>
    <col min="14353" max="14353" width="14.85546875" style="764" customWidth="1"/>
    <col min="14354" max="14592" width="9.140625" style="764"/>
    <col min="14593" max="14593" width="10.5703125" style="764" bestFit="1" customWidth="1"/>
    <col min="14594" max="14594" width="12.28515625" style="764" bestFit="1" customWidth="1"/>
    <col min="14595" max="14595" width="14.85546875" style="764" bestFit="1" customWidth="1"/>
    <col min="14596" max="14597" width="9.28515625" style="764" bestFit="1" customWidth="1"/>
    <col min="14598" max="14598" width="12.28515625" style="764" bestFit="1" customWidth="1"/>
    <col min="14599" max="14599" width="14.85546875" style="764" bestFit="1" customWidth="1"/>
    <col min="14600" max="14600" width="12.28515625" style="764" bestFit="1" customWidth="1"/>
    <col min="14601" max="14601" width="14.85546875" style="764" bestFit="1" customWidth="1"/>
    <col min="14602" max="14603" width="9.28515625" style="764" bestFit="1" customWidth="1"/>
    <col min="14604" max="14604" width="12.28515625" style="764" bestFit="1" customWidth="1"/>
    <col min="14605" max="14605" width="14.85546875" style="764" bestFit="1" customWidth="1"/>
    <col min="14606" max="14606" width="14.42578125" style="764" bestFit="1" customWidth="1"/>
    <col min="14607" max="14607" width="12.28515625" style="764" bestFit="1" customWidth="1"/>
    <col min="14608" max="14608" width="11" style="764" customWidth="1"/>
    <col min="14609" max="14609" width="14.85546875" style="764" customWidth="1"/>
    <col min="14610" max="14848" width="9.140625" style="764"/>
    <col min="14849" max="14849" width="10.5703125" style="764" bestFit="1" customWidth="1"/>
    <col min="14850" max="14850" width="12.28515625" style="764" bestFit="1" customWidth="1"/>
    <col min="14851" max="14851" width="14.85546875" style="764" bestFit="1" customWidth="1"/>
    <col min="14852" max="14853" width="9.28515625" style="764" bestFit="1" customWidth="1"/>
    <col min="14854" max="14854" width="12.28515625" style="764" bestFit="1" customWidth="1"/>
    <col min="14855" max="14855" width="14.85546875" style="764" bestFit="1" customWidth="1"/>
    <col min="14856" max="14856" width="12.28515625" style="764" bestFit="1" customWidth="1"/>
    <col min="14857" max="14857" width="14.85546875" style="764" bestFit="1" customWidth="1"/>
    <col min="14858" max="14859" width="9.28515625" style="764" bestFit="1" customWidth="1"/>
    <col min="14860" max="14860" width="12.28515625" style="764" bestFit="1" customWidth="1"/>
    <col min="14861" max="14861" width="14.85546875" style="764" bestFit="1" customWidth="1"/>
    <col min="14862" max="14862" width="14.42578125" style="764" bestFit="1" customWidth="1"/>
    <col min="14863" max="14863" width="12.28515625" style="764" bestFit="1" customWidth="1"/>
    <col min="14864" max="14864" width="11" style="764" customWidth="1"/>
    <col min="14865" max="14865" width="14.85546875" style="764" customWidth="1"/>
    <col min="14866" max="15104" width="9.140625" style="764"/>
    <col min="15105" max="15105" width="10.5703125" style="764" bestFit="1" customWidth="1"/>
    <col min="15106" max="15106" width="12.28515625" style="764" bestFit="1" customWidth="1"/>
    <col min="15107" max="15107" width="14.85546875" style="764" bestFit="1" customWidth="1"/>
    <col min="15108" max="15109" width="9.28515625" style="764" bestFit="1" customWidth="1"/>
    <col min="15110" max="15110" width="12.28515625" style="764" bestFit="1" customWidth="1"/>
    <col min="15111" max="15111" width="14.85546875" style="764" bestFit="1" customWidth="1"/>
    <col min="15112" max="15112" width="12.28515625" style="764" bestFit="1" customWidth="1"/>
    <col min="15113" max="15113" width="14.85546875" style="764" bestFit="1" customWidth="1"/>
    <col min="15114" max="15115" width="9.28515625" style="764" bestFit="1" customWidth="1"/>
    <col min="15116" max="15116" width="12.28515625" style="764" bestFit="1" customWidth="1"/>
    <col min="15117" max="15117" width="14.85546875" style="764" bestFit="1" customWidth="1"/>
    <col min="15118" max="15118" width="14.42578125" style="764" bestFit="1" customWidth="1"/>
    <col min="15119" max="15119" width="12.28515625" style="764" bestFit="1" customWidth="1"/>
    <col min="15120" max="15120" width="11" style="764" customWidth="1"/>
    <col min="15121" max="15121" width="14.85546875" style="764" customWidth="1"/>
    <col min="15122" max="15360" width="9.140625" style="764"/>
    <col min="15361" max="15361" width="10.5703125" style="764" bestFit="1" customWidth="1"/>
    <col min="15362" max="15362" width="12.28515625" style="764" bestFit="1" customWidth="1"/>
    <col min="15363" max="15363" width="14.85546875" style="764" bestFit="1" customWidth="1"/>
    <col min="15364" max="15365" width="9.28515625" style="764" bestFit="1" customWidth="1"/>
    <col min="15366" max="15366" width="12.28515625" style="764" bestFit="1" customWidth="1"/>
    <col min="15367" max="15367" width="14.85546875" style="764" bestFit="1" customWidth="1"/>
    <col min="15368" max="15368" width="12.28515625" style="764" bestFit="1" customWidth="1"/>
    <col min="15369" max="15369" width="14.85546875" style="764" bestFit="1" customWidth="1"/>
    <col min="15370" max="15371" width="9.28515625" style="764" bestFit="1" customWidth="1"/>
    <col min="15372" max="15372" width="12.28515625" style="764" bestFit="1" customWidth="1"/>
    <col min="15373" max="15373" width="14.85546875" style="764" bestFit="1" customWidth="1"/>
    <col min="15374" max="15374" width="14.42578125" style="764" bestFit="1" customWidth="1"/>
    <col min="15375" max="15375" width="12.28515625" style="764" bestFit="1" customWidth="1"/>
    <col min="15376" max="15376" width="11" style="764" customWidth="1"/>
    <col min="15377" max="15377" width="14.85546875" style="764" customWidth="1"/>
    <col min="15378" max="15616" width="9.140625" style="764"/>
    <col min="15617" max="15617" width="10.5703125" style="764" bestFit="1" customWidth="1"/>
    <col min="15618" max="15618" width="12.28515625" style="764" bestFit="1" customWidth="1"/>
    <col min="15619" max="15619" width="14.85546875" style="764" bestFit="1" customWidth="1"/>
    <col min="15620" max="15621" width="9.28515625" style="764" bestFit="1" customWidth="1"/>
    <col min="15622" max="15622" width="12.28515625" style="764" bestFit="1" customWidth="1"/>
    <col min="15623" max="15623" width="14.85546875" style="764" bestFit="1" customWidth="1"/>
    <col min="15624" max="15624" width="12.28515625" style="764" bestFit="1" customWidth="1"/>
    <col min="15625" max="15625" width="14.85546875" style="764" bestFit="1" customWidth="1"/>
    <col min="15626" max="15627" width="9.28515625" style="764" bestFit="1" customWidth="1"/>
    <col min="15628" max="15628" width="12.28515625" style="764" bestFit="1" customWidth="1"/>
    <col min="15629" max="15629" width="14.85546875" style="764" bestFit="1" customWidth="1"/>
    <col min="15630" max="15630" width="14.42578125" style="764" bestFit="1" customWidth="1"/>
    <col min="15631" max="15631" width="12.28515625" style="764" bestFit="1" customWidth="1"/>
    <col min="15632" max="15632" width="11" style="764" customWidth="1"/>
    <col min="15633" max="15633" width="14.85546875" style="764" customWidth="1"/>
    <col min="15634" max="15872" width="9.140625" style="764"/>
    <col min="15873" max="15873" width="10.5703125" style="764" bestFit="1" customWidth="1"/>
    <col min="15874" max="15874" width="12.28515625" style="764" bestFit="1" customWidth="1"/>
    <col min="15875" max="15875" width="14.85546875" style="764" bestFit="1" customWidth="1"/>
    <col min="15876" max="15877" width="9.28515625" style="764" bestFit="1" customWidth="1"/>
    <col min="15878" max="15878" width="12.28515625" style="764" bestFit="1" customWidth="1"/>
    <col min="15879" max="15879" width="14.85546875" style="764" bestFit="1" customWidth="1"/>
    <col min="15880" max="15880" width="12.28515625" style="764" bestFit="1" customWidth="1"/>
    <col min="15881" max="15881" width="14.85546875" style="764" bestFit="1" customWidth="1"/>
    <col min="15882" max="15883" width="9.28515625" style="764" bestFit="1" customWidth="1"/>
    <col min="15884" max="15884" width="12.28515625" style="764" bestFit="1" customWidth="1"/>
    <col min="15885" max="15885" width="14.85546875" style="764" bestFit="1" customWidth="1"/>
    <col min="15886" max="15886" width="14.42578125" style="764" bestFit="1" customWidth="1"/>
    <col min="15887" max="15887" width="12.28515625" style="764" bestFit="1" customWidth="1"/>
    <col min="15888" max="15888" width="11" style="764" customWidth="1"/>
    <col min="15889" max="15889" width="14.85546875" style="764" customWidth="1"/>
    <col min="15890" max="16128" width="9.140625" style="764"/>
    <col min="16129" max="16129" width="10.5703125" style="764" bestFit="1" customWidth="1"/>
    <col min="16130" max="16130" width="12.28515625" style="764" bestFit="1" customWidth="1"/>
    <col min="16131" max="16131" width="14.85546875" style="764" bestFit="1" customWidth="1"/>
    <col min="16132" max="16133" width="9.28515625" style="764" bestFit="1" customWidth="1"/>
    <col min="16134" max="16134" width="12.28515625" style="764" bestFit="1" customWidth="1"/>
    <col min="16135" max="16135" width="14.85546875" style="764" bestFit="1" customWidth="1"/>
    <col min="16136" max="16136" width="12.28515625" style="764" bestFit="1" customWidth="1"/>
    <col min="16137" max="16137" width="14.85546875" style="764" bestFit="1" customWidth="1"/>
    <col min="16138" max="16139" width="9.28515625" style="764" bestFit="1" customWidth="1"/>
    <col min="16140" max="16140" width="12.28515625" style="764" bestFit="1" customWidth="1"/>
    <col min="16141" max="16141" width="14.85546875" style="764" bestFit="1" customWidth="1"/>
    <col min="16142" max="16142" width="14.42578125" style="764" bestFit="1" customWidth="1"/>
    <col min="16143" max="16143" width="12.28515625" style="764" bestFit="1" customWidth="1"/>
    <col min="16144" max="16144" width="11" style="764" customWidth="1"/>
    <col min="16145" max="16145" width="14.85546875" style="764" customWidth="1"/>
    <col min="16146" max="16384" width="9.140625" style="764"/>
  </cols>
  <sheetData>
    <row r="1" spans="1:20">
      <c r="A1" s="1847" t="s">
        <v>1060</v>
      </c>
      <c r="B1" s="1847"/>
      <c r="C1" s="1847"/>
      <c r="D1" s="1847"/>
      <c r="E1" s="1847"/>
      <c r="F1" s="1847"/>
      <c r="G1" s="1847"/>
      <c r="H1" s="1847"/>
      <c r="I1" s="1847"/>
      <c r="J1" s="1847"/>
      <c r="K1" s="1847"/>
      <c r="L1" s="1847"/>
      <c r="M1" s="1847"/>
      <c r="N1" s="1847"/>
      <c r="O1" s="1847"/>
      <c r="P1" s="1847"/>
      <c r="Q1" s="1847"/>
    </row>
    <row r="2" spans="1:20">
      <c r="A2" s="1848" t="s">
        <v>269</v>
      </c>
      <c r="B2" s="1848"/>
      <c r="C2" s="1848"/>
      <c r="D2" s="1848"/>
      <c r="E2" s="1848"/>
      <c r="F2" s="1848"/>
      <c r="G2" s="1848"/>
      <c r="H2" s="1848"/>
      <c r="I2" s="1848"/>
      <c r="J2" s="1848"/>
      <c r="K2" s="1848"/>
      <c r="L2" s="1848"/>
      <c r="M2" s="1848"/>
      <c r="N2" s="1848"/>
      <c r="O2" s="1848"/>
      <c r="P2" s="1848"/>
      <c r="Q2" s="1848"/>
    </row>
    <row r="3" spans="1:20" ht="16.5" thickBot="1">
      <c r="A3" s="876"/>
      <c r="O3" s="1243"/>
      <c r="Q3" s="1243" t="s">
        <v>1050</v>
      </c>
    </row>
    <row r="4" spans="1:20" s="878" customFormat="1" ht="21" customHeight="1" thickTop="1">
      <c r="A4" s="1890" t="s">
        <v>1022</v>
      </c>
      <c r="B4" s="1892" t="s">
        <v>1051</v>
      </c>
      <c r="C4" s="1893"/>
      <c r="D4" s="1893"/>
      <c r="E4" s="1893"/>
      <c r="F4" s="1893"/>
      <c r="G4" s="1893"/>
      <c r="H4" s="1893"/>
      <c r="I4" s="1893"/>
      <c r="J4" s="1893"/>
      <c r="K4" s="1893"/>
      <c r="L4" s="1893"/>
      <c r="M4" s="1894"/>
      <c r="N4" s="1895" t="s">
        <v>1052</v>
      </c>
      <c r="O4" s="1893"/>
      <c r="P4" s="1893"/>
      <c r="Q4" s="1894"/>
    </row>
    <row r="5" spans="1:20" s="878" customFormat="1" ht="21" customHeight="1">
      <c r="A5" s="1891"/>
      <c r="B5" s="1896" t="s">
        <v>8</v>
      </c>
      <c r="C5" s="1897"/>
      <c r="D5" s="1897"/>
      <c r="E5" s="1897"/>
      <c r="F5" s="1897"/>
      <c r="G5" s="1898"/>
      <c r="H5" s="1899" t="s">
        <v>52</v>
      </c>
      <c r="I5" s="1899"/>
      <c r="J5" s="1899"/>
      <c r="K5" s="1899"/>
      <c r="L5" s="1899"/>
      <c r="M5" s="1900"/>
      <c r="N5" s="1901" t="s">
        <v>8</v>
      </c>
      <c r="O5" s="1902"/>
      <c r="P5" s="1905" t="s">
        <v>52</v>
      </c>
      <c r="Q5" s="1906"/>
    </row>
    <row r="6" spans="1:20" s="878" customFormat="1" ht="21" customHeight="1">
      <c r="A6" s="1891"/>
      <c r="B6" s="1909" t="s">
        <v>1053</v>
      </c>
      <c r="C6" s="1910"/>
      <c r="D6" s="1909" t="s">
        <v>1054</v>
      </c>
      <c r="E6" s="1910"/>
      <c r="F6" s="1911" t="s">
        <v>1055</v>
      </c>
      <c r="G6" s="1912"/>
      <c r="H6" s="1913" t="s">
        <v>1053</v>
      </c>
      <c r="I6" s="1914"/>
      <c r="J6" s="1915" t="s">
        <v>1054</v>
      </c>
      <c r="K6" s="1914"/>
      <c r="L6" s="1916" t="s">
        <v>1055</v>
      </c>
      <c r="M6" s="1917"/>
      <c r="N6" s="1903"/>
      <c r="O6" s="1904"/>
      <c r="P6" s="1907"/>
      <c r="Q6" s="1908"/>
    </row>
    <row r="7" spans="1:20" s="878" customFormat="1" ht="21" customHeight="1">
      <c r="A7" s="1891"/>
      <c r="B7" s="879" t="s">
        <v>1056</v>
      </c>
      <c r="C7" s="879" t="s">
        <v>1057</v>
      </c>
      <c r="D7" s="879" t="s">
        <v>1056</v>
      </c>
      <c r="E7" s="879" t="s">
        <v>1057</v>
      </c>
      <c r="F7" s="879" t="s">
        <v>1056</v>
      </c>
      <c r="G7" s="880" t="s">
        <v>1057</v>
      </c>
      <c r="H7" s="1247" t="s">
        <v>1056</v>
      </c>
      <c r="I7" s="881" t="s">
        <v>1057</v>
      </c>
      <c r="J7" s="881" t="s">
        <v>1056</v>
      </c>
      <c r="K7" s="881" t="s">
        <v>1057</v>
      </c>
      <c r="L7" s="881" t="s">
        <v>1056</v>
      </c>
      <c r="M7" s="882" t="s">
        <v>1057</v>
      </c>
      <c r="N7" s="883" t="s">
        <v>1052</v>
      </c>
      <c r="O7" s="884" t="s">
        <v>1058</v>
      </c>
      <c r="P7" s="884" t="s">
        <v>1052</v>
      </c>
      <c r="Q7" s="885" t="s">
        <v>1058</v>
      </c>
    </row>
    <row r="8" spans="1:20" s="878" customFormat="1" ht="21" customHeight="1">
      <c r="A8" s="49" t="s">
        <v>148</v>
      </c>
      <c r="B8" s="886">
        <v>220.8</v>
      </c>
      <c r="C8" s="887">
        <v>23629.293000000001</v>
      </c>
      <c r="D8" s="888">
        <v>0</v>
      </c>
      <c r="E8" s="888">
        <v>0</v>
      </c>
      <c r="F8" s="889">
        <f t="shared" ref="F8:G19" si="0">B8-D8</f>
        <v>220.8</v>
      </c>
      <c r="G8" s="889">
        <f t="shared" si="0"/>
        <v>23629.293000000001</v>
      </c>
      <c r="H8" s="890">
        <v>186.82499999999999</v>
      </c>
      <c r="I8" s="891">
        <v>19141.891500000002</v>
      </c>
      <c r="J8" s="892">
        <v>0</v>
      </c>
      <c r="K8" s="892">
        <v>0</v>
      </c>
      <c r="L8" s="893">
        <f t="shared" ref="L8:M19" si="1">H8-J8</f>
        <v>186.82499999999999</v>
      </c>
      <c r="M8" s="894">
        <f t="shared" si="1"/>
        <v>19141.891500000002</v>
      </c>
      <c r="N8" s="895">
        <v>17437</v>
      </c>
      <c r="O8" s="896">
        <v>260</v>
      </c>
      <c r="P8" s="896">
        <v>19228.93</v>
      </c>
      <c r="Q8" s="897">
        <v>300</v>
      </c>
      <c r="S8" s="898"/>
      <c r="T8" s="898"/>
    </row>
    <row r="9" spans="1:20" s="878" customFormat="1" ht="21" customHeight="1">
      <c r="A9" s="49" t="s">
        <v>149</v>
      </c>
      <c r="B9" s="886">
        <v>316.7</v>
      </c>
      <c r="C9" s="888">
        <v>33874</v>
      </c>
      <c r="D9" s="888">
        <v>0</v>
      </c>
      <c r="E9" s="888">
        <v>0</v>
      </c>
      <c r="F9" s="889">
        <f t="shared" si="0"/>
        <v>316.7</v>
      </c>
      <c r="G9" s="889">
        <f t="shared" si="0"/>
        <v>33874</v>
      </c>
      <c r="H9" s="890">
        <v>344.4</v>
      </c>
      <c r="I9" s="892">
        <f>3528.255*10</f>
        <v>35282.550000000003</v>
      </c>
      <c r="J9" s="892">
        <v>0</v>
      </c>
      <c r="K9" s="892">
        <v>0</v>
      </c>
      <c r="L9" s="893">
        <f t="shared" si="1"/>
        <v>344.4</v>
      </c>
      <c r="M9" s="894">
        <f t="shared" si="1"/>
        <v>35282.550000000003</v>
      </c>
      <c r="N9" s="895">
        <v>25398.68</v>
      </c>
      <c r="O9" s="896">
        <v>380</v>
      </c>
      <c r="P9" s="896">
        <v>23058.2</v>
      </c>
      <c r="Q9" s="897">
        <v>360</v>
      </c>
      <c r="S9" s="898"/>
    </row>
    <row r="10" spans="1:20" s="878" customFormat="1" ht="21" customHeight="1">
      <c r="A10" s="49" t="s">
        <v>150</v>
      </c>
      <c r="B10" s="886">
        <v>388.40000000000003</v>
      </c>
      <c r="C10" s="888">
        <v>41431.738499999999</v>
      </c>
      <c r="D10" s="888">
        <v>0</v>
      </c>
      <c r="E10" s="888">
        <v>0</v>
      </c>
      <c r="F10" s="889">
        <f t="shared" si="0"/>
        <v>388.40000000000003</v>
      </c>
      <c r="G10" s="889">
        <f t="shared" si="0"/>
        <v>41431.738499999999</v>
      </c>
      <c r="H10" s="890">
        <v>416.28</v>
      </c>
      <c r="I10" s="892">
        <v>43260.45</v>
      </c>
      <c r="J10" s="892">
        <v>0</v>
      </c>
      <c r="K10" s="892">
        <v>0</v>
      </c>
      <c r="L10" s="893">
        <f t="shared" si="1"/>
        <v>416.28</v>
      </c>
      <c r="M10" s="894">
        <f t="shared" si="1"/>
        <v>43260.45</v>
      </c>
      <c r="N10" s="899">
        <v>17327.563999999998</v>
      </c>
      <c r="O10" s="900">
        <v>260</v>
      </c>
      <c r="P10" s="900">
        <v>15569.72</v>
      </c>
      <c r="Q10" s="901">
        <v>240</v>
      </c>
      <c r="S10" s="898"/>
    </row>
    <row r="11" spans="1:20" s="878" customFormat="1" ht="21" customHeight="1">
      <c r="A11" s="49" t="s">
        <v>151</v>
      </c>
      <c r="B11" s="886">
        <v>364.4</v>
      </c>
      <c r="C11" s="888">
        <v>38936.5</v>
      </c>
      <c r="D11" s="888">
        <v>0</v>
      </c>
      <c r="E11" s="888">
        <v>0</v>
      </c>
      <c r="F11" s="889">
        <f t="shared" si="0"/>
        <v>364.4</v>
      </c>
      <c r="G11" s="889">
        <f t="shared" si="0"/>
        <v>38936.5</v>
      </c>
      <c r="H11" s="892">
        <v>334.7</v>
      </c>
      <c r="I11" s="890">
        <f>3478.851325*10</f>
        <v>34788.513250000004</v>
      </c>
      <c r="J11" s="892">
        <v>0</v>
      </c>
      <c r="K11" s="892">
        <v>0</v>
      </c>
      <c r="L11" s="893">
        <f>H11-J11</f>
        <v>334.7</v>
      </c>
      <c r="M11" s="894">
        <f t="shared" si="1"/>
        <v>34788.513250000004</v>
      </c>
      <c r="N11" s="899">
        <v>26715.894</v>
      </c>
      <c r="O11" s="900">
        <v>400</v>
      </c>
      <c r="P11" s="900">
        <v>32487.71</v>
      </c>
      <c r="Q11" s="901">
        <v>500</v>
      </c>
      <c r="S11" s="898"/>
    </row>
    <row r="12" spans="1:20" s="878" customFormat="1" ht="21" customHeight="1">
      <c r="A12" s="49" t="s">
        <v>152</v>
      </c>
      <c r="B12" s="886">
        <v>348.36250000000001</v>
      </c>
      <c r="C12" s="888">
        <v>37894.311249999999</v>
      </c>
      <c r="D12" s="888">
        <v>0</v>
      </c>
      <c r="E12" s="888">
        <v>0</v>
      </c>
      <c r="F12" s="889">
        <f t="shared" si="0"/>
        <v>348.36250000000001</v>
      </c>
      <c r="G12" s="889">
        <f t="shared" si="0"/>
        <v>37894.311249999999</v>
      </c>
      <c r="H12" s="890">
        <v>336.15</v>
      </c>
      <c r="I12" s="892">
        <f>3471.5016*10</f>
        <v>34715.016000000003</v>
      </c>
      <c r="J12" s="892">
        <v>0</v>
      </c>
      <c r="K12" s="892">
        <v>0</v>
      </c>
      <c r="L12" s="893">
        <f>H12-J12</f>
        <v>336.15</v>
      </c>
      <c r="M12" s="894">
        <f t="shared" si="1"/>
        <v>34715.016000000003</v>
      </c>
      <c r="N12" s="899">
        <v>17714.03</v>
      </c>
      <c r="O12" s="900">
        <v>260</v>
      </c>
      <c r="P12" s="900">
        <v>23246.55</v>
      </c>
      <c r="Q12" s="901">
        <v>360</v>
      </c>
      <c r="S12" s="898"/>
    </row>
    <row r="13" spans="1:20" s="878" customFormat="1" ht="21" customHeight="1">
      <c r="A13" s="49" t="s">
        <v>153</v>
      </c>
      <c r="B13" s="886">
        <v>400.59</v>
      </c>
      <c r="C13" s="888">
        <v>43581</v>
      </c>
      <c r="D13" s="888">
        <v>0</v>
      </c>
      <c r="E13" s="888">
        <v>0</v>
      </c>
      <c r="F13" s="889">
        <f t="shared" si="0"/>
        <v>400.59</v>
      </c>
      <c r="G13" s="889">
        <f t="shared" si="0"/>
        <v>43581</v>
      </c>
      <c r="H13" s="890"/>
      <c r="I13" s="892"/>
      <c r="J13" s="892">
        <v>0</v>
      </c>
      <c r="K13" s="892">
        <v>0</v>
      </c>
      <c r="L13" s="893">
        <f t="shared" si="1"/>
        <v>0</v>
      </c>
      <c r="M13" s="894">
        <f t="shared" si="1"/>
        <v>0</v>
      </c>
      <c r="N13" s="899">
        <v>28516.7</v>
      </c>
      <c r="O13" s="900">
        <v>420</v>
      </c>
      <c r="P13" s="900"/>
      <c r="Q13" s="901"/>
    </row>
    <row r="14" spans="1:20" s="878" customFormat="1" ht="21" customHeight="1">
      <c r="A14" s="49" t="s">
        <v>154</v>
      </c>
      <c r="B14" s="886">
        <v>292.5</v>
      </c>
      <c r="C14" s="888">
        <v>31770.9</v>
      </c>
      <c r="D14" s="888">
        <v>0</v>
      </c>
      <c r="E14" s="888">
        <v>0</v>
      </c>
      <c r="F14" s="889">
        <f t="shared" si="0"/>
        <v>292.5</v>
      </c>
      <c r="G14" s="889">
        <f t="shared" si="0"/>
        <v>31770.9</v>
      </c>
      <c r="H14" s="890"/>
      <c r="I14" s="892"/>
      <c r="J14" s="892">
        <v>0</v>
      </c>
      <c r="K14" s="892">
        <v>0</v>
      </c>
      <c r="L14" s="893">
        <f t="shared" si="1"/>
        <v>0</v>
      </c>
      <c r="M14" s="894">
        <f t="shared" si="1"/>
        <v>0</v>
      </c>
      <c r="N14" s="899">
        <v>25765.9</v>
      </c>
      <c r="O14" s="900">
        <v>380</v>
      </c>
      <c r="P14" s="900"/>
      <c r="Q14" s="901"/>
    </row>
    <row r="15" spans="1:20" s="878" customFormat="1" ht="21" customHeight="1">
      <c r="A15" s="49" t="s">
        <v>155</v>
      </c>
      <c r="B15" s="888">
        <v>363.9</v>
      </c>
      <c r="C15" s="888">
        <v>38901.5</v>
      </c>
      <c r="D15" s="888">
        <v>0</v>
      </c>
      <c r="E15" s="886">
        <v>0</v>
      </c>
      <c r="F15" s="888">
        <f t="shared" si="0"/>
        <v>363.9</v>
      </c>
      <c r="G15" s="889">
        <f t="shared" si="0"/>
        <v>38901.5</v>
      </c>
      <c r="H15" s="893"/>
      <c r="I15" s="892"/>
      <c r="J15" s="892">
        <v>0</v>
      </c>
      <c r="K15" s="902">
        <v>0</v>
      </c>
      <c r="L15" s="892">
        <f t="shared" si="1"/>
        <v>0</v>
      </c>
      <c r="M15" s="894">
        <f t="shared" si="1"/>
        <v>0</v>
      </c>
      <c r="N15" s="899">
        <v>24082.46</v>
      </c>
      <c r="O15" s="900">
        <v>360</v>
      </c>
      <c r="P15" s="900"/>
      <c r="Q15" s="901"/>
    </row>
    <row r="16" spans="1:20" s="878" customFormat="1" ht="21" customHeight="1">
      <c r="A16" s="49" t="s">
        <v>156</v>
      </c>
      <c r="B16" s="903">
        <v>361.54</v>
      </c>
      <c r="C16" s="903">
        <v>37579.954100000003</v>
      </c>
      <c r="D16" s="888">
        <v>0</v>
      </c>
      <c r="E16" s="886">
        <v>0</v>
      </c>
      <c r="F16" s="888">
        <f t="shared" si="0"/>
        <v>361.54</v>
      </c>
      <c r="G16" s="889">
        <f t="shared" si="0"/>
        <v>37579.954100000003</v>
      </c>
      <c r="H16" s="904"/>
      <c r="I16" s="905"/>
      <c r="J16" s="892">
        <v>0</v>
      </c>
      <c r="K16" s="902">
        <v>0</v>
      </c>
      <c r="L16" s="892">
        <f t="shared" si="1"/>
        <v>0</v>
      </c>
      <c r="M16" s="894">
        <f t="shared" si="1"/>
        <v>0</v>
      </c>
      <c r="N16" s="899">
        <v>32585.18</v>
      </c>
      <c r="O16" s="900">
        <v>500</v>
      </c>
      <c r="P16" s="900"/>
      <c r="Q16" s="901"/>
    </row>
    <row r="17" spans="1:19" s="878" customFormat="1" ht="21" customHeight="1">
      <c r="A17" s="49" t="s">
        <v>157</v>
      </c>
      <c r="B17" s="886">
        <v>320.8</v>
      </c>
      <c r="C17" s="888">
        <v>33035.5</v>
      </c>
      <c r="D17" s="888">
        <v>0</v>
      </c>
      <c r="E17" s="886">
        <v>0</v>
      </c>
      <c r="F17" s="888">
        <f t="shared" si="0"/>
        <v>320.8</v>
      </c>
      <c r="G17" s="889">
        <f t="shared" si="0"/>
        <v>33035.5</v>
      </c>
      <c r="H17" s="890"/>
      <c r="I17" s="892"/>
      <c r="J17" s="892">
        <v>0</v>
      </c>
      <c r="K17" s="902">
        <v>0</v>
      </c>
      <c r="L17" s="892">
        <f t="shared" si="1"/>
        <v>0</v>
      </c>
      <c r="M17" s="894">
        <f t="shared" si="1"/>
        <v>0</v>
      </c>
      <c r="N17" s="899">
        <v>10315.15</v>
      </c>
      <c r="O17" s="900">
        <v>160</v>
      </c>
      <c r="P17" s="900"/>
      <c r="Q17" s="901"/>
    </row>
    <row r="18" spans="1:19" s="878" customFormat="1" ht="21" customHeight="1">
      <c r="A18" s="49" t="s">
        <v>158</v>
      </c>
      <c r="B18" s="886">
        <v>365.8</v>
      </c>
      <c r="C18" s="888">
        <v>37693.9</v>
      </c>
      <c r="D18" s="888">
        <v>0</v>
      </c>
      <c r="E18" s="886">
        <v>0</v>
      </c>
      <c r="F18" s="888">
        <f t="shared" si="0"/>
        <v>365.8</v>
      </c>
      <c r="G18" s="889">
        <f t="shared" si="0"/>
        <v>37693.9</v>
      </c>
      <c r="H18" s="890"/>
      <c r="I18" s="892"/>
      <c r="J18" s="892">
        <v>0</v>
      </c>
      <c r="K18" s="902">
        <v>0</v>
      </c>
      <c r="L18" s="892">
        <f t="shared" si="1"/>
        <v>0</v>
      </c>
      <c r="M18" s="894">
        <f t="shared" si="1"/>
        <v>0</v>
      </c>
      <c r="N18" s="899">
        <v>21895.599999999999</v>
      </c>
      <c r="O18" s="900">
        <v>340</v>
      </c>
      <c r="P18" s="900"/>
      <c r="Q18" s="901"/>
    </row>
    <row r="19" spans="1:19" s="878" customFormat="1" ht="21" customHeight="1">
      <c r="A19" s="51" t="s">
        <v>159</v>
      </c>
      <c r="B19" s="906">
        <v>363.4</v>
      </c>
      <c r="C19" s="907">
        <v>37530</v>
      </c>
      <c r="D19" s="888">
        <v>0</v>
      </c>
      <c r="E19" s="886">
        <v>0</v>
      </c>
      <c r="F19" s="888">
        <f t="shared" si="0"/>
        <v>363.4</v>
      </c>
      <c r="G19" s="889">
        <f t="shared" si="0"/>
        <v>37530</v>
      </c>
      <c r="H19" s="908"/>
      <c r="I19" s="909"/>
      <c r="J19" s="892">
        <v>0</v>
      </c>
      <c r="K19" s="902">
        <v>0</v>
      </c>
      <c r="L19" s="892">
        <f t="shared" si="1"/>
        <v>0</v>
      </c>
      <c r="M19" s="894">
        <f t="shared" si="1"/>
        <v>0</v>
      </c>
      <c r="N19" s="910">
        <v>25826.070000000003</v>
      </c>
      <c r="O19" s="911">
        <v>400</v>
      </c>
      <c r="P19" s="911"/>
      <c r="Q19" s="912"/>
      <c r="S19" s="913"/>
    </row>
    <row r="20" spans="1:19" s="878" customFormat="1" ht="21" customHeight="1" thickBot="1">
      <c r="A20" s="914" t="s">
        <v>423</v>
      </c>
      <c r="B20" s="915">
        <f>SUM(B8:B19)</f>
        <v>4107.1925000000001</v>
      </c>
      <c r="C20" s="916">
        <f>SUM(C8:C19)</f>
        <v>435858.59684999997</v>
      </c>
      <c r="D20" s="916">
        <f>SUM(D8:D19)</f>
        <v>0</v>
      </c>
      <c r="E20" s="916">
        <f>SUM(E8:E19)</f>
        <v>0</v>
      </c>
      <c r="F20" s="915">
        <f>SUM(F8:F19)</f>
        <v>4107.1925000000001</v>
      </c>
      <c r="G20" s="916">
        <f t="shared" ref="G20:M20" si="2">SUM(G8:G19)</f>
        <v>435858.59684999997</v>
      </c>
      <c r="H20" s="917">
        <f t="shared" si="2"/>
        <v>1618.355</v>
      </c>
      <c r="I20" s="917">
        <f t="shared" si="2"/>
        <v>167188.42074999999</v>
      </c>
      <c r="J20" s="917">
        <f t="shared" si="2"/>
        <v>0</v>
      </c>
      <c r="K20" s="917">
        <f t="shared" si="2"/>
        <v>0</v>
      </c>
      <c r="L20" s="918">
        <f t="shared" si="2"/>
        <v>1618.355</v>
      </c>
      <c r="M20" s="919">
        <f t="shared" si="2"/>
        <v>167188.42074999999</v>
      </c>
      <c r="N20" s="920">
        <f>SUM(N8:N19)</f>
        <v>273580.228</v>
      </c>
      <c r="O20" s="921">
        <f>SUM(O8:O19)</f>
        <v>4120</v>
      </c>
      <c r="P20" s="921">
        <f>SUM(P8:P19)</f>
        <v>113591.11</v>
      </c>
      <c r="Q20" s="922">
        <f>SUM(Q8:Q19)</f>
        <v>1760</v>
      </c>
      <c r="S20" s="913"/>
    </row>
    <row r="21" spans="1:19" s="878" customFormat="1" ht="16.5" thickTop="1">
      <c r="H21" s="923"/>
      <c r="I21" s="923"/>
      <c r="J21" s="923"/>
      <c r="K21" s="923"/>
      <c r="L21" s="923"/>
      <c r="M21" s="923"/>
      <c r="S21" s="913"/>
    </row>
    <row r="22" spans="1:19" s="878" customFormat="1">
      <c r="C22" s="924"/>
      <c r="D22" s="925"/>
      <c r="E22" s="925"/>
      <c r="F22" s="925"/>
      <c r="H22" s="923"/>
      <c r="I22" s="926"/>
      <c r="J22" s="927"/>
      <c r="K22" s="927"/>
      <c r="L22" s="927"/>
      <c r="M22" s="923"/>
      <c r="N22" s="913"/>
      <c r="P22" s="913"/>
      <c r="S22" s="913"/>
    </row>
    <row r="23" spans="1:19">
      <c r="B23" s="874"/>
      <c r="C23" s="928"/>
      <c r="D23" s="929"/>
      <c r="E23" s="929"/>
      <c r="F23" s="929"/>
      <c r="G23" s="874"/>
      <c r="H23" s="930"/>
      <c r="I23" s="931"/>
      <c r="J23" s="932"/>
      <c r="K23" s="932"/>
      <c r="L23" s="932"/>
      <c r="M23" s="930"/>
      <c r="N23" s="913"/>
      <c r="O23" s="875"/>
      <c r="P23" s="913"/>
      <c r="Q23" s="875"/>
      <c r="S23" s="878"/>
    </row>
    <row r="24" spans="1:19">
      <c r="B24" s="874"/>
      <c r="C24" s="929"/>
      <c r="D24" s="929"/>
      <c r="E24" s="929"/>
      <c r="F24" s="929"/>
      <c r="G24" s="874"/>
      <c r="H24" s="930"/>
      <c r="I24" s="932"/>
      <c r="J24" s="932"/>
      <c r="K24" s="932"/>
      <c r="L24" s="932"/>
      <c r="M24" s="930"/>
      <c r="N24" s="913"/>
      <c r="O24" s="933"/>
      <c r="P24" s="913"/>
    </row>
    <row r="25" spans="1:19">
      <c r="B25" s="874"/>
      <c r="C25" s="929"/>
      <c r="D25" s="929"/>
      <c r="E25" s="929"/>
      <c r="F25" s="929"/>
      <c r="G25" s="874"/>
      <c r="H25" s="930"/>
      <c r="I25" s="1268"/>
      <c r="J25" s="932"/>
      <c r="K25" s="932"/>
      <c r="L25" s="932"/>
      <c r="M25" s="930"/>
      <c r="O25" s="933"/>
      <c r="P25" s="875"/>
    </row>
    <row r="26" spans="1:19">
      <c r="B26" s="929"/>
      <c r="C26" s="929"/>
      <c r="D26" s="929"/>
      <c r="E26" s="929"/>
      <c r="F26" s="929"/>
      <c r="G26" s="874"/>
      <c r="H26" s="932"/>
      <c r="I26" s="1268"/>
      <c r="J26" s="932"/>
      <c r="K26" s="932"/>
      <c r="L26" s="932"/>
      <c r="M26" s="930"/>
      <c r="N26" s="875"/>
      <c r="O26" s="875"/>
      <c r="P26" s="933"/>
      <c r="Q26" s="933"/>
      <c r="R26" s="764" t="s">
        <v>1059</v>
      </c>
    </row>
    <row r="27" spans="1:19">
      <c r="B27" s="929"/>
      <c r="C27" s="929"/>
      <c r="D27" s="929"/>
      <c r="E27" s="929"/>
      <c r="F27" s="929"/>
      <c r="G27" s="874"/>
      <c r="H27" s="932"/>
      <c r="I27" s="932"/>
      <c r="J27" s="932"/>
      <c r="K27" s="932"/>
      <c r="L27" s="932"/>
      <c r="M27" s="930"/>
      <c r="N27" s="875"/>
      <c r="O27" s="875"/>
      <c r="P27" s="875"/>
    </row>
    <row r="28" spans="1:19">
      <c r="B28" s="929"/>
      <c r="C28" s="929"/>
      <c r="D28" s="929"/>
      <c r="E28" s="929"/>
      <c r="F28" s="929"/>
      <c r="G28" s="874"/>
      <c r="H28" s="932"/>
      <c r="I28" s="932"/>
      <c r="J28" s="932"/>
      <c r="K28" s="932"/>
      <c r="L28" s="932"/>
      <c r="M28" s="930"/>
    </row>
    <row r="29" spans="1:19">
      <c r="B29" s="929"/>
      <c r="C29" s="929"/>
      <c r="D29" s="929"/>
      <c r="E29" s="929"/>
      <c r="F29" s="929"/>
      <c r="G29" s="874"/>
      <c r="H29" s="932"/>
      <c r="I29" s="932"/>
      <c r="J29" s="932"/>
      <c r="K29" s="932"/>
      <c r="L29" s="932"/>
      <c r="M29" s="930"/>
      <c r="P29" s="933"/>
    </row>
    <row r="30" spans="1:19">
      <c r="B30" s="929"/>
      <c r="C30" s="929"/>
      <c r="D30" s="929"/>
      <c r="E30" s="929"/>
      <c r="F30" s="929"/>
      <c r="G30" s="874"/>
      <c r="H30" s="932"/>
      <c r="I30" s="932"/>
      <c r="J30" s="932"/>
      <c r="K30" s="932"/>
      <c r="L30" s="932"/>
      <c r="M30" s="930"/>
    </row>
    <row r="31" spans="1:19">
      <c r="B31" s="929"/>
      <c r="C31" s="929"/>
      <c r="D31" s="929"/>
      <c r="E31" s="929"/>
      <c r="F31" s="929"/>
      <c r="G31" s="934"/>
      <c r="H31" s="932"/>
      <c r="I31" s="932"/>
      <c r="J31" s="932"/>
      <c r="K31" s="932"/>
      <c r="L31" s="932"/>
      <c r="M31" s="935"/>
      <c r="P31" s="933"/>
    </row>
    <row r="32" spans="1:19">
      <c r="B32" s="929"/>
      <c r="C32" s="929"/>
      <c r="D32" s="929"/>
      <c r="E32" s="929"/>
      <c r="F32" s="929"/>
      <c r="G32" s="934"/>
      <c r="H32" s="932"/>
      <c r="I32" s="932"/>
      <c r="J32" s="932"/>
      <c r="K32" s="932"/>
      <c r="L32" s="932"/>
      <c r="M32" s="935"/>
      <c r="P32" s="875"/>
    </row>
    <row r="33" spans="2:13">
      <c r="B33" s="929"/>
      <c r="C33" s="929"/>
      <c r="D33" s="929"/>
      <c r="E33" s="929"/>
      <c r="F33" s="929"/>
      <c r="G33" s="934"/>
      <c r="H33" s="932"/>
      <c r="I33" s="932"/>
      <c r="J33" s="932"/>
      <c r="K33" s="932"/>
      <c r="L33" s="932"/>
      <c r="M33" s="935"/>
    </row>
    <row r="34" spans="2:13">
      <c r="B34" s="929"/>
      <c r="C34" s="929"/>
      <c r="D34" s="929"/>
      <c r="E34" s="929"/>
      <c r="F34" s="929"/>
      <c r="G34" s="929"/>
      <c r="H34" s="932"/>
      <c r="I34" s="932"/>
      <c r="J34" s="932"/>
      <c r="K34" s="932"/>
      <c r="L34" s="932"/>
      <c r="M34" s="932"/>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49"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7"/>
  <sheetViews>
    <sheetView workbookViewId="0">
      <selection activeCell="O18" sqref="O18"/>
    </sheetView>
  </sheetViews>
  <sheetFormatPr defaultRowHeight="15.75"/>
  <cols>
    <col min="1" max="1" width="13" style="128" customWidth="1"/>
    <col min="2" max="2" width="17.5703125" style="128" bestFit="1" customWidth="1"/>
    <col min="3" max="3" width="13.28515625" style="128" bestFit="1" customWidth="1"/>
    <col min="4" max="4" width="19.7109375" style="128" bestFit="1" customWidth="1"/>
    <col min="5" max="5" width="13.28515625" style="128" bestFit="1" customWidth="1"/>
    <col min="6" max="6" width="14.85546875" style="128" bestFit="1" customWidth="1"/>
    <col min="7" max="7" width="13.28515625" style="128" bestFit="1" customWidth="1"/>
    <col min="8" max="8" width="18" style="128" bestFit="1" customWidth="1"/>
    <col min="9" max="9" width="13.28515625" style="128" bestFit="1" customWidth="1"/>
    <col min="10" max="10" width="16.5703125" style="128" bestFit="1" customWidth="1"/>
    <col min="11" max="11" width="13.140625" style="128" customWidth="1"/>
    <col min="12" max="12" width="12.5703125" style="128" bestFit="1" customWidth="1"/>
    <col min="13" max="13" width="13.28515625" style="128" bestFit="1" customWidth="1"/>
    <col min="14" max="256" width="9.140625" style="128"/>
    <col min="257" max="257" width="10.140625" style="128" customWidth="1"/>
    <col min="258" max="258" width="13.7109375" style="128" customWidth="1"/>
    <col min="259" max="259" width="11.28515625" style="128" customWidth="1"/>
    <col min="260" max="260" width="14.7109375" style="128" bestFit="1" customWidth="1"/>
    <col min="261" max="261" width="10.85546875" style="128" customWidth="1"/>
    <col min="262" max="262" width="11.42578125" style="128" bestFit="1" customWidth="1"/>
    <col min="263" max="263" width="11.85546875" style="128" customWidth="1"/>
    <col min="264" max="264" width="14.85546875" style="128" bestFit="1" customWidth="1"/>
    <col min="265" max="265" width="12.140625" style="128" customWidth="1"/>
    <col min="266" max="266" width="14.85546875" style="128" bestFit="1" customWidth="1"/>
    <col min="267" max="267" width="13.140625" style="128" customWidth="1"/>
    <col min="268" max="268" width="10.5703125" style="128" customWidth="1"/>
    <col min="269" max="269" width="12" style="128" customWidth="1"/>
    <col min="270" max="512" width="9.140625" style="128"/>
    <col min="513" max="513" width="10.140625" style="128" customWidth="1"/>
    <col min="514" max="514" width="13.7109375" style="128" customWidth="1"/>
    <col min="515" max="515" width="11.28515625" style="128" customWidth="1"/>
    <col min="516" max="516" width="14.7109375" style="128" bestFit="1" customWidth="1"/>
    <col min="517" max="517" width="10.85546875" style="128" customWidth="1"/>
    <col min="518" max="518" width="11.42578125" style="128" bestFit="1" customWidth="1"/>
    <col min="519" max="519" width="11.85546875" style="128" customWidth="1"/>
    <col min="520" max="520" width="14.85546875" style="128" bestFit="1" customWidth="1"/>
    <col min="521" max="521" width="12.140625" style="128" customWidth="1"/>
    <col min="522" max="522" width="14.85546875" style="128" bestFit="1" customWidth="1"/>
    <col min="523" max="523" width="13.140625" style="128" customWidth="1"/>
    <col min="524" max="524" width="10.5703125" style="128" customWidth="1"/>
    <col min="525" max="525" width="12" style="128" customWidth="1"/>
    <col min="526" max="768" width="9.140625" style="128"/>
    <col min="769" max="769" width="10.140625" style="128" customWidth="1"/>
    <col min="770" max="770" width="13.7109375" style="128" customWidth="1"/>
    <col min="771" max="771" width="11.28515625" style="128" customWidth="1"/>
    <col min="772" max="772" width="14.7109375" style="128" bestFit="1" customWidth="1"/>
    <col min="773" max="773" width="10.85546875" style="128" customWidth="1"/>
    <col min="774" max="774" width="11.42578125" style="128" bestFit="1" customWidth="1"/>
    <col min="775" max="775" width="11.85546875" style="128" customWidth="1"/>
    <col min="776" max="776" width="14.85546875" style="128" bestFit="1" customWidth="1"/>
    <col min="777" max="777" width="12.140625" style="128" customWidth="1"/>
    <col min="778" max="778" width="14.85546875" style="128" bestFit="1" customWidth="1"/>
    <col min="779" max="779" width="13.140625" style="128" customWidth="1"/>
    <col min="780" max="780" width="10.5703125" style="128" customWidth="1"/>
    <col min="781" max="781" width="12" style="128" customWidth="1"/>
    <col min="782" max="1024" width="9.140625" style="128"/>
    <col min="1025" max="1025" width="10.140625" style="128" customWidth="1"/>
    <col min="1026" max="1026" width="13.7109375" style="128" customWidth="1"/>
    <col min="1027" max="1027" width="11.28515625" style="128" customWidth="1"/>
    <col min="1028" max="1028" width="14.7109375" style="128" bestFit="1" customWidth="1"/>
    <col min="1029" max="1029" width="10.85546875" style="128" customWidth="1"/>
    <col min="1030" max="1030" width="11.42578125" style="128" bestFit="1" customWidth="1"/>
    <col min="1031" max="1031" width="11.85546875" style="128" customWidth="1"/>
    <col min="1032" max="1032" width="14.85546875" style="128" bestFit="1" customWidth="1"/>
    <col min="1033" max="1033" width="12.140625" style="128" customWidth="1"/>
    <col min="1034" max="1034" width="14.85546875" style="128" bestFit="1" customWidth="1"/>
    <col min="1035" max="1035" width="13.140625" style="128" customWidth="1"/>
    <col min="1036" max="1036" width="10.5703125" style="128" customWidth="1"/>
    <col min="1037" max="1037" width="12" style="128" customWidth="1"/>
    <col min="1038" max="1280" width="9.140625" style="128"/>
    <col min="1281" max="1281" width="10.140625" style="128" customWidth="1"/>
    <col min="1282" max="1282" width="13.7109375" style="128" customWidth="1"/>
    <col min="1283" max="1283" width="11.28515625" style="128" customWidth="1"/>
    <col min="1284" max="1284" width="14.7109375" style="128" bestFit="1" customWidth="1"/>
    <col min="1285" max="1285" width="10.85546875" style="128" customWidth="1"/>
    <col min="1286" max="1286" width="11.42578125" style="128" bestFit="1" customWidth="1"/>
    <col min="1287" max="1287" width="11.85546875" style="128" customWidth="1"/>
    <col min="1288" max="1288" width="14.85546875" style="128" bestFit="1" customWidth="1"/>
    <col min="1289" max="1289" width="12.140625" style="128" customWidth="1"/>
    <col min="1290" max="1290" width="14.85546875" style="128" bestFit="1" customWidth="1"/>
    <col min="1291" max="1291" width="13.140625" style="128" customWidth="1"/>
    <col min="1292" max="1292" width="10.5703125" style="128" customWidth="1"/>
    <col min="1293" max="1293" width="12" style="128" customWidth="1"/>
    <col min="1294" max="1536" width="9.140625" style="128"/>
    <col min="1537" max="1537" width="10.140625" style="128" customWidth="1"/>
    <col min="1538" max="1538" width="13.7109375" style="128" customWidth="1"/>
    <col min="1539" max="1539" width="11.28515625" style="128" customWidth="1"/>
    <col min="1540" max="1540" width="14.7109375" style="128" bestFit="1" customWidth="1"/>
    <col min="1541" max="1541" width="10.85546875" style="128" customWidth="1"/>
    <col min="1542" max="1542" width="11.42578125" style="128" bestFit="1" customWidth="1"/>
    <col min="1543" max="1543" width="11.85546875" style="128" customWidth="1"/>
    <col min="1544" max="1544" width="14.85546875" style="128" bestFit="1" customWidth="1"/>
    <col min="1545" max="1545" width="12.140625" style="128" customWidth="1"/>
    <col min="1546" max="1546" width="14.85546875" style="128" bestFit="1" customWidth="1"/>
    <col min="1547" max="1547" width="13.140625" style="128" customWidth="1"/>
    <col min="1548" max="1548" width="10.5703125" style="128" customWidth="1"/>
    <col min="1549" max="1549" width="12" style="128" customWidth="1"/>
    <col min="1550" max="1792" width="9.140625" style="128"/>
    <col min="1793" max="1793" width="10.140625" style="128" customWidth="1"/>
    <col min="1794" max="1794" width="13.7109375" style="128" customWidth="1"/>
    <col min="1795" max="1795" width="11.28515625" style="128" customWidth="1"/>
    <col min="1796" max="1796" width="14.7109375" style="128" bestFit="1" customWidth="1"/>
    <col min="1797" max="1797" width="10.85546875" style="128" customWidth="1"/>
    <col min="1798" max="1798" width="11.42578125" style="128" bestFit="1" customWidth="1"/>
    <col min="1799" max="1799" width="11.85546875" style="128" customWidth="1"/>
    <col min="1800" max="1800" width="14.85546875" style="128" bestFit="1" customWidth="1"/>
    <col min="1801" max="1801" width="12.140625" style="128" customWidth="1"/>
    <col min="1802" max="1802" width="14.85546875" style="128" bestFit="1" customWidth="1"/>
    <col min="1803" max="1803" width="13.140625" style="128" customWidth="1"/>
    <col min="1804" max="1804" width="10.5703125" style="128" customWidth="1"/>
    <col min="1805" max="1805" width="12" style="128" customWidth="1"/>
    <col min="1806" max="2048" width="9.140625" style="128"/>
    <col min="2049" max="2049" width="10.140625" style="128" customWidth="1"/>
    <col min="2050" max="2050" width="13.7109375" style="128" customWidth="1"/>
    <col min="2051" max="2051" width="11.28515625" style="128" customWidth="1"/>
    <col min="2052" max="2052" width="14.7109375" style="128" bestFit="1" customWidth="1"/>
    <col min="2053" max="2053" width="10.85546875" style="128" customWidth="1"/>
    <col min="2054" max="2054" width="11.42578125" style="128" bestFit="1" customWidth="1"/>
    <col min="2055" max="2055" width="11.85546875" style="128" customWidth="1"/>
    <col min="2056" max="2056" width="14.85546875" style="128" bestFit="1" customWidth="1"/>
    <col min="2057" max="2057" width="12.140625" style="128" customWidth="1"/>
    <col min="2058" max="2058" width="14.85546875" style="128" bestFit="1" customWidth="1"/>
    <col min="2059" max="2059" width="13.140625" style="128" customWidth="1"/>
    <col min="2060" max="2060" width="10.5703125" style="128" customWidth="1"/>
    <col min="2061" max="2061" width="12" style="128" customWidth="1"/>
    <col min="2062" max="2304" width="9.140625" style="128"/>
    <col min="2305" max="2305" width="10.140625" style="128" customWidth="1"/>
    <col min="2306" max="2306" width="13.7109375" style="128" customWidth="1"/>
    <col min="2307" max="2307" width="11.28515625" style="128" customWidth="1"/>
    <col min="2308" max="2308" width="14.7109375" style="128" bestFit="1" customWidth="1"/>
    <col min="2309" max="2309" width="10.85546875" style="128" customWidth="1"/>
    <col min="2310" max="2310" width="11.42578125" style="128" bestFit="1" customWidth="1"/>
    <col min="2311" max="2311" width="11.85546875" style="128" customWidth="1"/>
    <col min="2312" max="2312" width="14.85546875" style="128" bestFit="1" customWidth="1"/>
    <col min="2313" max="2313" width="12.140625" style="128" customWidth="1"/>
    <col min="2314" max="2314" width="14.85546875" style="128" bestFit="1" customWidth="1"/>
    <col min="2315" max="2315" width="13.140625" style="128" customWidth="1"/>
    <col min="2316" max="2316" width="10.5703125" style="128" customWidth="1"/>
    <col min="2317" max="2317" width="12" style="128" customWidth="1"/>
    <col min="2318" max="2560" width="9.140625" style="128"/>
    <col min="2561" max="2561" width="10.140625" style="128" customWidth="1"/>
    <col min="2562" max="2562" width="13.7109375" style="128" customWidth="1"/>
    <col min="2563" max="2563" width="11.28515625" style="128" customWidth="1"/>
    <col min="2564" max="2564" width="14.7109375" style="128" bestFit="1" customWidth="1"/>
    <col min="2565" max="2565" width="10.85546875" style="128" customWidth="1"/>
    <col min="2566" max="2566" width="11.42578125" style="128" bestFit="1" customWidth="1"/>
    <col min="2567" max="2567" width="11.85546875" style="128" customWidth="1"/>
    <col min="2568" max="2568" width="14.85546875" style="128" bestFit="1" customWidth="1"/>
    <col min="2569" max="2569" width="12.140625" style="128" customWidth="1"/>
    <col min="2570" max="2570" width="14.85546875" style="128" bestFit="1" customWidth="1"/>
    <col min="2571" max="2571" width="13.140625" style="128" customWidth="1"/>
    <col min="2572" max="2572" width="10.5703125" style="128" customWidth="1"/>
    <col min="2573" max="2573" width="12" style="128" customWidth="1"/>
    <col min="2574" max="2816" width="9.140625" style="128"/>
    <col min="2817" max="2817" width="10.140625" style="128" customWidth="1"/>
    <col min="2818" max="2818" width="13.7109375" style="128" customWidth="1"/>
    <col min="2819" max="2819" width="11.28515625" style="128" customWidth="1"/>
    <col min="2820" max="2820" width="14.7109375" style="128" bestFit="1" customWidth="1"/>
    <col min="2821" max="2821" width="10.85546875" style="128" customWidth="1"/>
    <col min="2822" max="2822" width="11.42578125" style="128" bestFit="1" customWidth="1"/>
    <col min="2823" max="2823" width="11.85546875" style="128" customWidth="1"/>
    <col min="2824" max="2824" width="14.85546875" style="128" bestFit="1" customWidth="1"/>
    <col min="2825" max="2825" width="12.140625" style="128" customWidth="1"/>
    <col min="2826" max="2826" width="14.85546875" style="128" bestFit="1" customWidth="1"/>
    <col min="2827" max="2827" width="13.140625" style="128" customWidth="1"/>
    <col min="2828" max="2828" width="10.5703125" style="128" customWidth="1"/>
    <col min="2829" max="2829" width="12" style="128" customWidth="1"/>
    <col min="2830" max="3072" width="9.140625" style="128"/>
    <col min="3073" max="3073" width="10.140625" style="128" customWidth="1"/>
    <col min="3074" max="3074" width="13.7109375" style="128" customWidth="1"/>
    <col min="3075" max="3075" width="11.28515625" style="128" customWidth="1"/>
    <col min="3076" max="3076" width="14.7109375" style="128" bestFit="1" customWidth="1"/>
    <col min="3077" max="3077" width="10.85546875" style="128" customWidth="1"/>
    <col min="3078" max="3078" width="11.42578125" style="128" bestFit="1" customWidth="1"/>
    <col min="3079" max="3079" width="11.85546875" style="128" customWidth="1"/>
    <col min="3080" max="3080" width="14.85546875" style="128" bestFit="1" customWidth="1"/>
    <col min="3081" max="3081" width="12.140625" style="128" customWidth="1"/>
    <col min="3082" max="3082" width="14.85546875" style="128" bestFit="1" customWidth="1"/>
    <col min="3083" max="3083" width="13.140625" style="128" customWidth="1"/>
    <col min="3084" max="3084" width="10.5703125" style="128" customWidth="1"/>
    <col min="3085" max="3085" width="12" style="128" customWidth="1"/>
    <col min="3086" max="3328" width="9.140625" style="128"/>
    <col min="3329" max="3329" width="10.140625" style="128" customWidth="1"/>
    <col min="3330" max="3330" width="13.7109375" style="128" customWidth="1"/>
    <col min="3331" max="3331" width="11.28515625" style="128" customWidth="1"/>
    <col min="3332" max="3332" width="14.7109375" style="128" bestFit="1" customWidth="1"/>
    <col min="3333" max="3333" width="10.85546875" style="128" customWidth="1"/>
    <col min="3334" max="3334" width="11.42578125" style="128" bestFit="1" customWidth="1"/>
    <col min="3335" max="3335" width="11.85546875" style="128" customWidth="1"/>
    <col min="3336" max="3336" width="14.85546875" style="128" bestFit="1" customWidth="1"/>
    <col min="3337" max="3337" width="12.140625" style="128" customWidth="1"/>
    <col min="3338" max="3338" width="14.85546875" style="128" bestFit="1" customWidth="1"/>
    <col min="3339" max="3339" width="13.140625" style="128" customWidth="1"/>
    <col min="3340" max="3340" width="10.5703125" style="128" customWidth="1"/>
    <col min="3341" max="3341" width="12" style="128" customWidth="1"/>
    <col min="3342" max="3584" width="9.140625" style="128"/>
    <col min="3585" max="3585" width="10.140625" style="128" customWidth="1"/>
    <col min="3586" max="3586" width="13.7109375" style="128" customWidth="1"/>
    <col min="3587" max="3587" width="11.28515625" style="128" customWidth="1"/>
    <col min="3588" max="3588" width="14.7109375" style="128" bestFit="1" customWidth="1"/>
    <col min="3589" max="3589" width="10.85546875" style="128" customWidth="1"/>
    <col min="3590" max="3590" width="11.42578125" style="128" bestFit="1" customWidth="1"/>
    <col min="3591" max="3591" width="11.85546875" style="128" customWidth="1"/>
    <col min="3592" max="3592" width="14.85546875" style="128" bestFit="1" customWidth="1"/>
    <col min="3593" max="3593" width="12.140625" style="128" customWidth="1"/>
    <col min="3594" max="3594" width="14.85546875" style="128" bestFit="1" customWidth="1"/>
    <col min="3595" max="3595" width="13.140625" style="128" customWidth="1"/>
    <col min="3596" max="3596" width="10.5703125" style="128" customWidth="1"/>
    <col min="3597" max="3597" width="12" style="128" customWidth="1"/>
    <col min="3598" max="3840" width="9.140625" style="128"/>
    <col min="3841" max="3841" width="10.140625" style="128" customWidth="1"/>
    <col min="3842" max="3842" width="13.7109375" style="128" customWidth="1"/>
    <col min="3843" max="3843" width="11.28515625" style="128" customWidth="1"/>
    <col min="3844" max="3844" width="14.7109375" style="128" bestFit="1" customWidth="1"/>
    <col min="3845" max="3845" width="10.85546875" style="128" customWidth="1"/>
    <col min="3846" max="3846" width="11.42578125" style="128" bestFit="1" customWidth="1"/>
    <col min="3847" max="3847" width="11.85546875" style="128" customWidth="1"/>
    <col min="3848" max="3848" width="14.85546875" style="128" bestFit="1" customWidth="1"/>
    <col min="3849" max="3849" width="12.140625" style="128" customWidth="1"/>
    <col min="3850" max="3850" width="14.85546875" style="128" bestFit="1" customWidth="1"/>
    <col min="3851" max="3851" width="13.140625" style="128" customWidth="1"/>
    <col min="3852" max="3852" width="10.5703125" style="128" customWidth="1"/>
    <col min="3853" max="3853" width="12" style="128" customWidth="1"/>
    <col min="3854" max="4096" width="9.140625" style="128"/>
    <col min="4097" max="4097" width="10.140625" style="128" customWidth="1"/>
    <col min="4098" max="4098" width="13.7109375" style="128" customWidth="1"/>
    <col min="4099" max="4099" width="11.28515625" style="128" customWidth="1"/>
    <col min="4100" max="4100" width="14.7109375" style="128" bestFit="1" customWidth="1"/>
    <col min="4101" max="4101" width="10.85546875" style="128" customWidth="1"/>
    <col min="4102" max="4102" width="11.42578125" style="128" bestFit="1" customWidth="1"/>
    <col min="4103" max="4103" width="11.85546875" style="128" customWidth="1"/>
    <col min="4104" max="4104" width="14.85546875" style="128" bestFit="1" customWidth="1"/>
    <col min="4105" max="4105" width="12.140625" style="128" customWidth="1"/>
    <col min="4106" max="4106" width="14.85546875" style="128" bestFit="1" customWidth="1"/>
    <col min="4107" max="4107" width="13.140625" style="128" customWidth="1"/>
    <col min="4108" max="4108" width="10.5703125" style="128" customWidth="1"/>
    <col min="4109" max="4109" width="12" style="128" customWidth="1"/>
    <col min="4110" max="4352" width="9.140625" style="128"/>
    <col min="4353" max="4353" width="10.140625" style="128" customWidth="1"/>
    <col min="4354" max="4354" width="13.7109375" style="128" customWidth="1"/>
    <col min="4355" max="4355" width="11.28515625" style="128" customWidth="1"/>
    <col min="4356" max="4356" width="14.7109375" style="128" bestFit="1" customWidth="1"/>
    <col min="4357" max="4357" width="10.85546875" style="128" customWidth="1"/>
    <col min="4358" max="4358" width="11.42578125" style="128" bestFit="1" customWidth="1"/>
    <col min="4359" max="4359" width="11.85546875" style="128" customWidth="1"/>
    <col min="4360" max="4360" width="14.85546875" style="128" bestFit="1" customWidth="1"/>
    <col min="4361" max="4361" width="12.140625" style="128" customWidth="1"/>
    <col min="4362" max="4362" width="14.85546875" style="128" bestFit="1" customWidth="1"/>
    <col min="4363" max="4363" width="13.140625" style="128" customWidth="1"/>
    <col min="4364" max="4364" width="10.5703125" style="128" customWidth="1"/>
    <col min="4365" max="4365" width="12" style="128" customWidth="1"/>
    <col min="4366" max="4608" width="9.140625" style="128"/>
    <col min="4609" max="4609" width="10.140625" style="128" customWidth="1"/>
    <col min="4610" max="4610" width="13.7109375" style="128" customWidth="1"/>
    <col min="4611" max="4611" width="11.28515625" style="128" customWidth="1"/>
    <col min="4612" max="4612" width="14.7109375" style="128" bestFit="1" customWidth="1"/>
    <col min="4613" max="4613" width="10.85546875" style="128" customWidth="1"/>
    <col min="4614" max="4614" width="11.42578125" style="128" bestFit="1" customWidth="1"/>
    <col min="4615" max="4615" width="11.85546875" style="128" customWidth="1"/>
    <col min="4616" max="4616" width="14.85546875" style="128" bestFit="1" customWidth="1"/>
    <col min="4617" max="4617" width="12.140625" style="128" customWidth="1"/>
    <col min="4618" max="4618" width="14.85546875" style="128" bestFit="1" customWidth="1"/>
    <col min="4619" max="4619" width="13.140625" style="128" customWidth="1"/>
    <col min="4620" max="4620" width="10.5703125" style="128" customWidth="1"/>
    <col min="4621" max="4621" width="12" style="128" customWidth="1"/>
    <col min="4622" max="4864" width="9.140625" style="128"/>
    <col min="4865" max="4865" width="10.140625" style="128" customWidth="1"/>
    <col min="4866" max="4866" width="13.7109375" style="128" customWidth="1"/>
    <col min="4867" max="4867" width="11.28515625" style="128" customWidth="1"/>
    <col min="4868" max="4868" width="14.7109375" style="128" bestFit="1" customWidth="1"/>
    <col min="4869" max="4869" width="10.85546875" style="128" customWidth="1"/>
    <col min="4870" max="4870" width="11.42578125" style="128" bestFit="1" customWidth="1"/>
    <col min="4871" max="4871" width="11.85546875" style="128" customWidth="1"/>
    <col min="4872" max="4872" width="14.85546875" style="128" bestFit="1" customWidth="1"/>
    <col min="4873" max="4873" width="12.140625" style="128" customWidth="1"/>
    <col min="4874" max="4874" width="14.85546875" style="128" bestFit="1" customWidth="1"/>
    <col min="4875" max="4875" width="13.140625" style="128" customWidth="1"/>
    <col min="4876" max="4876" width="10.5703125" style="128" customWidth="1"/>
    <col min="4877" max="4877" width="12" style="128" customWidth="1"/>
    <col min="4878" max="5120" width="9.140625" style="128"/>
    <col min="5121" max="5121" width="10.140625" style="128" customWidth="1"/>
    <col min="5122" max="5122" width="13.7109375" style="128" customWidth="1"/>
    <col min="5123" max="5123" width="11.28515625" style="128" customWidth="1"/>
    <col min="5124" max="5124" width="14.7109375" style="128" bestFit="1" customWidth="1"/>
    <col min="5125" max="5125" width="10.85546875" style="128" customWidth="1"/>
    <col min="5126" max="5126" width="11.42578125" style="128" bestFit="1" customWidth="1"/>
    <col min="5127" max="5127" width="11.85546875" style="128" customWidth="1"/>
    <col min="5128" max="5128" width="14.85546875" style="128" bestFit="1" customWidth="1"/>
    <col min="5129" max="5129" width="12.140625" style="128" customWidth="1"/>
    <col min="5130" max="5130" width="14.85546875" style="128" bestFit="1" customWidth="1"/>
    <col min="5131" max="5131" width="13.140625" style="128" customWidth="1"/>
    <col min="5132" max="5132" width="10.5703125" style="128" customWidth="1"/>
    <col min="5133" max="5133" width="12" style="128" customWidth="1"/>
    <col min="5134" max="5376" width="9.140625" style="128"/>
    <col min="5377" max="5377" width="10.140625" style="128" customWidth="1"/>
    <col min="5378" max="5378" width="13.7109375" style="128" customWidth="1"/>
    <col min="5379" max="5379" width="11.28515625" style="128" customWidth="1"/>
    <col min="5380" max="5380" width="14.7109375" style="128" bestFit="1" customWidth="1"/>
    <col min="5381" max="5381" width="10.85546875" style="128" customWidth="1"/>
    <col min="5382" max="5382" width="11.42578125" style="128" bestFit="1" customWidth="1"/>
    <col min="5383" max="5383" width="11.85546875" style="128" customWidth="1"/>
    <col min="5384" max="5384" width="14.85546875" style="128" bestFit="1" customWidth="1"/>
    <col min="5385" max="5385" width="12.140625" style="128" customWidth="1"/>
    <col min="5386" max="5386" width="14.85546875" style="128" bestFit="1" customWidth="1"/>
    <col min="5387" max="5387" width="13.140625" style="128" customWidth="1"/>
    <col min="5388" max="5388" width="10.5703125" style="128" customWidth="1"/>
    <col min="5389" max="5389" width="12" style="128" customWidth="1"/>
    <col min="5390" max="5632" width="9.140625" style="128"/>
    <col min="5633" max="5633" width="10.140625" style="128" customWidth="1"/>
    <col min="5634" max="5634" width="13.7109375" style="128" customWidth="1"/>
    <col min="5635" max="5635" width="11.28515625" style="128" customWidth="1"/>
    <col min="5636" max="5636" width="14.7109375" style="128" bestFit="1" customWidth="1"/>
    <col min="5637" max="5637" width="10.85546875" style="128" customWidth="1"/>
    <col min="5638" max="5638" width="11.42578125" style="128" bestFit="1" customWidth="1"/>
    <col min="5639" max="5639" width="11.85546875" style="128" customWidth="1"/>
    <col min="5640" max="5640" width="14.85546875" style="128" bestFit="1" customWidth="1"/>
    <col min="5641" max="5641" width="12.140625" style="128" customWidth="1"/>
    <col min="5642" max="5642" width="14.85546875" style="128" bestFit="1" customWidth="1"/>
    <col min="5643" max="5643" width="13.140625" style="128" customWidth="1"/>
    <col min="5644" max="5644" width="10.5703125" style="128" customWidth="1"/>
    <col min="5645" max="5645" width="12" style="128" customWidth="1"/>
    <col min="5646" max="5888" width="9.140625" style="128"/>
    <col min="5889" max="5889" width="10.140625" style="128" customWidth="1"/>
    <col min="5890" max="5890" width="13.7109375" style="128" customWidth="1"/>
    <col min="5891" max="5891" width="11.28515625" style="128" customWidth="1"/>
    <col min="5892" max="5892" width="14.7109375" style="128" bestFit="1" customWidth="1"/>
    <col min="5893" max="5893" width="10.85546875" style="128" customWidth="1"/>
    <col min="5894" max="5894" width="11.42578125" style="128" bestFit="1" customWidth="1"/>
    <col min="5895" max="5895" width="11.85546875" style="128" customWidth="1"/>
    <col min="5896" max="5896" width="14.85546875" style="128" bestFit="1" customWidth="1"/>
    <col min="5897" max="5897" width="12.140625" style="128" customWidth="1"/>
    <col min="5898" max="5898" width="14.85546875" style="128" bestFit="1" customWidth="1"/>
    <col min="5899" max="5899" width="13.140625" style="128" customWidth="1"/>
    <col min="5900" max="5900" width="10.5703125" style="128" customWidth="1"/>
    <col min="5901" max="5901" width="12" style="128" customWidth="1"/>
    <col min="5902" max="6144" width="9.140625" style="128"/>
    <col min="6145" max="6145" width="10.140625" style="128" customWidth="1"/>
    <col min="6146" max="6146" width="13.7109375" style="128" customWidth="1"/>
    <col min="6147" max="6147" width="11.28515625" style="128" customWidth="1"/>
    <col min="6148" max="6148" width="14.7109375" style="128" bestFit="1" customWidth="1"/>
    <col min="6149" max="6149" width="10.85546875" style="128" customWidth="1"/>
    <col min="6150" max="6150" width="11.42578125" style="128" bestFit="1" customWidth="1"/>
    <col min="6151" max="6151" width="11.85546875" style="128" customWidth="1"/>
    <col min="6152" max="6152" width="14.85546875" style="128" bestFit="1" customWidth="1"/>
    <col min="6153" max="6153" width="12.140625" style="128" customWidth="1"/>
    <col min="6154" max="6154" width="14.85546875" style="128" bestFit="1" customWidth="1"/>
    <col min="6155" max="6155" width="13.140625" style="128" customWidth="1"/>
    <col min="6156" max="6156" width="10.5703125" style="128" customWidth="1"/>
    <col min="6157" max="6157" width="12" style="128" customWidth="1"/>
    <col min="6158" max="6400" width="9.140625" style="128"/>
    <col min="6401" max="6401" width="10.140625" style="128" customWidth="1"/>
    <col min="6402" max="6402" width="13.7109375" style="128" customWidth="1"/>
    <col min="6403" max="6403" width="11.28515625" style="128" customWidth="1"/>
    <col min="6404" max="6404" width="14.7109375" style="128" bestFit="1" customWidth="1"/>
    <col min="6405" max="6405" width="10.85546875" style="128" customWidth="1"/>
    <col min="6406" max="6406" width="11.42578125" style="128" bestFit="1" customWidth="1"/>
    <col min="6407" max="6407" width="11.85546875" style="128" customWidth="1"/>
    <col min="6408" max="6408" width="14.85546875" style="128" bestFit="1" customWidth="1"/>
    <col min="6409" max="6409" width="12.140625" style="128" customWidth="1"/>
    <col min="6410" max="6410" width="14.85546875" style="128" bestFit="1" customWidth="1"/>
    <col min="6411" max="6411" width="13.140625" style="128" customWidth="1"/>
    <col min="6412" max="6412" width="10.5703125" style="128" customWidth="1"/>
    <col min="6413" max="6413" width="12" style="128" customWidth="1"/>
    <col min="6414" max="6656" width="9.140625" style="128"/>
    <col min="6657" max="6657" width="10.140625" style="128" customWidth="1"/>
    <col min="6658" max="6658" width="13.7109375" style="128" customWidth="1"/>
    <col min="6659" max="6659" width="11.28515625" style="128" customWidth="1"/>
    <col min="6660" max="6660" width="14.7109375" style="128" bestFit="1" customWidth="1"/>
    <col min="6661" max="6661" width="10.85546875" style="128" customWidth="1"/>
    <col min="6662" max="6662" width="11.42578125" style="128" bestFit="1" customWidth="1"/>
    <col min="6663" max="6663" width="11.85546875" style="128" customWidth="1"/>
    <col min="6664" max="6664" width="14.85546875" style="128" bestFit="1" customWidth="1"/>
    <col min="6665" max="6665" width="12.140625" style="128" customWidth="1"/>
    <col min="6666" max="6666" width="14.85546875" style="128" bestFit="1" customWidth="1"/>
    <col min="6667" max="6667" width="13.140625" style="128" customWidth="1"/>
    <col min="6668" max="6668" width="10.5703125" style="128" customWidth="1"/>
    <col min="6669" max="6669" width="12" style="128" customWidth="1"/>
    <col min="6670" max="6912" width="9.140625" style="128"/>
    <col min="6913" max="6913" width="10.140625" style="128" customWidth="1"/>
    <col min="6914" max="6914" width="13.7109375" style="128" customWidth="1"/>
    <col min="6915" max="6915" width="11.28515625" style="128" customWidth="1"/>
    <col min="6916" max="6916" width="14.7109375" style="128" bestFit="1" customWidth="1"/>
    <col min="6917" max="6917" width="10.85546875" style="128" customWidth="1"/>
    <col min="6918" max="6918" width="11.42578125" style="128" bestFit="1" customWidth="1"/>
    <col min="6919" max="6919" width="11.85546875" style="128" customWidth="1"/>
    <col min="6920" max="6920" width="14.85546875" style="128" bestFit="1" customWidth="1"/>
    <col min="6921" max="6921" width="12.140625" style="128" customWidth="1"/>
    <col min="6922" max="6922" width="14.85546875" style="128" bestFit="1" customWidth="1"/>
    <col min="6923" max="6923" width="13.140625" style="128" customWidth="1"/>
    <col min="6924" max="6924" width="10.5703125" style="128" customWidth="1"/>
    <col min="6925" max="6925" width="12" style="128" customWidth="1"/>
    <col min="6926" max="7168" width="9.140625" style="128"/>
    <col min="7169" max="7169" width="10.140625" style="128" customWidth="1"/>
    <col min="7170" max="7170" width="13.7109375" style="128" customWidth="1"/>
    <col min="7171" max="7171" width="11.28515625" style="128" customWidth="1"/>
    <col min="7172" max="7172" width="14.7109375" style="128" bestFit="1" customWidth="1"/>
    <col min="7173" max="7173" width="10.85546875" style="128" customWidth="1"/>
    <col min="7174" max="7174" width="11.42578125" style="128" bestFit="1" customWidth="1"/>
    <col min="7175" max="7175" width="11.85546875" style="128" customWidth="1"/>
    <col min="7176" max="7176" width="14.85546875" style="128" bestFit="1" customWidth="1"/>
    <col min="7177" max="7177" width="12.140625" style="128" customWidth="1"/>
    <col min="7178" max="7178" width="14.85546875" style="128" bestFit="1" customWidth="1"/>
    <col min="7179" max="7179" width="13.140625" style="128" customWidth="1"/>
    <col min="7180" max="7180" width="10.5703125" style="128" customWidth="1"/>
    <col min="7181" max="7181" width="12" style="128" customWidth="1"/>
    <col min="7182" max="7424" width="9.140625" style="128"/>
    <col min="7425" max="7425" width="10.140625" style="128" customWidth="1"/>
    <col min="7426" max="7426" width="13.7109375" style="128" customWidth="1"/>
    <col min="7427" max="7427" width="11.28515625" style="128" customWidth="1"/>
    <col min="7428" max="7428" width="14.7109375" style="128" bestFit="1" customWidth="1"/>
    <col min="7429" max="7429" width="10.85546875" style="128" customWidth="1"/>
    <col min="7430" max="7430" width="11.42578125" style="128" bestFit="1" customWidth="1"/>
    <col min="7431" max="7431" width="11.85546875" style="128" customWidth="1"/>
    <col min="7432" max="7432" width="14.85546875" style="128" bestFit="1" customWidth="1"/>
    <col min="7433" max="7433" width="12.140625" style="128" customWidth="1"/>
    <col min="7434" max="7434" width="14.85546875" style="128" bestFit="1" customWidth="1"/>
    <col min="7435" max="7435" width="13.140625" style="128" customWidth="1"/>
    <col min="7436" max="7436" width="10.5703125" style="128" customWidth="1"/>
    <col min="7437" max="7437" width="12" style="128" customWidth="1"/>
    <col min="7438" max="7680" width="9.140625" style="128"/>
    <col min="7681" max="7681" width="10.140625" style="128" customWidth="1"/>
    <col min="7682" max="7682" width="13.7109375" style="128" customWidth="1"/>
    <col min="7683" max="7683" width="11.28515625" style="128" customWidth="1"/>
    <col min="7684" max="7684" width="14.7109375" style="128" bestFit="1" customWidth="1"/>
    <col min="7685" max="7685" width="10.85546875" style="128" customWidth="1"/>
    <col min="7686" max="7686" width="11.42578125" style="128" bestFit="1" customWidth="1"/>
    <col min="7687" max="7687" width="11.85546875" style="128" customWidth="1"/>
    <col min="7688" max="7688" width="14.85546875" style="128" bestFit="1" customWidth="1"/>
    <col min="7689" max="7689" width="12.140625" style="128" customWidth="1"/>
    <col min="7690" max="7690" width="14.85546875" style="128" bestFit="1" customWidth="1"/>
    <col min="7691" max="7691" width="13.140625" style="128" customWidth="1"/>
    <col min="7692" max="7692" width="10.5703125" style="128" customWidth="1"/>
    <col min="7693" max="7693" width="12" style="128" customWidth="1"/>
    <col min="7694" max="7936" width="9.140625" style="128"/>
    <col min="7937" max="7937" width="10.140625" style="128" customWidth="1"/>
    <col min="7938" max="7938" width="13.7109375" style="128" customWidth="1"/>
    <col min="7939" max="7939" width="11.28515625" style="128" customWidth="1"/>
    <col min="7940" max="7940" width="14.7109375" style="128" bestFit="1" customWidth="1"/>
    <col min="7941" max="7941" width="10.85546875" style="128" customWidth="1"/>
    <col min="7942" max="7942" width="11.42578125" style="128" bestFit="1" customWidth="1"/>
    <col min="7943" max="7943" width="11.85546875" style="128" customWidth="1"/>
    <col min="7944" max="7944" width="14.85546875" style="128" bestFit="1" customWidth="1"/>
    <col min="7945" max="7945" width="12.140625" style="128" customWidth="1"/>
    <col min="7946" max="7946" width="14.85546875" style="128" bestFit="1" customWidth="1"/>
    <col min="7947" max="7947" width="13.140625" style="128" customWidth="1"/>
    <col min="7948" max="7948" width="10.5703125" style="128" customWidth="1"/>
    <col min="7949" max="7949" width="12" style="128" customWidth="1"/>
    <col min="7950" max="8192" width="9.140625" style="128"/>
    <col min="8193" max="8193" width="10.140625" style="128" customWidth="1"/>
    <col min="8194" max="8194" width="13.7109375" style="128" customWidth="1"/>
    <col min="8195" max="8195" width="11.28515625" style="128" customWidth="1"/>
    <col min="8196" max="8196" width="14.7109375" style="128" bestFit="1" customWidth="1"/>
    <col min="8197" max="8197" width="10.85546875" style="128" customWidth="1"/>
    <col min="8198" max="8198" width="11.42578125" style="128" bestFit="1" customWidth="1"/>
    <col min="8199" max="8199" width="11.85546875" style="128" customWidth="1"/>
    <col min="8200" max="8200" width="14.85546875" style="128" bestFit="1" customWidth="1"/>
    <col min="8201" max="8201" width="12.140625" style="128" customWidth="1"/>
    <col min="8202" max="8202" width="14.85546875" style="128" bestFit="1" customWidth="1"/>
    <col min="8203" max="8203" width="13.140625" style="128" customWidth="1"/>
    <col min="8204" max="8204" width="10.5703125" style="128" customWidth="1"/>
    <col min="8205" max="8205" width="12" style="128" customWidth="1"/>
    <col min="8206" max="8448" width="9.140625" style="128"/>
    <col min="8449" max="8449" width="10.140625" style="128" customWidth="1"/>
    <col min="8450" max="8450" width="13.7109375" style="128" customWidth="1"/>
    <col min="8451" max="8451" width="11.28515625" style="128" customWidth="1"/>
    <col min="8452" max="8452" width="14.7109375" style="128" bestFit="1" customWidth="1"/>
    <col min="8453" max="8453" width="10.85546875" style="128" customWidth="1"/>
    <col min="8454" max="8454" width="11.42578125" style="128" bestFit="1" customWidth="1"/>
    <col min="8455" max="8455" width="11.85546875" style="128" customWidth="1"/>
    <col min="8456" max="8456" width="14.85546875" style="128" bestFit="1" customWidth="1"/>
    <col min="8457" max="8457" width="12.140625" style="128" customWidth="1"/>
    <col min="8458" max="8458" width="14.85546875" style="128" bestFit="1" customWidth="1"/>
    <col min="8459" max="8459" width="13.140625" style="128" customWidth="1"/>
    <col min="8460" max="8460" width="10.5703125" style="128" customWidth="1"/>
    <col min="8461" max="8461" width="12" style="128" customWidth="1"/>
    <col min="8462" max="8704" width="9.140625" style="128"/>
    <col min="8705" max="8705" width="10.140625" style="128" customWidth="1"/>
    <col min="8706" max="8706" width="13.7109375" style="128" customWidth="1"/>
    <col min="8707" max="8707" width="11.28515625" style="128" customWidth="1"/>
    <col min="8708" max="8708" width="14.7109375" style="128" bestFit="1" customWidth="1"/>
    <col min="8709" max="8709" width="10.85546875" style="128" customWidth="1"/>
    <col min="8710" max="8710" width="11.42578125" style="128" bestFit="1" customWidth="1"/>
    <col min="8711" max="8711" width="11.85546875" style="128" customWidth="1"/>
    <col min="8712" max="8712" width="14.85546875" style="128" bestFit="1" customWidth="1"/>
    <col min="8713" max="8713" width="12.140625" style="128" customWidth="1"/>
    <col min="8714" max="8714" width="14.85546875" style="128" bestFit="1" customWidth="1"/>
    <col min="8715" max="8715" width="13.140625" style="128" customWidth="1"/>
    <col min="8716" max="8716" width="10.5703125" style="128" customWidth="1"/>
    <col min="8717" max="8717" width="12" style="128" customWidth="1"/>
    <col min="8718" max="8960" width="9.140625" style="128"/>
    <col min="8961" max="8961" width="10.140625" style="128" customWidth="1"/>
    <col min="8962" max="8962" width="13.7109375" style="128" customWidth="1"/>
    <col min="8963" max="8963" width="11.28515625" style="128" customWidth="1"/>
    <col min="8964" max="8964" width="14.7109375" style="128" bestFit="1" customWidth="1"/>
    <col min="8965" max="8965" width="10.85546875" style="128" customWidth="1"/>
    <col min="8966" max="8966" width="11.42578125" style="128" bestFit="1" customWidth="1"/>
    <col min="8967" max="8967" width="11.85546875" style="128" customWidth="1"/>
    <col min="8968" max="8968" width="14.85546875" style="128" bestFit="1" customWidth="1"/>
    <col min="8969" max="8969" width="12.140625" style="128" customWidth="1"/>
    <col min="8970" max="8970" width="14.85546875" style="128" bestFit="1" customWidth="1"/>
    <col min="8971" max="8971" width="13.140625" style="128" customWidth="1"/>
    <col min="8972" max="8972" width="10.5703125" style="128" customWidth="1"/>
    <col min="8973" max="8973" width="12" style="128" customWidth="1"/>
    <col min="8974" max="9216" width="9.140625" style="128"/>
    <col min="9217" max="9217" width="10.140625" style="128" customWidth="1"/>
    <col min="9218" max="9218" width="13.7109375" style="128" customWidth="1"/>
    <col min="9219" max="9219" width="11.28515625" style="128" customWidth="1"/>
    <col min="9220" max="9220" width="14.7109375" style="128" bestFit="1" customWidth="1"/>
    <col min="9221" max="9221" width="10.85546875" style="128" customWidth="1"/>
    <col min="9222" max="9222" width="11.42578125" style="128" bestFit="1" customWidth="1"/>
    <col min="9223" max="9223" width="11.85546875" style="128" customWidth="1"/>
    <col min="9224" max="9224" width="14.85546875" style="128" bestFit="1" customWidth="1"/>
    <col min="9225" max="9225" width="12.140625" style="128" customWidth="1"/>
    <col min="9226" max="9226" width="14.85546875" style="128" bestFit="1" customWidth="1"/>
    <col min="9227" max="9227" width="13.140625" style="128" customWidth="1"/>
    <col min="9228" max="9228" width="10.5703125" style="128" customWidth="1"/>
    <col min="9229" max="9229" width="12" style="128" customWidth="1"/>
    <col min="9230" max="9472" width="9.140625" style="128"/>
    <col min="9473" max="9473" width="10.140625" style="128" customWidth="1"/>
    <col min="9474" max="9474" width="13.7109375" style="128" customWidth="1"/>
    <col min="9475" max="9475" width="11.28515625" style="128" customWidth="1"/>
    <col min="9476" max="9476" width="14.7109375" style="128" bestFit="1" customWidth="1"/>
    <col min="9477" max="9477" width="10.85546875" style="128" customWidth="1"/>
    <col min="9478" max="9478" width="11.42578125" style="128" bestFit="1" customWidth="1"/>
    <col min="9479" max="9479" width="11.85546875" style="128" customWidth="1"/>
    <col min="9480" max="9480" width="14.85546875" style="128" bestFit="1" customWidth="1"/>
    <col min="9481" max="9481" width="12.140625" style="128" customWidth="1"/>
    <col min="9482" max="9482" width="14.85546875" style="128" bestFit="1" customWidth="1"/>
    <col min="9483" max="9483" width="13.140625" style="128" customWidth="1"/>
    <col min="9484" max="9484" width="10.5703125" style="128" customWidth="1"/>
    <col min="9485" max="9485" width="12" style="128" customWidth="1"/>
    <col min="9486" max="9728" width="9.140625" style="128"/>
    <col min="9729" max="9729" width="10.140625" style="128" customWidth="1"/>
    <col min="9730" max="9730" width="13.7109375" style="128" customWidth="1"/>
    <col min="9731" max="9731" width="11.28515625" style="128" customWidth="1"/>
    <col min="9732" max="9732" width="14.7109375" style="128" bestFit="1" customWidth="1"/>
    <col min="9733" max="9733" width="10.85546875" style="128" customWidth="1"/>
    <col min="9734" max="9734" width="11.42578125" style="128" bestFit="1" customWidth="1"/>
    <col min="9735" max="9735" width="11.85546875" style="128" customWidth="1"/>
    <col min="9736" max="9736" width="14.85546875" style="128" bestFit="1" customWidth="1"/>
    <col min="9737" max="9737" width="12.140625" style="128" customWidth="1"/>
    <col min="9738" max="9738" width="14.85546875" style="128" bestFit="1" customWidth="1"/>
    <col min="9739" max="9739" width="13.140625" style="128" customWidth="1"/>
    <col min="9740" max="9740" width="10.5703125" style="128" customWidth="1"/>
    <col min="9741" max="9741" width="12" style="128" customWidth="1"/>
    <col min="9742" max="9984" width="9.140625" style="128"/>
    <col min="9985" max="9985" width="10.140625" style="128" customWidth="1"/>
    <col min="9986" max="9986" width="13.7109375" style="128" customWidth="1"/>
    <col min="9987" max="9987" width="11.28515625" style="128" customWidth="1"/>
    <col min="9988" max="9988" width="14.7109375" style="128" bestFit="1" customWidth="1"/>
    <col min="9989" max="9989" width="10.85546875" style="128" customWidth="1"/>
    <col min="9990" max="9990" width="11.42578125" style="128" bestFit="1" customWidth="1"/>
    <col min="9991" max="9991" width="11.85546875" style="128" customWidth="1"/>
    <col min="9992" max="9992" width="14.85546875" style="128" bestFit="1" customWidth="1"/>
    <col min="9993" max="9993" width="12.140625" style="128" customWidth="1"/>
    <col min="9994" max="9994" width="14.85546875" style="128" bestFit="1" customWidth="1"/>
    <col min="9995" max="9995" width="13.140625" style="128" customWidth="1"/>
    <col min="9996" max="9996" width="10.5703125" style="128" customWidth="1"/>
    <col min="9997" max="9997" width="12" style="128" customWidth="1"/>
    <col min="9998" max="10240" width="9.140625" style="128"/>
    <col min="10241" max="10241" width="10.140625" style="128" customWidth="1"/>
    <col min="10242" max="10242" width="13.7109375" style="128" customWidth="1"/>
    <col min="10243" max="10243" width="11.28515625" style="128" customWidth="1"/>
    <col min="10244" max="10244" width="14.7109375" style="128" bestFit="1" customWidth="1"/>
    <col min="10245" max="10245" width="10.85546875" style="128" customWidth="1"/>
    <col min="10246" max="10246" width="11.42578125" style="128" bestFit="1" customWidth="1"/>
    <col min="10247" max="10247" width="11.85546875" style="128" customWidth="1"/>
    <col min="10248" max="10248" width="14.85546875" style="128" bestFit="1" customWidth="1"/>
    <col min="10249" max="10249" width="12.140625" style="128" customWidth="1"/>
    <col min="10250" max="10250" width="14.85546875" style="128" bestFit="1" customWidth="1"/>
    <col min="10251" max="10251" width="13.140625" style="128" customWidth="1"/>
    <col min="10252" max="10252" width="10.5703125" style="128" customWidth="1"/>
    <col min="10253" max="10253" width="12" style="128" customWidth="1"/>
    <col min="10254" max="10496" width="9.140625" style="128"/>
    <col min="10497" max="10497" width="10.140625" style="128" customWidth="1"/>
    <col min="10498" max="10498" width="13.7109375" style="128" customWidth="1"/>
    <col min="10499" max="10499" width="11.28515625" style="128" customWidth="1"/>
    <col min="10500" max="10500" width="14.7109375" style="128" bestFit="1" customWidth="1"/>
    <col min="10501" max="10501" width="10.85546875" style="128" customWidth="1"/>
    <col min="10502" max="10502" width="11.42578125" style="128" bestFit="1" customWidth="1"/>
    <col min="10503" max="10503" width="11.85546875" style="128" customWidth="1"/>
    <col min="10504" max="10504" width="14.85546875" style="128" bestFit="1" customWidth="1"/>
    <col min="10505" max="10505" width="12.140625" style="128" customWidth="1"/>
    <col min="10506" max="10506" width="14.85546875" style="128" bestFit="1" customWidth="1"/>
    <col min="10507" max="10507" width="13.140625" style="128" customWidth="1"/>
    <col min="10508" max="10508" width="10.5703125" style="128" customWidth="1"/>
    <col min="10509" max="10509" width="12" style="128" customWidth="1"/>
    <col min="10510" max="10752" width="9.140625" style="128"/>
    <col min="10753" max="10753" width="10.140625" style="128" customWidth="1"/>
    <col min="10754" max="10754" width="13.7109375" style="128" customWidth="1"/>
    <col min="10755" max="10755" width="11.28515625" style="128" customWidth="1"/>
    <col min="10756" max="10756" width="14.7109375" style="128" bestFit="1" customWidth="1"/>
    <col min="10757" max="10757" width="10.85546875" style="128" customWidth="1"/>
    <col min="10758" max="10758" width="11.42578125" style="128" bestFit="1" customWidth="1"/>
    <col min="10759" max="10759" width="11.85546875" style="128" customWidth="1"/>
    <col min="10760" max="10760" width="14.85546875" style="128" bestFit="1" customWidth="1"/>
    <col min="10761" max="10761" width="12.140625" style="128" customWidth="1"/>
    <col min="10762" max="10762" width="14.85546875" style="128" bestFit="1" customWidth="1"/>
    <col min="10763" max="10763" width="13.140625" style="128" customWidth="1"/>
    <col min="10764" max="10764" width="10.5703125" style="128" customWidth="1"/>
    <col min="10765" max="10765" width="12" style="128" customWidth="1"/>
    <col min="10766" max="11008" width="9.140625" style="128"/>
    <col min="11009" max="11009" width="10.140625" style="128" customWidth="1"/>
    <col min="11010" max="11010" width="13.7109375" style="128" customWidth="1"/>
    <col min="11011" max="11011" width="11.28515625" style="128" customWidth="1"/>
    <col min="11012" max="11012" width="14.7109375" style="128" bestFit="1" customWidth="1"/>
    <col min="11013" max="11013" width="10.85546875" style="128" customWidth="1"/>
    <col min="11014" max="11014" width="11.42578125" style="128" bestFit="1" customWidth="1"/>
    <col min="11015" max="11015" width="11.85546875" style="128" customWidth="1"/>
    <col min="11016" max="11016" width="14.85546875" style="128" bestFit="1" customWidth="1"/>
    <col min="11017" max="11017" width="12.140625" style="128" customWidth="1"/>
    <col min="11018" max="11018" width="14.85546875" style="128" bestFit="1" customWidth="1"/>
    <col min="11019" max="11019" width="13.140625" style="128" customWidth="1"/>
    <col min="11020" max="11020" width="10.5703125" style="128" customWidth="1"/>
    <col min="11021" max="11021" width="12" style="128" customWidth="1"/>
    <col min="11022" max="11264" width="9.140625" style="128"/>
    <col min="11265" max="11265" width="10.140625" style="128" customWidth="1"/>
    <col min="11266" max="11266" width="13.7109375" style="128" customWidth="1"/>
    <col min="11267" max="11267" width="11.28515625" style="128" customWidth="1"/>
    <col min="11268" max="11268" width="14.7109375" style="128" bestFit="1" customWidth="1"/>
    <col min="11269" max="11269" width="10.85546875" style="128" customWidth="1"/>
    <col min="11270" max="11270" width="11.42578125" style="128" bestFit="1" customWidth="1"/>
    <col min="11271" max="11271" width="11.85546875" style="128" customWidth="1"/>
    <col min="11272" max="11272" width="14.85546875" style="128" bestFit="1" customWidth="1"/>
    <col min="11273" max="11273" width="12.140625" style="128" customWidth="1"/>
    <col min="11274" max="11274" width="14.85546875" style="128" bestFit="1" customWidth="1"/>
    <col min="11275" max="11275" width="13.140625" style="128" customWidth="1"/>
    <col min="11276" max="11276" width="10.5703125" style="128" customWidth="1"/>
    <col min="11277" max="11277" width="12" style="128" customWidth="1"/>
    <col min="11278" max="11520" width="9.140625" style="128"/>
    <col min="11521" max="11521" width="10.140625" style="128" customWidth="1"/>
    <col min="11522" max="11522" width="13.7109375" style="128" customWidth="1"/>
    <col min="11523" max="11523" width="11.28515625" style="128" customWidth="1"/>
    <col min="11524" max="11524" width="14.7109375" style="128" bestFit="1" customWidth="1"/>
    <col min="11525" max="11525" width="10.85546875" style="128" customWidth="1"/>
    <col min="11526" max="11526" width="11.42578125" style="128" bestFit="1" customWidth="1"/>
    <col min="11527" max="11527" width="11.85546875" style="128" customWidth="1"/>
    <col min="11528" max="11528" width="14.85546875" style="128" bestFit="1" customWidth="1"/>
    <col min="11529" max="11529" width="12.140625" style="128" customWidth="1"/>
    <col min="11530" max="11530" width="14.85546875" style="128" bestFit="1" customWidth="1"/>
    <col min="11531" max="11531" width="13.140625" style="128" customWidth="1"/>
    <col min="11532" max="11532" width="10.5703125" style="128" customWidth="1"/>
    <col min="11533" max="11533" width="12" style="128" customWidth="1"/>
    <col min="11534" max="11776" width="9.140625" style="128"/>
    <col min="11777" max="11777" width="10.140625" style="128" customWidth="1"/>
    <col min="11778" max="11778" width="13.7109375" style="128" customWidth="1"/>
    <col min="11779" max="11779" width="11.28515625" style="128" customWidth="1"/>
    <col min="11780" max="11780" width="14.7109375" style="128" bestFit="1" customWidth="1"/>
    <col min="11781" max="11781" width="10.85546875" style="128" customWidth="1"/>
    <col min="11782" max="11782" width="11.42578125" style="128" bestFit="1" customWidth="1"/>
    <col min="11783" max="11783" width="11.85546875" style="128" customWidth="1"/>
    <col min="11784" max="11784" width="14.85546875" style="128" bestFit="1" customWidth="1"/>
    <col min="11785" max="11785" width="12.140625" style="128" customWidth="1"/>
    <col min="11786" max="11786" width="14.85546875" style="128" bestFit="1" customWidth="1"/>
    <col min="11787" max="11787" width="13.140625" style="128" customWidth="1"/>
    <col min="11788" max="11788" width="10.5703125" style="128" customWidth="1"/>
    <col min="11789" max="11789" width="12" style="128" customWidth="1"/>
    <col min="11790" max="12032" width="9.140625" style="128"/>
    <col min="12033" max="12033" width="10.140625" style="128" customWidth="1"/>
    <col min="12034" max="12034" width="13.7109375" style="128" customWidth="1"/>
    <col min="12035" max="12035" width="11.28515625" style="128" customWidth="1"/>
    <col min="12036" max="12036" width="14.7109375" style="128" bestFit="1" customWidth="1"/>
    <col min="12037" max="12037" width="10.85546875" style="128" customWidth="1"/>
    <col min="12038" max="12038" width="11.42578125" style="128" bestFit="1" customWidth="1"/>
    <col min="12039" max="12039" width="11.85546875" style="128" customWidth="1"/>
    <col min="12040" max="12040" width="14.85546875" style="128" bestFit="1" customWidth="1"/>
    <col min="12041" max="12041" width="12.140625" style="128" customWidth="1"/>
    <col min="12042" max="12042" width="14.85546875" style="128" bestFit="1" customWidth="1"/>
    <col min="12043" max="12043" width="13.140625" style="128" customWidth="1"/>
    <col min="12044" max="12044" width="10.5703125" style="128" customWidth="1"/>
    <col min="12045" max="12045" width="12" style="128" customWidth="1"/>
    <col min="12046" max="12288" width="9.140625" style="128"/>
    <col min="12289" max="12289" width="10.140625" style="128" customWidth="1"/>
    <col min="12290" max="12290" width="13.7109375" style="128" customWidth="1"/>
    <col min="12291" max="12291" width="11.28515625" style="128" customWidth="1"/>
    <col min="12292" max="12292" width="14.7109375" style="128" bestFit="1" customWidth="1"/>
    <col min="12293" max="12293" width="10.85546875" style="128" customWidth="1"/>
    <col min="12294" max="12294" width="11.42578125" style="128" bestFit="1" customWidth="1"/>
    <col min="12295" max="12295" width="11.85546875" style="128" customWidth="1"/>
    <col min="12296" max="12296" width="14.85546875" style="128" bestFit="1" customWidth="1"/>
    <col min="12297" max="12297" width="12.140625" style="128" customWidth="1"/>
    <col min="12298" max="12298" width="14.85546875" style="128" bestFit="1" customWidth="1"/>
    <col min="12299" max="12299" width="13.140625" style="128" customWidth="1"/>
    <col min="12300" max="12300" width="10.5703125" style="128" customWidth="1"/>
    <col min="12301" max="12301" width="12" style="128" customWidth="1"/>
    <col min="12302" max="12544" width="9.140625" style="128"/>
    <col min="12545" max="12545" width="10.140625" style="128" customWidth="1"/>
    <col min="12546" max="12546" width="13.7109375" style="128" customWidth="1"/>
    <col min="12547" max="12547" width="11.28515625" style="128" customWidth="1"/>
    <col min="12548" max="12548" width="14.7109375" style="128" bestFit="1" customWidth="1"/>
    <col min="12549" max="12549" width="10.85546875" style="128" customWidth="1"/>
    <col min="12550" max="12550" width="11.42578125" style="128" bestFit="1" customWidth="1"/>
    <col min="12551" max="12551" width="11.85546875" style="128" customWidth="1"/>
    <col min="12552" max="12552" width="14.85546875" style="128" bestFit="1" customWidth="1"/>
    <col min="12553" max="12553" width="12.140625" style="128" customWidth="1"/>
    <col min="12554" max="12554" width="14.85546875" style="128" bestFit="1" customWidth="1"/>
    <col min="12555" max="12555" width="13.140625" style="128" customWidth="1"/>
    <col min="12556" max="12556" width="10.5703125" style="128" customWidth="1"/>
    <col min="12557" max="12557" width="12" style="128" customWidth="1"/>
    <col min="12558" max="12800" width="9.140625" style="128"/>
    <col min="12801" max="12801" width="10.140625" style="128" customWidth="1"/>
    <col min="12802" max="12802" width="13.7109375" style="128" customWidth="1"/>
    <col min="12803" max="12803" width="11.28515625" style="128" customWidth="1"/>
    <col min="12804" max="12804" width="14.7109375" style="128" bestFit="1" customWidth="1"/>
    <col min="12805" max="12805" width="10.85546875" style="128" customWidth="1"/>
    <col min="12806" max="12806" width="11.42578125" style="128" bestFit="1" customWidth="1"/>
    <col min="12807" max="12807" width="11.85546875" style="128" customWidth="1"/>
    <col min="12808" max="12808" width="14.85546875" style="128" bestFit="1" customWidth="1"/>
    <col min="12809" max="12809" width="12.140625" style="128" customWidth="1"/>
    <col min="12810" max="12810" width="14.85546875" style="128" bestFit="1" customWidth="1"/>
    <col min="12811" max="12811" width="13.140625" style="128" customWidth="1"/>
    <col min="12812" max="12812" width="10.5703125" style="128" customWidth="1"/>
    <col min="12813" max="12813" width="12" style="128" customWidth="1"/>
    <col min="12814" max="13056" width="9.140625" style="128"/>
    <col min="13057" max="13057" width="10.140625" style="128" customWidth="1"/>
    <col min="13058" max="13058" width="13.7109375" style="128" customWidth="1"/>
    <col min="13059" max="13059" width="11.28515625" style="128" customWidth="1"/>
    <col min="13060" max="13060" width="14.7109375" style="128" bestFit="1" customWidth="1"/>
    <col min="13061" max="13061" width="10.85546875" style="128" customWidth="1"/>
    <col min="13062" max="13062" width="11.42578125" style="128" bestFit="1" customWidth="1"/>
    <col min="13063" max="13063" width="11.85546875" style="128" customWidth="1"/>
    <col min="13064" max="13064" width="14.85546875" style="128" bestFit="1" customWidth="1"/>
    <col min="13065" max="13065" width="12.140625" style="128" customWidth="1"/>
    <col min="13066" max="13066" width="14.85546875" style="128" bestFit="1" customWidth="1"/>
    <col min="13067" max="13067" width="13.140625" style="128" customWidth="1"/>
    <col min="13068" max="13068" width="10.5703125" style="128" customWidth="1"/>
    <col min="13069" max="13069" width="12" style="128" customWidth="1"/>
    <col min="13070" max="13312" width="9.140625" style="128"/>
    <col min="13313" max="13313" width="10.140625" style="128" customWidth="1"/>
    <col min="13314" max="13314" width="13.7109375" style="128" customWidth="1"/>
    <col min="13315" max="13315" width="11.28515625" style="128" customWidth="1"/>
    <col min="13316" max="13316" width="14.7109375" style="128" bestFit="1" customWidth="1"/>
    <col min="13317" max="13317" width="10.85546875" style="128" customWidth="1"/>
    <col min="13318" max="13318" width="11.42578125" style="128" bestFit="1" customWidth="1"/>
    <col min="13319" max="13319" width="11.85546875" style="128" customWidth="1"/>
    <col min="13320" max="13320" width="14.85546875" style="128" bestFit="1" customWidth="1"/>
    <col min="13321" max="13321" width="12.140625" style="128" customWidth="1"/>
    <col min="13322" max="13322" width="14.85546875" style="128" bestFit="1" customWidth="1"/>
    <col min="13323" max="13323" width="13.140625" style="128" customWidth="1"/>
    <col min="13324" max="13324" width="10.5703125" style="128" customWidth="1"/>
    <col min="13325" max="13325" width="12" style="128" customWidth="1"/>
    <col min="13326" max="13568" width="9.140625" style="128"/>
    <col min="13569" max="13569" width="10.140625" style="128" customWidth="1"/>
    <col min="13570" max="13570" width="13.7109375" style="128" customWidth="1"/>
    <col min="13571" max="13571" width="11.28515625" style="128" customWidth="1"/>
    <col min="13572" max="13572" width="14.7109375" style="128" bestFit="1" customWidth="1"/>
    <col min="13573" max="13573" width="10.85546875" style="128" customWidth="1"/>
    <col min="13574" max="13574" width="11.42578125" style="128" bestFit="1" customWidth="1"/>
    <col min="13575" max="13575" width="11.85546875" style="128" customWidth="1"/>
    <col min="13576" max="13576" width="14.85546875" style="128" bestFit="1" customWidth="1"/>
    <col min="13577" max="13577" width="12.140625" style="128" customWidth="1"/>
    <col min="13578" max="13578" width="14.85546875" style="128" bestFit="1" customWidth="1"/>
    <col min="13579" max="13579" width="13.140625" style="128" customWidth="1"/>
    <col min="13580" max="13580" width="10.5703125" style="128" customWidth="1"/>
    <col min="13581" max="13581" width="12" style="128" customWidth="1"/>
    <col min="13582" max="13824" width="9.140625" style="128"/>
    <col min="13825" max="13825" width="10.140625" style="128" customWidth="1"/>
    <col min="13826" max="13826" width="13.7109375" style="128" customWidth="1"/>
    <col min="13827" max="13827" width="11.28515625" style="128" customWidth="1"/>
    <col min="13828" max="13828" width="14.7109375" style="128" bestFit="1" customWidth="1"/>
    <col min="13829" max="13829" width="10.85546875" style="128" customWidth="1"/>
    <col min="13830" max="13830" width="11.42578125" style="128" bestFit="1" customWidth="1"/>
    <col min="13831" max="13831" width="11.85546875" style="128" customWidth="1"/>
    <col min="13832" max="13832" width="14.85546875" style="128" bestFit="1" customWidth="1"/>
    <col min="13833" max="13833" width="12.140625" style="128" customWidth="1"/>
    <col min="13834" max="13834" width="14.85546875" style="128" bestFit="1" customWidth="1"/>
    <col min="13835" max="13835" width="13.140625" style="128" customWidth="1"/>
    <col min="13836" max="13836" width="10.5703125" style="128" customWidth="1"/>
    <col min="13837" max="13837" width="12" style="128" customWidth="1"/>
    <col min="13838" max="14080" width="9.140625" style="128"/>
    <col min="14081" max="14081" width="10.140625" style="128" customWidth="1"/>
    <col min="14082" max="14082" width="13.7109375" style="128" customWidth="1"/>
    <col min="14083" max="14083" width="11.28515625" style="128" customWidth="1"/>
    <col min="14084" max="14084" width="14.7109375" style="128" bestFit="1" customWidth="1"/>
    <col min="14085" max="14085" width="10.85546875" style="128" customWidth="1"/>
    <col min="14086" max="14086" width="11.42578125" style="128" bestFit="1" customWidth="1"/>
    <col min="14087" max="14087" width="11.85546875" style="128" customWidth="1"/>
    <col min="14088" max="14088" width="14.85546875" style="128" bestFit="1" customWidth="1"/>
    <col min="14089" max="14089" width="12.140625" style="128" customWidth="1"/>
    <col min="14090" max="14090" width="14.85546875" style="128" bestFit="1" customWidth="1"/>
    <col min="14091" max="14091" width="13.140625" style="128" customWidth="1"/>
    <col min="14092" max="14092" width="10.5703125" style="128" customWidth="1"/>
    <col min="14093" max="14093" width="12" style="128" customWidth="1"/>
    <col min="14094" max="14336" width="9.140625" style="128"/>
    <col min="14337" max="14337" width="10.140625" style="128" customWidth="1"/>
    <col min="14338" max="14338" width="13.7109375" style="128" customWidth="1"/>
    <col min="14339" max="14339" width="11.28515625" style="128" customWidth="1"/>
    <col min="14340" max="14340" width="14.7109375" style="128" bestFit="1" customWidth="1"/>
    <col min="14341" max="14341" width="10.85546875" style="128" customWidth="1"/>
    <col min="14342" max="14342" width="11.42578125" style="128" bestFit="1" customWidth="1"/>
    <col min="14343" max="14343" width="11.85546875" style="128" customWidth="1"/>
    <col min="14344" max="14344" width="14.85546875" style="128" bestFit="1" customWidth="1"/>
    <col min="14345" max="14345" width="12.140625" style="128" customWidth="1"/>
    <col min="14346" max="14346" width="14.85546875" style="128" bestFit="1" customWidth="1"/>
    <col min="14347" max="14347" width="13.140625" style="128" customWidth="1"/>
    <col min="14348" max="14348" width="10.5703125" style="128" customWidth="1"/>
    <col min="14349" max="14349" width="12" style="128" customWidth="1"/>
    <col min="14350" max="14592" width="9.140625" style="128"/>
    <col min="14593" max="14593" width="10.140625" style="128" customWidth="1"/>
    <col min="14594" max="14594" width="13.7109375" style="128" customWidth="1"/>
    <col min="14595" max="14595" width="11.28515625" style="128" customWidth="1"/>
    <col min="14596" max="14596" width="14.7109375" style="128" bestFit="1" customWidth="1"/>
    <col min="14597" max="14597" width="10.85546875" style="128" customWidth="1"/>
    <col min="14598" max="14598" width="11.42578125" style="128" bestFit="1" customWidth="1"/>
    <col min="14599" max="14599" width="11.85546875" style="128" customWidth="1"/>
    <col min="14600" max="14600" width="14.85546875" style="128" bestFit="1" customWidth="1"/>
    <col min="14601" max="14601" width="12.140625" style="128" customWidth="1"/>
    <col min="14602" max="14602" width="14.85546875" style="128" bestFit="1" customWidth="1"/>
    <col min="14603" max="14603" width="13.140625" style="128" customWidth="1"/>
    <col min="14604" max="14604" width="10.5703125" style="128" customWidth="1"/>
    <col min="14605" max="14605" width="12" style="128" customWidth="1"/>
    <col min="14606" max="14848" width="9.140625" style="128"/>
    <col min="14849" max="14849" width="10.140625" style="128" customWidth="1"/>
    <col min="14850" max="14850" width="13.7109375" style="128" customWidth="1"/>
    <col min="14851" max="14851" width="11.28515625" style="128" customWidth="1"/>
    <col min="14852" max="14852" width="14.7109375" style="128" bestFit="1" customWidth="1"/>
    <col min="14853" max="14853" width="10.85546875" style="128" customWidth="1"/>
    <col min="14854" max="14854" width="11.42578125" style="128" bestFit="1" customWidth="1"/>
    <col min="14855" max="14855" width="11.85546875" style="128" customWidth="1"/>
    <col min="14856" max="14856" width="14.85546875" style="128" bestFit="1" customWidth="1"/>
    <col min="14857" max="14857" width="12.140625" style="128" customWidth="1"/>
    <col min="14858" max="14858" width="14.85546875" style="128" bestFit="1" customWidth="1"/>
    <col min="14859" max="14859" width="13.140625" style="128" customWidth="1"/>
    <col min="14860" max="14860" width="10.5703125" style="128" customWidth="1"/>
    <col min="14861" max="14861" width="12" style="128" customWidth="1"/>
    <col min="14862" max="15104" width="9.140625" style="128"/>
    <col min="15105" max="15105" width="10.140625" style="128" customWidth="1"/>
    <col min="15106" max="15106" width="13.7109375" style="128" customWidth="1"/>
    <col min="15107" max="15107" width="11.28515625" style="128" customWidth="1"/>
    <col min="15108" max="15108" width="14.7109375" style="128" bestFit="1" customWidth="1"/>
    <col min="15109" max="15109" width="10.85546875" style="128" customWidth="1"/>
    <col min="15110" max="15110" width="11.42578125" style="128" bestFit="1" customWidth="1"/>
    <col min="15111" max="15111" width="11.85546875" style="128" customWidth="1"/>
    <col min="15112" max="15112" width="14.85546875" style="128" bestFit="1" customWidth="1"/>
    <col min="15113" max="15113" width="12.140625" style="128" customWidth="1"/>
    <col min="15114" max="15114" width="14.85546875" style="128" bestFit="1" customWidth="1"/>
    <col min="15115" max="15115" width="13.140625" style="128" customWidth="1"/>
    <col min="15116" max="15116" width="10.5703125" style="128" customWidth="1"/>
    <col min="15117" max="15117" width="12" style="128" customWidth="1"/>
    <col min="15118" max="15360" width="9.140625" style="128"/>
    <col min="15361" max="15361" width="10.140625" style="128" customWidth="1"/>
    <col min="15362" max="15362" width="13.7109375" style="128" customWidth="1"/>
    <col min="15363" max="15363" width="11.28515625" style="128" customWidth="1"/>
    <col min="15364" max="15364" width="14.7109375" style="128" bestFit="1" customWidth="1"/>
    <col min="15365" max="15365" width="10.85546875" style="128" customWidth="1"/>
    <col min="15366" max="15366" width="11.42578125" style="128" bestFit="1" customWidth="1"/>
    <col min="15367" max="15367" width="11.85546875" style="128" customWidth="1"/>
    <col min="15368" max="15368" width="14.85546875" style="128" bestFit="1" customWidth="1"/>
    <col min="15369" max="15369" width="12.140625" style="128" customWidth="1"/>
    <col min="15370" max="15370" width="14.85546875" style="128" bestFit="1" customWidth="1"/>
    <col min="15371" max="15371" width="13.140625" style="128" customWidth="1"/>
    <col min="15372" max="15372" width="10.5703125" style="128" customWidth="1"/>
    <col min="15373" max="15373" width="12" style="128" customWidth="1"/>
    <col min="15374" max="15616" width="9.140625" style="128"/>
    <col min="15617" max="15617" width="10.140625" style="128" customWidth="1"/>
    <col min="15618" max="15618" width="13.7109375" style="128" customWidth="1"/>
    <col min="15619" max="15619" width="11.28515625" style="128" customWidth="1"/>
    <col min="15620" max="15620" width="14.7109375" style="128" bestFit="1" customWidth="1"/>
    <col min="15621" max="15621" width="10.85546875" style="128" customWidth="1"/>
    <col min="15622" max="15622" width="11.42578125" style="128" bestFit="1" customWidth="1"/>
    <col min="15623" max="15623" width="11.85546875" style="128" customWidth="1"/>
    <col min="15624" max="15624" width="14.85546875" style="128" bestFit="1" customWidth="1"/>
    <col min="15625" max="15625" width="12.140625" style="128" customWidth="1"/>
    <col min="15626" max="15626" width="14.85546875" style="128" bestFit="1" customWidth="1"/>
    <col min="15627" max="15627" width="13.140625" style="128" customWidth="1"/>
    <col min="15628" max="15628" width="10.5703125" style="128" customWidth="1"/>
    <col min="15629" max="15629" width="12" style="128" customWidth="1"/>
    <col min="15630" max="15872" width="9.140625" style="128"/>
    <col min="15873" max="15873" width="10.140625" style="128" customWidth="1"/>
    <col min="15874" max="15874" width="13.7109375" style="128" customWidth="1"/>
    <col min="15875" max="15875" width="11.28515625" style="128" customWidth="1"/>
    <col min="15876" max="15876" width="14.7109375" style="128" bestFit="1" customWidth="1"/>
    <col min="15877" max="15877" width="10.85546875" style="128" customWidth="1"/>
    <col min="15878" max="15878" width="11.42578125" style="128" bestFit="1" customWidth="1"/>
    <col min="15879" max="15879" width="11.85546875" style="128" customWidth="1"/>
    <col min="15880" max="15880" width="14.85546875" style="128" bestFit="1" customWidth="1"/>
    <col min="15881" max="15881" width="12.140625" style="128" customWidth="1"/>
    <col min="15882" max="15882" width="14.85546875" style="128" bestFit="1" customWidth="1"/>
    <col min="15883" max="15883" width="13.140625" style="128" customWidth="1"/>
    <col min="15884" max="15884" width="10.5703125" style="128" customWidth="1"/>
    <col min="15885" max="15885" width="12" style="128" customWidth="1"/>
    <col min="15886" max="16128" width="9.140625" style="128"/>
    <col min="16129" max="16129" width="10.140625" style="128" customWidth="1"/>
    <col min="16130" max="16130" width="13.7109375" style="128" customWidth="1"/>
    <col min="16131" max="16131" width="11.28515625" style="128" customWidth="1"/>
    <col min="16132" max="16132" width="14.7109375" style="128" bestFit="1" customWidth="1"/>
    <col min="16133" max="16133" width="10.85546875" style="128" customWidth="1"/>
    <col min="16134" max="16134" width="11.42578125" style="128" bestFit="1" customWidth="1"/>
    <col min="16135" max="16135" width="11.85546875" style="128" customWidth="1"/>
    <col min="16136" max="16136" width="14.85546875" style="128" bestFit="1" customWidth="1"/>
    <col min="16137" max="16137" width="12.140625" style="128" customWidth="1"/>
    <col min="16138" max="16138" width="14.85546875" style="128" bestFit="1" customWidth="1"/>
    <col min="16139" max="16139" width="13.140625" style="128" customWidth="1"/>
    <col min="16140" max="16140" width="10.5703125" style="128" customWidth="1"/>
    <col min="16141" max="16141" width="12" style="128" customWidth="1"/>
    <col min="16142" max="16384" width="9.140625" style="128"/>
  </cols>
  <sheetData>
    <row r="1" spans="1:13">
      <c r="A1" s="1847" t="s">
        <v>1064</v>
      </c>
      <c r="B1" s="1847"/>
      <c r="C1" s="1847"/>
      <c r="D1" s="1847"/>
      <c r="E1" s="1847"/>
      <c r="F1" s="1847"/>
      <c r="G1" s="1847"/>
      <c r="H1" s="1847"/>
      <c r="I1" s="1847"/>
      <c r="J1" s="1847"/>
      <c r="K1" s="1847"/>
      <c r="L1" s="1847"/>
      <c r="M1" s="1847"/>
    </row>
    <row r="2" spans="1:13">
      <c r="A2" s="1847" t="s">
        <v>271</v>
      </c>
      <c r="B2" s="1847"/>
      <c r="C2" s="1847"/>
      <c r="D2" s="1847"/>
      <c r="E2" s="1847"/>
      <c r="F2" s="1847"/>
      <c r="G2" s="1847"/>
      <c r="H2" s="1847"/>
      <c r="I2" s="1847"/>
      <c r="J2" s="1847"/>
      <c r="K2" s="1847"/>
      <c r="L2" s="1847"/>
      <c r="M2" s="1847"/>
    </row>
    <row r="3" spans="1:13" ht="16.5" thickBot="1">
      <c r="A3" s="1248"/>
      <c r="B3" s="1248"/>
      <c r="C3" s="1248"/>
      <c r="D3" s="1248"/>
      <c r="E3" s="1248"/>
      <c r="F3" s="1248"/>
      <c r="G3" s="1248"/>
      <c r="H3" s="1248"/>
      <c r="I3" s="1248"/>
      <c r="J3" s="1924"/>
      <c r="K3" s="1924"/>
      <c r="L3" s="1924" t="s">
        <v>69</v>
      </c>
      <c r="M3" s="1924"/>
    </row>
    <row r="4" spans="1:13" ht="21" customHeight="1" thickTop="1">
      <c r="A4" s="1925" t="s">
        <v>1022</v>
      </c>
      <c r="B4" s="1926" t="s">
        <v>1061</v>
      </c>
      <c r="C4" s="1927"/>
      <c r="D4" s="1927"/>
      <c r="E4" s="1927"/>
      <c r="F4" s="1927"/>
      <c r="G4" s="1928"/>
      <c r="H4" s="1929" t="s">
        <v>1246</v>
      </c>
      <c r="I4" s="1927"/>
      <c r="J4" s="1927"/>
      <c r="K4" s="1927"/>
      <c r="L4" s="1927"/>
      <c r="M4" s="1928"/>
    </row>
    <row r="5" spans="1:13" ht="21" customHeight="1">
      <c r="A5" s="1871"/>
      <c r="B5" s="1930" t="s">
        <v>7</v>
      </c>
      <c r="C5" s="1931"/>
      <c r="D5" s="1930" t="s">
        <v>8</v>
      </c>
      <c r="E5" s="1931"/>
      <c r="F5" s="1932" t="s">
        <v>52</v>
      </c>
      <c r="G5" s="1933"/>
      <c r="H5" s="1918" t="s">
        <v>7</v>
      </c>
      <c r="I5" s="1919"/>
      <c r="J5" s="1920" t="s">
        <v>8</v>
      </c>
      <c r="K5" s="1921"/>
      <c r="L5" s="1920" t="s">
        <v>52</v>
      </c>
      <c r="M5" s="1922"/>
    </row>
    <row r="6" spans="1:13" ht="21" customHeight="1">
      <c r="A6" s="1872"/>
      <c r="B6" s="1269" t="s">
        <v>5</v>
      </c>
      <c r="C6" s="1270" t="s">
        <v>1062</v>
      </c>
      <c r="D6" s="1271" t="s">
        <v>5</v>
      </c>
      <c r="E6" s="1270" t="s">
        <v>1062</v>
      </c>
      <c r="F6" s="1270" t="s">
        <v>5</v>
      </c>
      <c r="G6" s="1272" t="s">
        <v>1062</v>
      </c>
      <c r="H6" s="1273" t="s">
        <v>5</v>
      </c>
      <c r="I6" s="1274" t="s">
        <v>1062</v>
      </c>
      <c r="J6" s="1269" t="s">
        <v>5</v>
      </c>
      <c r="K6" s="1270" t="s">
        <v>1062</v>
      </c>
      <c r="L6" s="1269" t="s">
        <v>5</v>
      </c>
      <c r="M6" s="1272" t="s">
        <v>1062</v>
      </c>
    </row>
    <row r="7" spans="1:13" ht="21" customHeight="1">
      <c r="A7" s="936" t="s">
        <v>148</v>
      </c>
      <c r="B7" s="937">
        <v>54163.06</v>
      </c>
      <c r="C7" s="938">
        <v>0.73928031280663342</v>
      </c>
      <c r="D7" s="937">
        <v>74532.06</v>
      </c>
      <c r="E7" s="938">
        <v>0.82350000000000001</v>
      </c>
      <c r="F7" s="939">
        <v>35750</v>
      </c>
      <c r="G7" s="940">
        <v>0.28740629370629367</v>
      </c>
      <c r="H7" s="941">
        <v>10386.870000000001</v>
      </c>
      <c r="I7" s="942">
        <v>3.09</v>
      </c>
      <c r="J7" s="943">
        <v>26350.12</v>
      </c>
      <c r="K7" s="944">
        <v>3.1572</v>
      </c>
      <c r="L7" s="945">
        <v>7000</v>
      </c>
      <c r="M7" s="946">
        <v>3.5605727142857146</v>
      </c>
    </row>
    <row r="8" spans="1:13" ht="21" customHeight="1">
      <c r="A8" s="936" t="s">
        <v>149</v>
      </c>
      <c r="B8" s="937">
        <v>87216.62</v>
      </c>
      <c r="C8" s="938">
        <v>1.45</v>
      </c>
      <c r="D8" s="937">
        <v>93260.44</v>
      </c>
      <c r="E8" s="938">
        <v>2.56</v>
      </c>
      <c r="F8" s="939">
        <v>58180.9</v>
      </c>
      <c r="G8" s="940">
        <v>0.39290000000000003</v>
      </c>
      <c r="H8" s="941">
        <v>3614.8099999999995</v>
      </c>
      <c r="I8" s="942">
        <v>2.71</v>
      </c>
      <c r="J8" s="943">
        <v>19240.13</v>
      </c>
      <c r="K8" s="944">
        <v>3.5777000000000001</v>
      </c>
      <c r="L8" s="945">
        <v>80</v>
      </c>
      <c r="M8" s="946">
        <v>4.25</v>
      </c>
    </row>
    <row r="9" spans="1:13" ht="21" customHeight="1">
      <c r="A9" s="936" t="s">
        <v>150</v>
      </c>
      <c r="B9" s="947">
        <v>44212.160000000003</v>
      </c>
      <c r="C9" s="938">
        <v>0.64</v>
      </c>
      <c r="D9" s="937">
        <v>112777.51000000001</v>
      </c>
      <c r="E9" s="938">
        <v>3.2654353261213163</v>
      </c>
      <c r="F9" s="939">
        <v>108468.29</v>
      </c>
      <c r="G9" s="940">
        <v>1.1338999999999999</v>
      </c>
      <c r="H9" s="948">
        <v>4310.22</v>
      </c>
      <c r="I9" s="942">
        <v>2.1</v>
      </c>
      <c r="J9" s="943">
        <v>42780.54</v>
      </c>
      <c r="K9" s="944">
        <v>4.1276929722252218</v>
      </c>
      <c r="L9" s="945">
        <v>0</v>
      </c>
      <c r="M9" s="946">
        <v>0</v>
      </c>
    </row>
    <row r="10" spans="1:13" ht="21" customHeight="1">
      <c r="A10" s="936" t="s">
        <v>151</v>
      </c>
      <c r="B10" s="947">
        <v>45909.37</v>
      </c>
      <c r="C10" s="938">
        <v>0.36</v>
      </c>
      <c r="D10" s="937">
        <v>119761.42000000001</v>
      </c>
      <c r="E10" s="938">
        <v>3.5897992254016362</v>
      </c>
      <c r="F10" s="939">
        <v>118700.81</v>
      </c>
      <c r="G10" s="940">
        <v>2.6753</v>
      </c>
      <c r="H10" s="948">
        <v>5389.0999999999995</v>
      </c>
      <c r="I10" s="942">
        <v>1.49</v>
      </c>
      <c r="J10" s="943">
        <v>32375.370000000003</v>
      </c>
      <c r="K10" s="944">
        <v>5.0840074514360767</v>
      </c>
      <c r="L10" s="945">
        <v>100</v>
      </c>
      <c r="M10" s="946">
        <v>3.5</v>
      </c>
    </row>
    <row r="11" spans="1:13" ht="21" customHeight="1">
      <c r="A11" s="936" t="s">
        <v>152</v>
      </c>
      <c r="B11" s="947">
        <v>86020.75</v>
      </c>
      <c r="C11" s="938">
        <v>0.82</v>
      </c>
      <c r="D11" s="937">
        <v>86370.65</v>
      </c>
      <c r="E11" s="938">
        <v>2.672718214439743</v>
      </c>
      <c r="F11" s="939">
        <v>122227.5</v>
      </c>
      <c r="G11" s="940">
        <v>4.8301971251968672</v>
      </c>
      <c r="H11" s="949">
        <v>7079.22</v>
      </c>
      <c r="I11" s="942">
        <v>1.5</v>
      </c>
      <c r="J11" s="943">
        <v>31129.22</v>
      </c>
      <c r="K11" s="944">
        <v>5.2248389755991305</v>
      </c>
      <c r="L11" s="945">
        <v>0.9</v>
      </c>
      <c r="M11" s="946">
        <v>1.2</v>
      </c>
    </row>
    <row r="12" spans="1:13" ht="21" customHeight="1">
      <c r="A12" s="936" t="s">
        <v>153</v>
      </c>
      <c r="B12" s="947">
        <v>93480.62</v>
      </c>
      <c r="C12" s="938">
        <v>0.26</v>
      </c>
      <c r="D12" s="937">
        <v>108890.69</v>
      </c>
      <c r="E12" s="938">
        <v>2.71</v>
      </c>
      <c r="F12" s="939"/>
      <c r="G12" s="940"/>
      <c r="H12" s="949">
        <v>3969.74</v>
      </c>
      <c r="I12" s="942">
        <v>1.21</v>
      </c>
      <c r="J12" s="943">
        <v>46055.28</v>
      </c>
      <c r="K12" s="944">
        <v>5.53</v>
      </c>
      <c r="L12" s="945"/>
      <c r="M12" s="946"/>
    </row>
    <row r="13" spans="1:13" ht="21" customHeight="1">
      <c r="A13" s="936" t="s">
        <v>154</v>
      </c>
      <c r="B13" s="947">
        <v>37572.03</v>
      </c>
      <c r="C13" s="938">
        <v>0.22</v>
      </c>
      <c r="D13" s="937">
        <v>103429.5</v>
      </c>
      <c r="E13" s="938">
        <v>4.1268000000000002</v>
      </c>
      <c r="F13" s="939"/>
      <c r="G13" s="940"/>
      <c r="H13" s="949">
        <v>3770.02</v>
      </c>
      <c r="I13" s="942">
        <v>1.01</v>
      </c>
      <c r="J13" s="950">
        <v>41950</v>
      </c>
      <c r="K13" s="944">
        <v>7.0519999999999996</v>
      </c>
      <c r="L13" s="951"/>
      <c r="M13" s="946"/>
    </row>
    <row r="14" spans="1:13" ht="21" customHeight="1">
      <c r="A14" s="936" t="s">
        <v>155</v>
      </c>
      <c r="B14" s="952">
        <v>75260.850000000006</v>
      </c>
      <c r="C14" s="938">
        <v>0.42</v>
      </c>
      <c r="D14" s="937">
        <v>51465.06</v>
      </c>
      <c r="E14" s="938">
        <v>0.89629999999999999</v>
      </c>
      <c r="F14" s="939"/>
      <c r="G14" s="940"/>
      <c r="H14" s="949">
        <v>6680.02</v>
      </c>
      <c r="I14" s="942">
        <v>0.98</v>
      </c>
      <c r="J14" s="950">
        <v>35965.33</v>
      </c>
      <c r="K14" s="944">
        <v>7.9599000000000002</v>
      </c>
      <c r="L14" s="951"/>
      <c r="M14" s="946"/>
    </row>
    <row r="15" spans="1:13" ht="21" customHeight="1">
      <c r="A15" s="936" t="s">
        <v>156</v>
      </c>
      <c r="B15" s="952">
        <v>116403.53</v>
      </c>
      <c r="C15" s="938">
        <v>1.59</v>
      </c>
      <c r="D15" s="937">
        <v>21562.539999999997</v>
      </c>
      <c r="E15" s="938">
        <v>0.747</v>
      </c>
      <c r="F15" s="939"/>
      <c r="G15" s="940"/>
      <c r="H15" s="953">
        <v>16270</v>
      </c>
      <c r="I15" s="954">
        <v>1.52</v>
      </c>
      <c r="J15" s="955">
        <v>20935</v>
      </c>
      <c r="K15" s="956">
        <v>7.2720000000000002</v>
      </c>
      <c r="L15" s="957"/>
      <c r="M15" s="958"/>
    </row>
    <row r="16" spans="1:13" ht="21" customHeight="1">
      <c r="A16" s="936" t="s">
        <v>157</v>
      </c>
      <c r="B16" s="952">
        <v>137484.17000000001</v>
      </c>
      <c r="C16" s="938">
        <v>3.44</v>
      </c>
      <c r="D16" s="937">
        <v>118780.26</v>
      </c>
      <c r="E16" s="938">
        <v>2.7259000000000002</v>
      </c>
      <c r="F16" s="939"/>
      <c r="G16" s="940"/>
      <c r="H16" s="959">
        <v>11660.02</v>
      </c>
      <c r="I16" s="960">
        <v>2.75</v>
      </c>
      <c r="J16" s="950">
        <v>25031.5</v>
      </c>
      <c r="K16" s="944">
        <v>3.9184000000000001</v>
      </c>
      <c r="L16" s="951"/>
      <c r="M16" s="946"/>
    </row>
    <row r="17" spans="1:13" ht="21" customHeight="1">
      <c r="A17" s="936" t="s">
        <v>158</v>
      </c>
      <c r="B17" s="952">
        <v>84443.89</v>
      </c>
      <c r="C17" s="938">
        <v>0.36</v>
      </c>
      <c r="D17" s="937">
        <v>115766.1</v>
      </c>
      <c r="E17" s="938">
        <v>2.46</v>
      </c>
      <c r="F17" s="939"/>
      <c r="G17" s="940"/>
      <c r="H17" s="959">
        <v>21690.04</v>
      </c>
      <c r="I17" s="960">
        <v>2.5499999999999998</v>
      </c>
      <c r="J17" s="950">
        <v>38970.300000000003</v>
      </c>
      <c r="K17" s="944">
        <v>4.4800000000000004</v>
      </c>
      <c r="L17" s="951"/>
      <c r="M17" s="946"/>
    </row>
    <row r="18" spans="1:13" ht="21" customHeight="1">
      <c r="A18" s="961" t="s">
        <v>159</v>
      </c>
      <c r="B18" s="962">
        <v>99550.12</v>
      </c>
      <c r="C18" s="963">
        <v>0.69</v>
      </c>
      <c r="D18" s="964">
        <v>55440.06</v>
      </c>
      <c r="E18" s="963">
        <v>0.6364510804822362</v>
      </c>
      <c r="F18" s="965"/>
      <c r="G18" s="966"/>
      <c r="H18" s="967">
        <v>34244.230000000003</v>
      </c>
      <c r="I18" s="968">
        <v>3.25</v>
      </c>
      <c r="J18" s="955">
        <v>20234.22</v>
      </c>
      <c r="K18" s="956">
        <v>4.4662400074724902</v>
      </c>
      <c r="L18" s="957"/>
      <c r="M18" s="958"/>
    </row>
    <row r="19" spans="1:13" ht="21" customHeight="1" thickBot="1">
      <c r="A19" s="969" t="s">
        <v>423</v>
      </c>
      <c r="B19" s="970">
        <f>SUM(B7:B18)</f>
        <v>961717.17</v>
      </c>
      <c r="C19" s="971">
        <v>1.1499999999999999</v>
      </c>
      <c r="D19" s="972">
        <f>SUM(D7:D18)</f>
        <v>1062036.29</v>
      </c>
      <c r="E19" s="973">
        <v>2.5970446727655725</v>
      </c>
      <c r="F19" s="974"/>
      <c r="G19" s="975"/>
      <c r="H19" s="976">
        <f>SUM(H7:H18)</f>
        <v>129064.29000000001</v>
      </c>
      <c r="I19" s="977">
        <v>2.39</v>
      </c>
      <c r="J19" s="978">
        <f>SUM(J7:J18)</f>
        <v>381017.01</v>
      </c>
      <c r="K19" s="973">
        <v>5.2694089003509035</v>
      </c>
      <c r="L19" s="979"/>
      <c r="M19" s="975"/>
    </row>
    <row r="20" spans="1:13" ht="16.5" thickTop="1">
      <c r="A20" s="1923" t="s">
        <v>1063</v>
      </c>
      <c r="B20" s="1923"/>
      <c r="C20" s="1923"/>
      <c r="D20" s="1923"/>
      <c r="E20" s="1923"/>
      <c r="F20" s="1923"/>
      <c r="G20" s="1923"/>
      <c r="H20" s="1923"/>
      <c r="I20" s="1923"/>
      <c r="J20" s="1923"/>
      <c r="K20" s="1923"/>
      <c r="L20" s="1923"/>
      <c r="M20" s="1923"/>
    </row>
    <row r="21" spans="1:13">
      <c r="A21" s="980"/>
    </row>
    <row r="25" spans="1:13">
      <c r="B25" s="981"/>
    </row>
    <row r="35" spans="4:8">
      <c r="D35" s="982"/>
    </row>
    <row r="36" spans="4:8">
      <c r="D36" s="982"/>
      <c r="H36" s="982"/>
    </row>
    <row r="37" spans="4:8">
      <c r="D37" s="982"/>
      <c r="H37" s="982"/>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63"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P31"/>
  <sheetViews>
    <sheetView zoomScale="85" zoomScaleNormal="85" workbookViewId="0">
      <selection activeCell="K27" sqref="K27"/>
    </sheetView>
  </sheetViews>
  <sheetFormatPr defaultRowHeight="15.75"/>
  <cols>
    <col min="1" max="1" width="62.140625" style="1310" bestFit="1" customWidth="1"/>
    <col min="2" max="16" width="12.85546875" style="1310" bestFit="1" customWidth="1"/>
    <col min="17" max="16384" width="9.140625" style="1310"/>
  </cols>
  <sheetData>
    <row r="1" spans="1:16">
      <c r="A1" s="1934" t="s">
        <v>1088</v>
      </c>
      <c r="B1" s="1934"/>
      <c r="C1" s="1934"/>
      <c r="D1" s="1934"/>
      <c r="E1" s="1934"/>
      <c r="F1" s="1934"/>
      <c r="G1" s="1934"/>
      <c r="H1" s="1934"/>
      <c r="I1" s="1934"/>
      <c r="J1" s="1934"/>
      <c r="K1" s="1934"/>
      <c r="L1" s="1934"/>
      <c r="M1" s="1934"/>
      <c r="N1" s="1934"/>
      <c r="O1" s="1934"/>
      <c r="P1" s="1934"/>
    </row>
    <row r="2" spans="1:16">
      <c r="A2" s="1937" t="s">
        <v>272</v>
      </c>
      <c r="B2" s="1937"/>
      <c r="C2" s="1937"/>
      <c r="D2" s="1937"/>
      <c r="E2" s="1937"/>
      <c r="F2" s="1937"/>
      <c r="G2" s="1937"/>
      <c r="H2" s="1937"/>
      <c r="I2" s="1937"/>
      <c r="J2" s="1937"/>
      <c r="K2" s="1937"/>
      <c r="L2" s="1937"/>
      <c r="M2" s="1937"/>
      <c r="N2" s="1937"/>
      <c r="O2" s="1937"/>
      <c r="P2" s="1937"/>
    </row>
    <row r="3" spans="1:16" ht="16.5" thickBot="1"/>
    <row r="4" spans="1:16" ht="32.25" thickTop="1">
      <c r="A4" s="1519" t="s">
        <v>1065</v>
      </c>
      <c r="B4" s="1520" t="s">
        <v>1248</v>
      </c>
      <c r="C4" s="1520" t="s">
        <v>1249</v>
      </c>
      <c r="D4" s="1520" t="s">
        <v>1250</v>
      </c>
      <c r="E4" s="1520" t="s">
        <v>1251</v>
      </c>
      <c r="F4" s="1520" t="s">
        <v>1252</v>
      </c>
      <c r="G4" s="1520" t="s">
        <v>1253</v>
      </c>
      <c r="H4" s="1520" t="s">
        <v>1254</v>
      </c>
      <c r="I4" s="1520" t="s">
        <v>1255</v>
      </c>
      <c r="J4" s="1520" t="s">
        <v>1256</v>
      </c>
      <c r="K4" s="1520" t="s">
        <v>1257</v>
      </c>
      <c r="L4" s="1520" t="s">
        <v>1258</v>
      </c>
      <c r="M4" s="1520" t="s">
        <v>1259</v>
      </c>
      <c r="N4" s="1520" t="s">
        <v>1260</v>
      </c>
      <c r="O4" s="1520" t="s">
        <v>1261</v>
      </c>
      <c r="P4" s="1521" t="s">
        <v>1262</v>
      </c>
    </row>
    <row r="5" spans="1:16" ht="20.25" customHeight="1">
      <c r="A5" s="1522" t="s">
        <v>1066</v>
      </c>
      <c r="B5" s="1523"/>
      <c r="C5" s="1523"/>
      <c r="D5" s="1523"/>
      <c r="E5" s="1523"/>
      <c r="F5" s="1524"/>
      <c r="G5" s="1524"/>
      <c r="H5" s="1524"/>
      <c r="I5" s="1524"/>
      <c r="J5" s="1524"/>
      <c r="K5" s="1524"/>
      <c r="L5" s="1524"/>
      <c r="M5" s="1524"/>
      <c r="N5" s="1524"/>
      <c r="O5" s="1524"/>
      <c r="P5" s="1525"/>
    </row>
    <row r="6" spans="1:16" ht="20.25" customHeight="1">
      <c r="A6" s="1316" t="s">
        <v>1263</v>
      </c>
      <c r="B6" s="1311"/>
      <c r="C6" s="1311"/>
      <c r="D6" s="1311"/>
      <c r="E6" s="1311"/>
      <c r="F6" s="1312"/>
      <c r="G6" s="1312"/>
      <c r="H6" s="1312"/>
      <c r="I6" s="1312"/>
      <c r="J6" s="1312"/>
      <c r="K6" s="1311">
        <v>5</v>
      </c>
      <c r="L6" s="1311">
        <v>5</v>
      </c>
      <c r="M6" s="1311">
        <v>5</v>
      </c>
      <c r="N6" s="1311">
        <v>5</v>
      </c>
      <c r="O6" s="1311">
        <v>5</v>
      </c>
      <c r="P6" s="1321">
        <v>5</v>
      </c>
    </row>
    <row r="7" spans="1:16" ht="20.25" customHeight="1">
      <c r="A7" s="1316" t="s">
        <v>1264</v>
      </c>
      <c r="B7" s="1311"/>
      <c r="C7" s="1311"/>
      <c r="D7" s="1311"/>
      <c r="E7" s="1311"/>
      <c r="F7" s="1312"/>
      <c r="G7" s="1312"/>
      <c r="H7" s="1312"/>
      <c r="I7" s="1312"/>
      <c r="J7" s="1312"/>
      <c r="K7" s="1311">
        <v>3</v>
      </c>
      <c r="L7" s="1311">
        <v>3</v>
      </c>
      <c r="M7" s="1311">
        <v>3</v>
      </c>
      <c r="N7" s="1311">
        <v>3</v>
      </c>
      <c r="O7" s="1311">
        <v>3</v>
      </c>
      <c r="P7" s="1321">
        <v>3</v>
      </c>
    </row>
    <row r="8" spans="1:16" ht="20.25" customHeight="1">
      <c r="A8" s="1316" t="s">
        <v>1265</v>
      </c>
      <c r="B8" s="1313">
        <v>7</v>
      </c>
      <c r="C8" s="1313">
        <v>7</v>
      </c>
      <c r="D8" s="1313">
        <v>7</v>
      </c>
      <c r="E8" s="1311">
        <v>7</v>
      </c>
      <c r="F8" s="1311">
        <v>7</v>
      </c>
      <c r="G8" s="1311">
        <v>7</v>
      </c>
      <c r="H8" s="1311">
        <v>7</v>
      </c>
      <c r="I8" s="1311">
        <v>7</v>
      </c>
      <c r="J8" s="1311">
        <v>7</v>
      </c>
      <c r="K8" s="1311">
        <v>7</v>
      </c>
      <c r="L8" s="1311">
        <v>7</v>
      </c>
      <c r="M8" s="1311">
        <v>7</v>
      </c>
      <c r="N8" s="1311">
        <v>7</v>
      </c>
      <c r="O8" s="1311">
        <v>7</v>
      </c>
      <c r="P8" s="1321">
        <v>7</v>
      </c>
    </row>
    <row r="9" spans="1:16" ht="20.25" customHeight="1">
      <c r="A9" s="1316" t="s">
        <v>1070</v>
      </c>
      <c r="B9" s="1313">
        <v>7</v>
      </c>
      <c r="C9" s="1313">
        <v>7</v>
      </c>
      <c r="D9" s="1313">
        <v>7</v>
      </c>
      <c r="E9" s="1311">
        <v>7</v>
      </c>
      <c r="F9" s="1311">
        <v>7</v>
      </c>
      <c r="G9" s="1311">
        <v>7</v>
      </c>
      <c r="H9" s="1311">
        <v>7</v>
      </c>
      <c r="I9" s="1311">
        <v>7</v>
      </c>
      <c r="J9" s="1311">
        <v>7</v>
      </c>
      <c r="K9" s="1311">
        <v>7</v>
      </c>
      <c r="L9" s="1311">
        <v>7</v>
      </c>
      <c r="M9" s="1311">
        <v>7</v>
      </c>
      <c r="N9" s="1311">
        <v>7</v>
      </c>
      <c r="O9" s="1311">
        <v>7</v>
      </c>
      <c r="P9" s="1321">
        <v>7</v>
      </c>
    </row>
    <row r="10" spans="1:16" s="1314" customFormat="1" ht="20.25" customHeight="1">
      <c r="A10" s="1526" t="s">
        <v>1266</v>
      </c>
      <c r="B10" s="1523"/>
      <c r="C10" s="1523"/>
      <c r="D10" s="1523"/>
      <c r="E10" s="1523"/>
      <c r="F10" s="1524"/>
      <c r="G10" s="1524"/>
      <c r="H10" s="1524"/>
      <c r="I10" s="1524"/>
      <c r="J10" s="1524"/>
      <c r="K10" s="1524"/>
      <c r="L10" s="1524"/>
      <c r="M10" s="1524"/>
      <c r="N10" s="1524"/>
      <c r="O10" s="1524"/>
      <c r="P10" s="1525"/>
    </row>
    <row r="11" spans="1:16" s="1314" customFormat="1" ht="20.25" customHeight="1">
      <c r="A11" s="1316" t="s">
        <v>1071</v>
      </c>
      <c r="B11" s="1313">
        <v>1</v>
      </c>
      <c r="C11" s="1313">
        <v>1</v>
      </c>
      <c r="D11" s="1313">
        <v>1</v>
      </c>
      <c r="E11" s="1311">
        <v>1</v>
      </c>
      <c r="F11" s="1311">
        <v>1</v>
      </c>
      <c r="G11" s="1311">
        <v>1</v>
      </c>
      <c r="H11" s="1311">
        <v>1</v>
      </c>
      <c r="I11" s="1311">
        <v>1</v>
      </c>
      <c r="J11" s="1311">
        <v>1</v>
      </c>
      <c r="K11" s="1311">
        <v>1</v>
      </c>
      <c r="L11" s="1311">
        <v>1</v>
      </c>
      <c r="M11" s="1311">
        <v>1</v>
      </c>
      <c r="N11" s="1311">
        <v>1</v>
      </c>
      <c r="O11" s="1311">
        <v>1</v>
      </c>
      <c r="P11" s="1321">
        <v>1</v>
      </c>
    </row>
    <row r="12" spans="1:16" s="1314" customFormat="1" ht="20.25" customHeight="1">
      <c r="A12" s="1316" t="s">
        <v>1072</v>
      </c>
      <c r="B12" s="1311">
        <v>4</v>
      </c>
      <c r="C12" s="1311">
        <v>4</v>
      </c>
      <c r="D12" s="1311">
        <v>4</v>
      </c>
      <c r="E12" s="1311">
        <v>4</v>
      </c>
      <c r="F12" s="1311">
        <v>4</v>
      </c>
      <c r="G12" s="1311">
        <v>4</v>
      </c>
      <c r="H12" s="1311">
        <v>4</v>
      </c>
      <c r="I12" s="1311">
        <v>4</v>
      </c>
      <c r="J12" s="1311">
        <v>4</v>
      </c>
      <c r="K12" s="1311">
        <v>4</v>
      </c>
      <c r="L12" s="1311">
        <v>4</v>
      </c>
      <c r="M12" s="1311">
        <v>4</v>
      </c>
      <c r="N12" s="1311">
        <v>4</v>
      </c>
      <c r="O12" s="1311">
        <v>4</v>
      </c>
      <c r="P12" s="1321">
        <v>4</v>
      </c>
    </row>
    <row r="13" spans="1:16" s="1314" customFormat="1" ht="20.25" customHeight="1">
      <c r="A13" s="1316" t="s">
        <v>1073</v>
      </c>
      <c r="B13" s="1530" t="s">
        <v>1074</v>
      </c>
      <c r="C13" s="1530" t="s">
        <v>1074</v>
      </c>
      <c r="D13" s="1531" t="s">
        <v>1074</v>
      </c>
      <c r="E13" s="1532" t="s">
        <v>1074</v>
      </c>
      <c r="F13" s="1532" t="s">
        <v>1074</v>
      </c>
      <c r="G13" s="1532" t="s">
        <v>1074</v>
      </c>
      <c r="H13" s="1532" t="s">
        <v>1074</v>
      </c>
      <c r="I13" s="1532" t="s">
        <v>1074</v>
      </c>
      <c r="J13" s="1532" t="s">
        <v>1074</v>
      </c>
      <c r="K13" s="1532" t="s">
        <v>1074</v>
      </c>
      <c r="L13" s="1532" t="s">
        <v>1074</v>
      </c>
      <c r="M13" s="1532" t="s">
        <v>1074</v>
      </c>
      <c r="N13" s="1532" t="s">
        <v>1074</v>
      </c>
      <c r="O13" s="1532" t="s">
        <v>1074</v>
      </c>
      <c r="P13" s="1533" t="s">
        <v>1074</v>
      </c>
    </row>
    <row r="14" spans="1:16" s="1314" customFormat="1" ht="20.25" customHeight="1">
      <c r="A14" s="1527" t="s">
        <v>1267</v>
      </c>
      <c r="B14" s="1523"/>
      <c r="C14" s="1523"/>
      <c r="D14" s="1523"/>
      <c r="E14" s="1528"/>
      <c r="F14" s="1528"/>
      <c r="G14" s="1528"/>
      <c r="H14" s="1528"/>
      <c r="I14" s="1528"/>
      <c r="J14" s="1528"/>
      <c r="K14" s="1528"/>
      <c r="L14" s="1528"/>
      <c r="M14" s="1528"/>
      <c r="N14" s="1528"/>
      <c r="O14" s="1528"/>
      <c r="P14" s="1529"/>
    </row>
    <row r="15" spans="1:16" ht="20.25" customHeight="1">
      <c r="A15" s="1316" t="s">
        <v>1067</v>
      </c>
      <c r="B15" s="1313">
        <v>6</v>
      </c>
      <c r="C15" s="1313">
        <v>6</v>
      </c>
      <c r="D15" s="1313">
        <v>6</v>
      </c>
      <c r="E15" s="1311">
        <v>6</v>
      </c>
      <c r="F15" s="1311">
        <v>6</v>
      </c>
      <c r="G15" s="1311">
        <v>6</v>
      </c>
      <c r="H15" s="1311">
        <v>6</v>
      </c>
      <c r="I15" s="1311">
        <v>6</v>
      </c>
      <c r="J15" s="1311">
        <v>6</v>
      </c>
      <c r="K15" s="1311">
        <v>6</v>
      </c>
      <c r="L15" s="1311">
        <v>6</v>
      </c>
      <c r="M15" s="1311">
        <v>6</v>
      </c>
      <c r="N15" s="1311">
        <v>6</v>
      </c>
      <c r="O15" s="1311">
        <v>6</v>
      </c>
      <c r="P15" s="1321">
        <v>6</v>
      </c>
    </row>
    <row r="16" spans="1:16" ht="20.25" customHeight="1">
      <c r="A16" s="1316" t="s">
        <v>1068</v>
      </c>
      <c r="B16" s="1313">
        <v>5</v>
      </c>
      <c r="C16" s="1313">
        <v>5</v>
      </c>
      <c r="D16" s="1313">
        <v>5</v>
      </c>
      <c r="E16" s="1311">
        <v>5</v>
      </c>
      <c r="F16" s="1311">
        <v>5</v>
      </c>
      <c r="G16" s="1311">
        <v>5</v>
      </c>
      <c r="H16" s="1311">
        <v>5</v>
      </c>
      <c r="I16" s="1311">
        <v>5</v>
      </c>
      <c r="J16" s="1311">
        <v>5</v>
      </c>
      <c r="K16" s="1311">
        <v>5</v>
      </c>
      <c r="L16" s="1311">
        <v>5</v>
      </c>
      <c r="M16" s="1311">
        <v>5</v>
      </c>
      <c r="N16" s="1311">
        <v>5</v>
      </c>
      <c r="O16" s="1311">
        <v>5</v>
      </c>
      <c r="P16" s="1321">
        <v>5</v>
      </c>
    </row>
    <row r="17" spans="1:16" ht="20.25" customHeight="1">
      <c r="A17" s="1316" t="s">
        <v>1069</v>
      </c>
      <c r="B17" s="1313">
        <v>4</v>
      </c>
      <c r="C17" s="1313">
        <v>4</v>
      </c>
      <c r="D17" s="1313">
        <v>4</v>
      </c>
      <c r="E17" s="1311">
        <v>4</v>
      </c>
      <c r="F17" s="1311">
        <v>4</v>
      </c>
      <c r="G17" s="1311">
        <v>4</v>
      </c>
      <c r="H17" s="1311">
        <v>4</v>
      </c>
      <c r="I17" s="1311">
        <v>4</v>
      </c>
      <c r="J17" s="1311">
        <v>4</v>
      </c>
      <c r="K17" s="1311">
        <v>4</v>
      </c>
      <c r="L17" s="1311">
        <v>4</v>
      </c>
      <c r="M17" s="1311">
        <v>4</v>
      </c>
      <c r="N17" s="1311">
        <v>4</v>
      </c>
      <c r="O17" s="1311">
        <v>4</v>
      </c>
      <c r="P17" s="1321">
        <v>4</v>
      </c>
    </row>
    <row r="18" spans="1:16" ht="20.25" customHeight="1">
      <c r="A18" s="1527" t="s">
        <v>1268</v>
      </c>
      <c r="B18" s="1523"/>
      <c r="C18" s="1523"/>
      <c r="D18" s="1523"/>
      <c r="E18" s="1523"/>
      <c r="F18" s="1524"/>
      <c r="G18" s="1524"/>
      <c r="H18" s="1524"/>
      <c r="I18" s="1524"/>
      <c r="J18" s="1524"/>
      <c r="K18" s="1524"/>
      <c r="L18" s="1524"/>
      <c r="M18" s="1524"/>
      <c r="N18" s="1524"/>
      <c r="O18" s="1524"/>
      <c r="P18" s="1525"/>
    </row>
    <row r="19" spans="1:16" ht="20.25" customHeight="1">
      <c r="A19" s="1318" t="s">
        <v>1075</v>
      </c>
      <c r="B19" s="1275" t="s">
        <v>644</v>
      </c>
      <c r="C19" s="1275" t="s">
        <v>644</v>
      </c>
      <c r="D19" s="1275" t="s">
        <v>644</v>
      </c>
      <c r="E19" s="1275" t="s">
        <v>644</v>
      </c>
      <c r="F19" s="1275" t="s">
        <v>644</v>
      </c>
      <c r="G19" s="1275" t="s">
        <v>644</v>
      </c>
      <c r="H19" s="1275" t="s">
        <v>644</v>
      </c>
      <c r="I19" s="1275" t="s">
        <v>644</v>
      </c>
      <c r="J19" s="1275" t="s">
        <v>644</v>
      </c>
      <c r="K19" s="1275" t="s">
        <v>644</v>
      </c>
      <c r="L19" s="1275">
        <v>0.24049999999999999</v>
      </c>
      <c r="M19" s="1275">
        <v>0.35549999999999998</v>
      </c>
      <c r="N19" s="1275">
        <v>1.11008</v>
      </c>
      <c r="O19" s="1275">
        <v>1.3104</v>
      </c>
      <c r="P19" s="1322">
        <v>4.9694454545454549</v>
      </c>
    </row>
    <row r="20" spans="1:16" ht="20.25" customHeight="1">
      <c r="A20" s="1318" t="s">
        <v>1076</v>
      </c>
      <c r="B20" s="1275">
        <v>2.12</v>
      </c>
      <c r="C20" s="1275">
        <v>3.004</v>
      </c>
      <c r="D20" s="1275">
        <v>2.3420000000000001</v>
      </c>
      <c r="E20" s="1275">
        <v>1.74</v>
      </c>
      <c r="F20" s="1275">
        <v>2.6432000000000002</v>
      </c>
      <c r="G20" s="1275">
        <v>0.74419999999999997</v>
      </c>
      <c r="H20" s="1275">
        <v>0.92610000000000003</v>
      </c>
      <c r="I20" s="1275">
        <v>0.77629999999999999</v>
      </c>
      <c r="J20" s="1275">
        <v>1.03</v>
      </c>
      <c r="K20" s="1275">
        <v>0.71033567156063082</v>
      </c>
      <c r="L20" s="1275">
        <v>0.55069999999999997</v>
      </c>
      <c r="M20" s="1275">
        <v>0.48110000000000003</v>
      </c>
      <c r="N20" s="1275">
        <v>1.1832</v>
      </c>
      <c r="O20" s="1275">
        <v>2.5548000000000002</v>
      </c>
      <c r="P20" s="1322">
        <v>5.5149176531715014</v>
      </c>
    </row>
    <row r="21" spans="1:16" ht="20.25" customHeight="1">
      <c r="A21" s="1318" t="s">
        <v>1077</v>
      </c>
      <c r="B21" s="1275">
        <v>2.2999999999999998</v>
      </c>
      <c r="C21" s="1275">
        <v>3.1621084055017827</v>
      </c>
      <c r="D21" s="1275" t="s">
        <v>644</v>
      </c>
      <c r="E21" s="1275">
        <v>2.23</v>
      </c>
      <c r="F21" s="1275" t="s">
        <v>644</v>
      </c>
      <c r="G21" s="1275">
        <v>2.8525</v>
      </c>
      <c r="H21" s="1275">
        <v>1.4455</v>
      </c>
      <c r="I21" s="1275">
        <v>1.3360000000000001</v>
      </c>
      <c r="J21" s="1275">
        <v>2.02</v>
      </c>
      <c r="K21" s="1275">
        <v>1.7079</v>
      </c>
      <c r="L21" s="1275" t="s">
        <v>1078</v>
      </c>
      <c r="M21" s="1275">
        <v>2.0487000000000002</v>
      </c>
      <c r="N21" s="1275">
        <v>1.7726</v>
      </c>
      <c r="O21" s="1275">
        <v>2.9860000000000002</v>
      </c>
      <c r="P21" s="1322" t="s">
        <v>1078</v>
      </c>
    </row>
    <row r="22" spans="1:16" ht="20.25" customHeight="1">
      <c r="A22" s="1318" t="s">
        <v>1079</v>
      </c>
      <c r="B22" s="1275">
        <v>2.74</v>
      </c>
      <c r="C22" s="1275">
        <v>3.6509999999999998</v>
      </c>
      <c r="D22" s="1275">
        <v>3.25</v>
      </c>
      <c r="E22" s="1275">
        <v>2.7</v>
      </c>
      <c r="F22" s="1275" t="s">
        <v>644</v>
      </c>
      <c r="G22" s="1275">
        <v>2.2334999999999998</v>
      </c>
      <c r="H22" s="1275">
        <v>2.3067000000000002</v>
      </c>
      <c r="I22" s="1275">
        <v>2.8351000000000002</v>
      </c>
      <c r="J22" s="1275">
        <v>2.1</v>
      </c>
      <c r="K22" s="1275" t="s">
        <v>1078</v>
      </c>
      <c r="L22" s="1275">
        <v>1.3228599999999999</v>
      </c>
      <c r="M22" s="1275">
        <v>1.5144</v>
      </c>
      <c r="N22" s="1275">
        <v>2.0476999999999999</v>
      </c>
      <c r="O22" s="1275">
        <v>3.1175000000000002</v>
      </c>
      <c r="P22" s="1322">
        <v>4.9699</v>
      </c>
    </row>
    <row r="23" spans="1:16" s="1314" customFormat="1" ht="20.25" customHeight="1">
      <c r="A23" s="1316" t="s">
        <v>79</v>
      </c>
      <c r="B23" s="1275" t="s">
        <v>1080</v>
      </c>
      <c r="C23" s="1275" t="s">
        <v>1080</v>
      </c>
      <c r="D23" s="1275" t="s">
        <v>1080</v>
      </c>
      <c r="E23" s="1275" t="s">
        <v>1080</v>
      </c>
      <c r="F23" s="1275" t="s">
        <v>1080</v>
      </c>
      <c r="G23" s="1275" t="s">
        <v>1080</v>
      </c>
      <c r="H23" s="1275" t="s">
        <v>1080</v>
      </c>
      <c r="I23" s="1275" t="s">
        <v>1080</v>
      </c>
      <c r="J23" s="1275" t="s">
        <v>1080</v>
      </c>
      <c r="K23" s="1275" t="s">
        <v>1080</v>
      </c>
      <c r="L23" s="1275" t="s">
        <v>1081</v>
      </c>
      <c r="M23" s="1275" t="s">
        <v>1081</v>
      </c>
      <c r="N23" s="1275" t="s">
        <v>1081</v>
      </c>
      <c r="O23" s="1275" t="s">
        <v>1081</v>
      </c>
      <c r="P23" s="1322" t="s">
        <v>1081</v>
      </c>
    </row>
    <row r="24" spans="1:16" ht="20.25" customHeight="1">
      <c r="A24" s="1316" t="s">
        <v>1082</v>
      </c>
      <c r="B24" s="1275" t="s">
        <v>1084</v>
      </c>
      <c r="C24" s="1275" t="s">
        <v>1084</v>
      </c>
      <c r="D24" s="1275" t="s">
        <v>1084</v>
      </c>
      <c r="E24" s="1275" t="s">
        <v>1084</v>
      </c>
      <c r="F24" s="1275" t="s">
        <v>1084</v>
      </c>
      <c r="G24" s="1275" t="s">
        <v>1084</v>
      </c>
      <c r="H24" s="1275" t="s">
        <v>1084</v>
      </c>
      <c r="I24" s="1275" t="s">
        <v>1084</v>
      </c>
      <c r="J24" s="1275" t="s">
        <v>1084</v>
      </c>
      <c r="K24" s="1275" t="s">
        <v>1084</v>
      </c>
      <c r="L24" s="1275" t="s">
        <v>1083</v>
      </c>
      <c r="M24" s="1275" t="s">
        <v>1083</v>
      </c>
      <c r="N24" s="1275" t="s">
        <v>1083</v>
      </c>
      <c r="O24" s="1275" t="s">
        <v>1085</v>
      </c>
      <c r="P24" s="1322" t="s">
        <v>1085</v>
      </c>
    </row>
    <row r="25" spans="1:16" s="1315" customFormat="1" ht="20.25" customHeight="1">
      <c r="A25" s="1319" t="s">
        <v>1269</v>
      </c>
      <c r="B25" s="1275">
        <v>3.2654353261213163</v>
      </c>
      <c r="C25" s="1275">
        <v>3.5897992254016362</v>
      </c>
      <c r="D25" s="1275">
        <v>2.6726999999999999</v>
      </c>
      <c r="E25" s="1275">
        <v>2.71</v>
      </c>
      <c r="F25" s="1275">
        <v>4.1268000000000002</v>
      </c>
      <c r="G25" s="1275">
        <v>0.89629999999999999</v>
      </c>
      <c r="H25" s="1275">
        <v>0.75</v>
      </c>
      <c r="I25" s="1275">
        <v>2.7259000000000002</v>
      </c>
      <c r="J25" s="1275">
        <v>2.46</v>
      </c>
      <c r="K25" s="1275">
        <v>0.6364510804822362</v>
      </c>
      <c r="L25" s="1275">
        <v>0.28739999999999999</v>
      </c>
      <c r="M25" s="1275">
        <v>0.39</v>
      </c>
      <c r="N25" s="1275">
        <v>1.1299999999999999</v>
      </c>
      <c r="O25" s="1275">
        <v>2.6753</v>
      </c>
      <c r="P25" s="1322">
        <v>4.8301971251968672</v>
      </c>
    </row>
    <row r="26" spans="1:16" ht="20.25" customHeight="1">
      <c r="A26" s="1317" t="s">
        <v>1270</v>
      </c>
      <c r="B26" s="1275">
        <v>3.3</v>
      </c>
      <c r="C26" s="1275">
        <v>3.46</v>
      </c>
      <c r="D26" s="1275">
        <v>3.74</v>
      </c>
      <c r="E26" s="1275">
        <v>3.98</v>
      </c>
      <c r="F26" s="1275">
        <v>4.7</v>
      </c>
      <c r="G26" s="1275">
        <v>5.04</v>
      </c>
      <c r="H26" s="1275">
        <v>5.0843628028065915</v>
      </c>
      <c r="I26" s="1275">
        <v>5.51</v>
      </c>
      <c r="J26" s="1275">
        <v>5.91</v>
      </c>
      <c r="K26" s="1275">
        <v>6.15</v>
      </c>
      <c r="L26" s="1275">
        <v>6.25</v>
      </c>
      <c r="M26" s="1275">
        <v>6.19</v>
      </c>
      <c r="N26" s="1275">
        <v>6.17</v>
      </c>
      <c r="O26" s="1313">
        <v>6.1</v>
      </c>
      <c r="P26" s="1322">
        <v>6.17</v>
      </c>
    </row>
    <row r="27" spans="1:16" ht="20.25" customHeight="1">
      <c r="A27" s="1317" t="s">
        <v>1271</v>
      </c>
      <c r="B27" s="1275">
        <v>8.6199999999999992</v>
      </c>
      <c r="C27" s="1275">
        <v>8.8800000000000008</v>
      </c>
      <c r="D27" s="1275">
        <v>9.11</v>
      </c>
      <c r="E27" s="1275">
        <v>9.31</v>
      </c>
      <c r="F27" s="1275">
        <v>10.119999999999999</v>
      </c>
      <c r="G27" s="1275">
        <v>10.6</v>
      </c>
      <c r="H27" s="1275">
        <v>10.768996824709188</v>
      </c>
      <c r="I27" s="1275">
        <v>10.69</v>
      </c>
      <c r="J27" s="1275">
        <v>11.29</v>
      </c>
      <c r="K27" s="1275">
        <v>11.33</v>
      </c>
      <c r="L27" s="1275">
        <v>11.68</v>
      </c>
      <c r="M27" s="1275">
        <v>11.78</v>
      </c>
      <c r="N27" s="1275">
        <v>11.1</v>
      </c>
      <c r="O27" s="1313">
        <v>11.64</v>
      </c>
      <c r="P27" s="1322">
        <v>11.25</v>
      </c>
    </row>
    <row r="28" spans="1:16" ht="20.25" customHeight="1" thickBot="1">
      <c r="A28" s="1320" t="s">
        <v>1272</v>
      </c>
      <c r="B28" s="1276">
        <v>6.43</v>
      </c>
      <c r="C28" s="1276">
        <v>6.55</v>
      </c>
      <c r="D28" s="1276">
        <v>6.78</v>
      </c>
      <c r="E28" s="1276">
        <v>7.1</v>
      </c>
      <c r="F28" s="1276">
        <v>7.8</v>
      </c>
      <c r="G28" s="1276">
        <v>8.3000000000000007</v>
      </c>
      <c r="H28" s="1276">
        <v>8.6</v>
      </c>
      <c r="I28" s="1276">
        <v>9</v>
      </c>
      <c r="J28" s="1276">
        <v>9.4</v>
      </c>
      <c r="K28" s="1276">
        <v>9.89</v>
      </c>
      <c r="L28" s="1276">
        <v>9.67</v>
      </c>
      <c r="M28" s="1276">
        <v>10.130000000000001</v>
      </c>
      <c r="N28" s="1276">
        <v>10.08</v>
      </c>
      <c r="O28" s="1276">
        <v>10.11</v>
      </c>
      <c r="P28" s="1277">
        <v>9.8699999999999992</v>
      </c>
    </row>
    <row r="29" spans="1:16" ht="16.5" customHeight="1" thickTop="1">
      <c r="A29" s="1935" t="s">
        <v>1086</v>
      </c>
      <c r="B29" s="1935"/>
      <c r="C29" s="1935"/>
      <c r="D29" s="1935"/>
      <c r="E29" s="1935"/>
      <c r="F29" s="1935"/>
      <c r="G29" s="1935"/>
      <c r="H29" s="1935"/>
      <c r="I29" s="1935"/>
      <c r="J29" s="1935"/>
      <c r="K29" s="1935"/>
      <c r="L29" s="1935"/>
      <c r="M29" s="1935"/>
      <c r="N29" s="1935"/>
      <c r="O29" s="1935"/>
      <c r="P29" s="1935"/>
    </row>
    <row r="30" spans="1:16">
      <c r="A30" s="1936" t="s">
        <v>1087</v>
      </c>
      <c r="B30" s="1936"/>
      <c r="C30" s="1936"/>
      <c r="D30" s="1936"/>
      <c r="E30" s="1936"/>
      <c r="F30" s="1936"/>
      <c r="G30" s="1936"/>
      <c r="H30" s="1936"/>
      <c r="I30" s="1936"/>
      <c r="J30" s="1936"/>
      <c r="K30" s="1936"/>
      <c r="L30" s="1936"/>
      <c r="M30" s="1936"/>
      <c r="N30" s="1936"/>
      <c r="O30" s="1936"/>
      <c r="P30" s="1936"/>
    </row>
    <row r="31" spans="1:16">
      <c r="A31" s="1936" t="s">
        <v>1273</v>
      </c>
      <c r="B31" s="1936"/>
      <c r="C31" s="1936"/>
      <c r="D31" s="1936"/>
      <c r="E31" s="1936"/>
      <c r="F31" s="1936"/>
      <c r="G31" s="1936"/>
      <c r="H31" s="1936"/>
      <c r="I31" s="1936"/>
      <c r="J31" s="1936"/>
      <c r="K31" s="1936"/>
      <c r="L31" s="1936"/>
      <c r="M31" s="1936"/>
      <c r="N31" s="1936"/>
      <c r="O31" s="1936"/>
      <c r="P31" s="1936"/>
    </row>
  </sheetData>
  <mergeCells count="5">
    <mergeCell ref="A1:P1"/>
    <mergeCell ref="A29:P29"/>
    <mergeCell ref="A30:P30"/>
    <mergeCell ref="A31:P31"/>
    <mergeCell ref="A2:P2"/>
  </mergeCells>
  <pageMargins left="0.7" right="0.7" top="1" bottom="1" header="0.5" footer="0.5"/>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23"/>
  <sheetViews>
    <sheetView workbookViewId="0">
      <selection activeCell="H22" sqref="H22"/>
    </sheetView>
  </sheetViews>
  <sheetFormatPr defaultRowHeight="15.75"/>
  <cols>
    <col min="1" max="1" width="14.7109375" style="128" customWidth="1"/>
    <col min="2" max="10" width="15.7109375" style="128" customWidth="1"/>
    <col min="11" max="253" width="9.140625" style="128"/>
    <col min="254" max="254" width="11.7109375" style="128" bestFit="1" customWidth="1"/>
    <col min="255" max="257" width="0" style="128" hidden="1" customWidth="1"/>
    <col min="258" max="260" width="9.140625" style="128" customWidth="1"/>
    <col min="261" max="261" width="9.7109375" style="128" customWidth="1"/>
    <col min="262" max="262" width="9.140625" style="128" customWidth="1"/>
    <col min="263" max="509" width="9.140625" style="128"/>
    <col min="510" max="510" width="11.7109375" style="128" bestFit="1" customWidth="1"/>
    <col min="511" max="513" width="0" style="128" hidden="1" customWidth="1"/>
    <col min="514" max="516" width="9.140625" style="128" customWidth="1"/>
    <col min="517" max="517" width="9.7109375" style="128" customWidth="1"/>
    <col min="518" max="518" width="9.140625" style="128" customWidth="1"/>
    <col min="519" max="765" width="9.140625" style="128"/>
    <col min="766" max="766" width="11.7109375" style="128" bestFit="1" customWidth="1"/>
    <col min="767" max="769" width="0" style="128" hidden="1" customWidth="1"/>
    <col min="770" max="772" width="9.140625" style="128" customWidth="1"/>
    <col min="773" max="773" width="9.7109375" style="128" customWidth="1"/>
    <col min="774" max="774" width="9.140625" style="128" customWidth="1"/>
    <col min="775" max="1021" width="9.140625" style="128"/>
    <col min="1022" max="1022" width="11.7109375" style="128" bestFit="1" customWidth="1"/>
    <col min="1023" max="1025" width="0" style="128" hidden="1" customWidth="1"/>
    <col min="1026" max="1028" width="9.140625" style="128" customWidth="1"/>
    <col min="1029" max="1029" width="9.7109375" style="128" customWidth="1"/>
    <col min="1030" max="1030" width="9.140625" style="128" customWidth="1"/>
    <col min="1031" max="1277" width="9.140625" style="128"/>
    <col min="1278" max="1278" width="11.7109375" style="128" bestFit="1" customWidth="1"/>
    <col min="1279" max="1281" width="0" style="128" hidden="1" customWidth="1"/>
    <col min="1282" max="1284" width="9.140625" style="128" customWidth="1"/>
    <col min="1285" max="1285" width="9.7109375" style="128" customWidth="1"/>
    <col min="1286" max="1286" width="9.140625" style="128" customWidth="1"/>
    <col min="1287" max="1533" width="9.140625" style="128"/>
    <col min="1534" max="1534" width="11.7109375" style="128" bestFit="1" customWidth="1"/>
    <col min="1535" max="1537" width="0" style="128" hidden="1" customWidth="1"/>
    <col min="1538" max="1540" width="9.140625" style="128" customWidth="1"/>
    <col min="1541" max="1541" width="9.7109375" style="128" customWidth="1"/>
    <col min="1542" max="1542" width="9.140625" style="128" customWidth="1"/>
    <col min="1543" max="1789" width="9.140625" style="128"/>
    <col min="1790" max="1790" width="11.7109375" style="128" bestFit="1" customWidth="1"/>
    <col min="1791" max="1793" width="0" style="128" hidden="1" customWidth="1"/>
    <col min="1794" max="1796" width="9.140625" style="128" customWidth="1"/>
    <col min="1797" max="1797" width="9.7109375" style="128" customWidth="1"/>
    <col min="1798" max="1798" width="9.140625" style="128" customWidth="1"/>
    <col min="1799" max="2045" width="9.140625" style="128"/>
    <col min="2046" max="2046" width="11.7109375" style="128" bestFit="1" customWidth="1"/>
    <col min="2047" max="2049" width="0" style="128" hidden="1" customWidth="1"/>
    <col min="2050" max="2052" width="9.140625" style="128" customWidth="1"/>
    <col min="2053" max="2053" width="9.7109375" style="128" customWidth="1"/>
    <col min="2054" max="2054" width="9.140625" style="128" customWidth="1"/>
    <col min="2055" max="2301" width="9.140625" style="128"/>
    <col min="2302" max="2302" width="11.7109375" style="128" bestFit="1" customWidth="1"/>
    <col min="2303" max="2305" width="0" style="128" hidden="1" customWidth="1"/>
    <col min="2306" max="2308" width="9.140625" style="128" customWidth="1"/>
    <col min="2309" max="2309" width="9.7109375" style="128" customWidth="1"/>
    <col min="2310" max="2310" width="9.140625" style="128" customWidth="1"/>
    <col min="2311" max="2557" width="9.140625" style="128"/>
    <col min="2558" max="2558" width="11.7109375" style="128" bestFit="1" customWidth="1"/>
    <col min="2559" max="2561" width="0" style="128" hidden="1" customWidth="1"/>
    <col min="2562" max="2564" width="9.140625" style="128" customWidth="1"/>
    <col min="2565" max="2565" width="9.7109375" style="128" customWidth="1"/>
    <col min="2566" max="2566" width="9.140625" style="128" customWidth="1"/>
    <col min="2567" max="2813" width="9.140625" style="128"/>
    <col min="2814" max="2814" width="11.7109375" style="128" bestFit="1" customWidth="1"/>
    <col min="2815" max="2817" width="0" style="128" hidden="1" customWidth="1"/>
    <col min="2818" max="2820" width="9.140625" style="128" customWidth="1"/>
    <col min="2821" max="2821" width="9.7109375" style="128" customWidth="1"/>
    <col min="2822" max="2822" width="9.140625" style="128" customWidth="1"/>
    <col min="2823" max="3069" width="9.140625" style="128"/>
    <col min="3070" max="3070" width="11.7109375" style="128" bestFit="1" customWidth="1"/>
    <col min="3071" max="3073" width="0" style="128" hidden="1" customWidth="1"/>
    <col min="3074" max="3076" width="9.140625" style="128" customWidth="1"/>
    <col min="3077" max="3077" width="9.7109375" style="128" customWidth="1"/>
    <col min="3078" max="3078" width="9.140625" style="128" customWidth="1"/>
    <col min="3079" max="3325" width="9.140625" style="128"/>
    <col min="3326" max="3326" width="11.7109375" style="128" bestFit="1" customWidth="1"/>
    <col min="3327" max="3329" width="0" style="128" hidden="1" customWidth="1"/>
    <col min="3330" max="3332" width="9.140625" style="128" customWidth="1"/>
    <col min="3333" max="3333" width="9.7109375" style="128" customWidth="1"/>
    <col min="3334" max="3334" width="9.140625" style="128" customWidth="1"/>
    <col min="3335" max="3581" width="9.140625" style="128"/>
    <col min="3582" max="3582" width="11.7109375" style="128" bestFit="1" customWidth="1"/>
    <col min="3583" max="3585" width="0" style="128" hidden="1" customWidth="1"/>
    <col min="3586" max="3588" width="9.140625" style="128" customWidth="1"/>
    <col min="3589" max="3589" width="9.7109375" style="128" customWidth="1"/>
    <col min="3590" max="3590" width="9.140625" style="128" customWidth="1"/>
    <col min="3591" max="3837" width="9.140625" style="128"/>
    <col min="3838" max="3838" width="11.7109375" style="128" bestFit="1" customWidth="1"/>
    <col min="3839" max="3841" width="0" style="128" hidden="1" customWidth="1"/>
    <col min="3842" max="3844" width="9.140625" style="128" customWidth="1"/>
    <col min="3845" max="3845" width="9.7109375" style="128" customWidth="1"/>
    <col min="3846" max="3846" width="9.140625" style="128" customWidth="1"/>
    <col min="3847" max="4093" width="9.140625" style="128"/>
    <col min="4094" max="4094" width="11.7109375" style="128" bestFit="1" customWidth="1"/>
    <col min="4095" max="4097" width="0" style="128" hidden="1" customWidth="1"/>
    <col min="4098" max="4100" width="9.140625" style="128" customWidth="1"/>
    <col min="4101" max="4101" width="9.7109375" style="128" customWidth="1"/>
    <col min="4102" max="4102" width="9.140625" style="128" customWidth="1"/>
    <col min="4103" max="4349" width="9.140625" style="128"/>
    <col min="4350" max="4350" width="11.7109375" style="128" bestFit="1" customWidth="1"/>
    <col min="4351" max="4353" width="0" style="128" hidden="1" customWidth="1"/>
    <col min="4354" max="4356" width="9.140625" style="128" customWidth="1"/>
    <col min="4357" max="4357" width="9.7109375" style="128" customWidth="1"/>
    <col min="4358" max="4358" width="9.140625" style="128" customWidth="1"/>
    <col min="4359" max="4605" width="9.140625" style="128"/>
    <col min="4606" max="4606" width="11.7109375" style="128" bestFit="1" customWidth="1"/>
    <col min="4607" max="4609" width="0" style="128" hidden="1" customWidth="1"/>
    <col min="4610" max="4612" width="9.140625" style="128" customWidth="1"/>
    <col min="4613" max="4613" width="9.7109375" style="128" customWidth="1"/>
    <col min="4614" max="4614" width="9.140625" style="128" customWidth="1"/>
    <col min="4615" max="4861" width="9.140625" style="128"/>
    <col min="4862" max="4862" width="11.7109375" style="128" bestFit="1" customWidth="1"/>
    <col min="4863" max="4865" width="0" style="128" hidden="1" customWidth="1"/>
    <col min="4866" max="4868" width="9.140625" style="128" customWidth="1"/>
    <col min="4869" max="4869" width="9.7109375" style="128" customWidth="1"/>
    <col min="4870" max="4870" width="9.140625" style="128" customWidth="1"/>
    <col min="4871" max="5117" width="9.140625" style="128"/>
    <col min="5118" max="5118" width="11.7109375" style="128" bestFit="1" customWidth="1"/>
    <col min="5119" max="5121" width="0" style="128" hidden="1" customWidth="1"/>
    <col min="5122" max="5124" width="9.140625" style="128" customWidth="1"/>
    <col min="5125" max="5125" width="9.7109375" style="128" customWidth="1"/>
    <col min="5126" max="5126" width="9.140625" style="128" customWidth="1"/>
    <col min="5127" max="5373" width="9.140625" style="128"/>
    <col min="5374" max="5374" width="11.7109375" style="128" bestFit="1" customWidth="1"/>
    <col min="5375" max="5377" width="0" style="128" hidden="1" customWidth="1"/>
    <col min="5378" max="5380" width="9.140625" style="128" customWidth="1"/>
    <col min="5381" max="5381" width="9.7109375" style="128" customWidth="1"/>
    <col min="5382" max="5382" width="9.140625" style="128" customWidth="1"/>
    <col min="5383" max="5629" width="9.140625" style="128"/>
    <col min="5630" max="5630" width="11.7109375" style="128" bestFit="1" customWidth="1"/>
    <col min="5631" max="5633" width="0" style="128" hidden="1" customWidth="1"/>
    <col min="5634" max="5636" width="9.140625" style="128" customWidth="1"/>
    <col min="5637" max="5637" width="9.7109375" style="128" customWidth="1"/>
    <col min="5638" max="5638" width="9.140625" style="128" customWidth="1"/>
    <col min="5639" max="5885" width="9.140625" style="128"/>
    <col min="5886" max="5886" width="11.7109375" style="128" bestFit="1" customWidth="1"/>
    <col min="5887" max="5889" width="0" style="128" hidden="1" customWidth="1"/>
    <col min="5890" max="5892" width="9.140625" style="128" customWidth="1"/>
    <col min="5893" max="5893" width="9.7109375" style="128" customWidth="1"/>
    <col min="5894" max="5894" width="9.140625" style="128" customWidth="1"/>
    <col min="5895" max="6141" width="9.140625" style="128"/>
    <col min="6142" max="6142" width="11.7109375" style="128" bestFit="1" customWidth="1"/>
    <col min="6143" max="6145" width="0" style="128" hidden="1" customWidth="1"/>
    <col min="6146" max="6148" width="9.140625" style="128" customWidth="1"/>
    <col min="6149" max="6149" width="9.7109375" style="128" customWidth="1"/>
    <col min="6150" max="6150" width="9.140625" style="128" customWidth="1"/>
    <col min="6151" max="6397" width="9.140625" style="128"/>
    <col min="6398" max="6398" width="11.7109375" style="128" bestFit="1" customWidth="1"/>
    <col min="6399" max="6401" width="0" style="128" hidden="1" customWidth="1"/>
    <col min="6402" max="6404" width="9.140625" style="128" customWidth="1"/>
    <col min="6405" max="6405" width="9.7109375" style="128" customWidth="1"/>
    <col min="6406" max="6406" width="9.140625" style="128" customWidth="1"/>
    <col min="6407" max="6653" width="9.140625" style="128"/>
    <col min="6654" max="6654" width="11.7109375" style="128" bestFit="1" customWidth="1"/>
    <col min="6655" max="6657" width="0" style="128" hidden="1" customWidth="1"/>
    <col min="6658" max="6660" width="9.140625" style="128" customWidth="1"/>
    <col min="6661" max="6661" width="9.7109375" style="128" customWidth="1"/>
    <col min="6662" max="6662" width="9.140625" style="128" customWidth="1"/>
    <col min="6663" max="6909" width="9.140625" style="128"/>
    <col min="6910" max="6910" width="11.7109375" style="128" bestFit="1" customWidth="1"/>
    <col min="6911" max="6913" width="0" style="128" hidden="1" customWidth="1"/>
    <col min="6914" max="6916" width="9.140625" style="128" customWidth="1"/>
    <col min="6917" max="6917" width="9.7109375" style="128" customWidth="1"/>
    <col min="6918" max="6918" width="9.140625" style="128" customWidth="1"/>
    <col min="6919" max="7165" width="9.140625" style="128"/>
    <col min="7166" max="7166" width="11.7109375" style="128" bestFit="1" customWidth="1"/>
    <col min="7167" max="7169" width="0" style="128" hidden="1" customWidth="1"/>
    <col min="7170" max="7172" width="9.140625" style="128" customWidth="1"/>
    <col min="7173" max="7173" width="9.7109375" style="128" customWidth="1"/>
    <col min="7174" max="7174" width="9.140625" style="128" customWidth="1"/>
    <col min="7175" max="7421" width="9.140625" style="128"/>
    <col min="7422" max="7422" width="11.7109375" style="128" bestFit="1" customWidth="1"/>
    <col min="7423" max="7425" width="0" style="128" hidden="1" customWidth="1"/>
    <col min="7426" max="7428" width="9.140625" style="128" customWidth="1"/>
    <col min="7429" max="7429" width="9.7109375" style="128" customWidth="1"/>
    <col min="7430" max="7430" width="9.140625" style="128" customWidth="1"/>
    <col min="7431" max="7677" width="9.140625" style="128"/>
    <col min="7678" max="7678" width="11.7109375" style="128" bestFit="1" customWidth="1"/>
    <col min="7679" max="7681" width="0" style="128" hidden="1" customWidth="1"/>
    <col min="7682" max="7684" width="9.140625" style="128" customWidth="1"/>
    <col min="7685" max="7685" width="9.7109375" style="128" customWidth="1"/>
    <col min="7686" max="7686" width="9.140625" style="128" customWidth="1"/>
    <col min="7687" max="7933" width="9.140625" style="128"/>
    <col min="7934" max="7934" width="11.7109375" style="128" bestFit="1" customWidth="1"/>
    <col min="7935" max="7937" width="0" style="128" hidden="1" customWidth="1"/>
    <col min="7938" max="7940" width="9.140625" style="128" customWidth="1"/>
    <col min="7941" max="7941" width="9.7109375" style="128" customWidth="1"/>
    <col min="7942" max="7942" width="9.140625" style="128" customWidth="1"/>
    <col min="7943" max="8189" width="9.140625" style="128"/>
    <col min="8190" max="8190" width="11.7109375" style="128" bestFit="1" customWidth="1"/>
    <col min="8191" max="8193" width="0" style="128" hidden="1" customWidth="1"/>
    <col min="8194" max="8196" width="9.140625" style="128" customWidth="1"/>
    <col min="8197" max="8197" width="9.7109375" style="128" customWidth="1"/>
    <col min="8198" max="8198" width="9.140625" style="128" customWidth="1"/>
    <col min="8199" max="8445" width="9.140625" style="128"/>
    <col min="8446" max="8446" width="11.7109375" style="128" bestFit="1" customWidth="1"/>
    <col min="8447" max="8449" width="0" style="128" hidden="1" customWidth="1"/>
    <col min="8450" max="8452" width="9.140625" style="128" customWidth="1"/>
    <col min="8453" max="8453" width="9.7109375" style="128" customWidth="1"/>
    <col min="8454" max="8454" width="9.140625" style="128" customWidth="1"/>
    <col min="8455" max="8701" width="9.140625" style="128"/>
    <col min="8702" max="8702" width="11.7109375" style="128" bestFit="1" customWidth="1"/>
    <col min="8703" max="8705" width="0" style="128" hidden="1" customWidth="1"/>
    <col min="8706" max="8708" width="9.140625" style="128" customWidth="1"/>
    <col min="8709" max="8709" width="9.7109375" style="128" customWidth="1"/>
    <col min="8710" max="8710" width="9.140625" style="128" customWidth="1"/>
    <col min="8711" max="8957" width="9.140625" style="128"/>
    <col min="8958" max="8958" width="11.7109375" style="128" bestFit="1" customWidth="1"/>
    <col min="8959" max="8961" width="0" style="128" hidden="1" customWidth="1"/>
    <col min="8962" max="8964" width="9.140625" style="128" customWidth="1"/>
    <col min="8965" max="8965" width="9.7109375" style="128" customWidth="1"/>
    <col min="8966" max="8966" width="9.140625" style="128" customWidth="1"/>
    <col min="8967" max="9213" width="9.140625" style="128"/>
    <col min="9214" max="9214" width="11.7109375" style="128" bestFit="1" customWidth="1"/>
    <col min="9215" max="9217" width="0" style="128" hidden="1" customWidth="1"/>
    <col min="9218" max="9220" width="9.140625" style="128" customWidth="1"/>
    <col min="9221" max="9221" width="9.7109375" style="128" customWidth="1"/>
    <col min="9222" max="9222" width="9.140625" style="128" customWidth="1"/>
    <col min="9223" max="9469" width="9.140625" style="128"/>
    <col min="9470" max="9470" width="11.7109375" style="128" bestFit="1" customWidth="1"/>
    <col min="9471" max="9473" width="0" style="128" hidden="1" customWidth="1"/>
    <col min="9474" max="9476" width="9.140625" style="128" customWidth="1"/>
    <col min="9477" max="9477" width="9.7109375" style="128" customWidth="1"/>
    <col min="9478" max="9478" width="9.140625" style="128" customWidth="1"/>
    <col min="9479" max="9725" width="9.140625" style="128"/>
    <col min="9726" max="9726" width="11.7109375" style="128" bestFit="1" customWidth="1"/>
    <col min="9727" max="9729" width="0" style="128" hidden="1" customWidth="1"/>
    <col min="9730" max="9732" width="9.140625" style="128" customWidth="1"/>
    <col min="9733" max="9733" width="9.7109375" style="128" customWidth="1"/>
    <col min="9734" max="9734" width="9.140625" style="128" customWidth="1"/>
    <col min="9735" max="9981" width="9.140625" style="128"/>
    <col min="9982" max="9982" width="11.7109375" style="128" bestFit="1" customWidth="1"/>
    <col min="9983" max="9985" width="0" style="128" hidden="1" customWidth="1"/>
    <col min="9986" max="9988" width="9.140625" style="128" customWidth="1"/>
    <col min="9989" max="9989" width="9.7109375" style="128" customWidth="1"/>
    <col min="9990" max="9990" width="9.140625" style="128" customWidth="1"/>
    <col min="9991" max="10237" width="9.140625" style="128"/>
    <col min="10238" max="10238" width="11.7109375" style="128" bestFit="1" customWidth="1"/>
    <col min="10239" max="10241" width="0" style="128" hidden="1" customWidth="1"/>
    <col min="10242" max="10244" width="9.140625" style="128" customWidth="1"/>
    <col min="10245" max="10245" width="9.7109375" style="128" customWidth="1"/>
    <col min="10246" max="10246" width="9.140625" style="128" customWidth="1"/>
    <col min="10247" max="10493" width="9.140625" style="128"/>
    <col min="10494" max="10494" width="11.7109375" style="128" bestFit="1" customWidth="1"/>
    <col min="10495" max="10497" width="0" style="128" hidden="1" customWidth="1"/>
    <col min="10498" max="10500" width="9.140625" style="128" customWidth="1"/>
    <col min="10501" max="10501" width="9.7109375" style="128" customWidth="1"/>
    <col min="10502" max="10502" width="9.140625" style="128" customWidth="1"/>
    <col min="10503" max="10749" width="9.140625" style="128"/>
    <col min="10750" max="10750" width="11.7109375" style="128" bestFit="1" customWidth="1"/>
    <col min="10751" max="10753" width="0" style="128" hidden="1" customWidth="1"/>
    <col min="10754" max="10756" width="9.140625" style="128" customWidth="1"/>
    <col min="10757" max="10757" width="9.7109375" style="128" customWidth="1"/>
    <col min="10758" max="10758" width="9.140625" style="128" customWidth="1"/>
    <col min="10759" max="11005" width="9.140625" style="128"/>
    <col min="11006" max="11006" width="11.7109375" style="128" bestFit="1" customWidth="1"/>
    <col min="11007" max="11009" width="0" style="128" hidden="1" customWidth="1"/>
    <col min="11010" max="11012" width="9.140625" style="128" customWidth="1"/>
    <col min="11013" max="11013" width="9.7109375" style="128" customWidth="1"/>
    <col min="11014" max="11014" width="9.140625" style="128" customWidth="1"/>
    <col min="11015" max="11261" width="9.140625" style="128"/>
    <col min="11262" max="11262" width="11.7109375" style="128" bestFit="1" customWidth="1"/>
    <col min="11263" max="11265" width="0" style="128" hidden="1" customWidth="1"/>
    <col min="11266" max="11268" width="9.140625" style="128" customWidth="1"/>
    <col min="11269" max="11269" width="9.7109375" style="128" customWidth="1"/>
    <col min="11270" max="11270" width="9.140625" style="128" customWidth="1"/>
    <col min="11271" max="11517" width="9.140625" style="128"/>
    <col min="11518" max="11518" width="11.7109375" style="128" bestFit="1" customWidth="1"/>
    <col min="11519" max="11521" width="0" style="128" hidden="1" customWidth="1"/>
    <col min="11522" max="11524" width="9.140625" style="128" customWidth="1"/>
    <col min="11525" max="11525" width="9.7109375" style="128" customWidth="1"/>
    <col min="11526" max="11526" width="9.140625" style="128" customWidth="1"/>
    <col min="11527" max="11773" width="9.140625" style="128"/>
    <col min="11774" max="11774" width="11.7109375" style="128" bestFit="1" customWidth="1"/>
    <col min="11775" max="11777" width="0" style="128" hidden="1" customWidth="1"/>
    <col min="11778" max="11780" width="9.140625" style="128" customWidth="1"/>
    <col min="11781" max="11781" width="9.7109375" style="128" customWidth="1"/>
    <col min="11782" max="11782" width="9.140625" style="128" customWidth="1"/>
    <col min="11783" max="12029" width="9.140625" style="128"/>
    <col min="12030" max="12030" width="11.7109375" style="128" bestFit="1" customWidth="1"/>
    <col min="12031" max="12033" width="0" style="128" hidden="1" customWidth="1"/>
    <col min="12034" max="12036" width="9.140625" style="128" customWidth="1"/>
    <col min="12037" max="12037" width="9.7109375" style="128" customWidth="1"/>
    <col min="12038" max="12038" width="9.140625" style="128" customWidth="1"/>
    <col min="12039" max="12285" width="9.140625" style="128"/>
    <col min="12286" max="12286" width="11.7109375" style="128" bestFit="1" customWidth="1"/>
    <col min="12287" max="12289" width="0" style="128" hidden="1" customWidth="1"/>
    <col min="12290" max="12292" width="9.140625" style="128" customWidth="1"/>
    <col min="12293" max="12293" width="9.7109375" style="128" customWidth="1"/>
    <col min="12294" max="12294" width="9.140625" style="128" customWidth="1"/>
    <col min="12295" max="12541" width="9.140625" style="128"/>
    <col min="12542" max="12542" width="11.7109375" style="128" bestFit="1" customWidth="1"/>
    <col min="12543" max="12545" width="0" style="128" hidden="1" customWidth="1"/>
    <col min="12546" max="12548" width="9.140625" style="128" customWidth="1"/>
    <col min="12549" max="12549" width="9.7109375" style="128" customWidth="1"/>
    <col min="12550" max="12550" width="9.140625" style="128" customWidth="1"/>
    <col min="12551" max="12797" width="9.140625" style="128"/>
    <col min="12798" max="12798" width="11.7109375" style="128" bestFit="1" customWidth="1"/>
    <col min="12799" max="12801" width="0" style="128" hidden="1" customWidth="1"/>
    <col min="12802" max="12804" width="9.140625" style="128" customWidth="1"/>
    <col min="12805" max="12805" width="9.7109375" style="128" customWidth="1"/>
    <col min="12806" max="12806" width="9.140625" style="128" customWidth="1"/>
    <col min="12807" max="13053" width="9.140625" style="128"/>
    <col min="13054" max="13054" width="11.7109375" style="128" bestFit="1" customWidth="1"/>
    <col min="13055" max="13057" width="0" style="128" hidden="1" customWidth="1"/>
    <col min="13058" max="13060" width="9.140625" style="128" customWidth="1"/>
    <col min="13061" max="13061" width="9.7109375" style="128" customWidth="1"/>
    <col min="13062" max="13062" width="9.140625" style="128" customWidth="1"/>
    <col min="13063" max="13309" width="9.140625" style="128"/>
    <col min="13310" max="13310" width="11.7109375" style="128" bestFit="1" customWidth="1"/>
    <col min="13311" max="13313" width="0" style="128" hidden="1" customWidth="1"/>
    <col min="13314" max="13316" width="9.140625" style="128" customWidth="1"/>
    <col min="13317" max="13317" width="9.7109375" style="128" customWidth="1"/>
    <col min="13318" max="13318" width="9.140625" style="128" customWidth="1"/>
    <col min="13319" max="13565" width="9.140625" style="128"/>
    <col min="13566" max="13566" width="11.7109375" style="128" bestFit="1" customWidth="1"/>
    <col min="13567" max="13569" width="0" style="128" hidden="1" customWidth="1"/>
    <col min="13570" max="13572" width="9.140625" style="128" customWidth="1"/>
    <col min="13573" max="13573" width="9.7109375" style="128" customWidth="1"/>
    <col min="13574" max="13574" width="9.140625" style="128" customWidth="1"/>
    <col min="13575" max="13821" width="9.140625" style="128"/>
    <col min="13822" max="13822" width="11.7109375" style="128" bestFit="1" customWidth="1"/>
    <col min="13823" max="13825" width="0" style="128" hidden="1" customWidth="1"/>
    <col min="13826" max="13828" width="9.140625" style="128" customWidth="1"/>
    <col min="13829" max="13829" width="9.7109375" style="128" customWidth="1"/>
    <col min="13830" max="13830" width="9.140625" style="128" customWidth="1"/>
    <col min="13831" max="14077" width="9.140625" style="128"/>
    <col min="14078" max="14078" width="11.7109375" style="128" bestFit="1" customWidth="1"/>
    <col min="14079" max="14081" width="0" style="128" hidden="1" customWidth="1"/>
    <col min="14082" max="14084" width="9.140625" style="128" customWidth="1"/>
    <col min="14085" max="14085" width="9.7109375" style="128" customWidth="1"/>
    <col min="14086" max="14086" width="9.140625" style="128" customWidth="1"/>
    <col min="14087" max="14333" width="9.140625" style="128"/>
    <col min="14334" max="14334" width="11.7109375" style="128" bestFit="1" customWidth="1"/>
    <col min="14335" max="14337" width="0" style="128" hidden="1" customWidth="1"/>
    <col min="14338" max="14340" width="9.140625" style="128" customWidth="1"/>
    <col min="14341" max="14341" width="9.7109375" style="128" customWidth="1"/>
    <col min="14342" max="14342" width="9.140625" style="128" customWidth="1"/>
    <col min="14343" max="14589" width="9.140625" style="128"/>
    <col min="14590" max="14590" width="11.7109375" style="128" bestFit="1" customWidth="1"/>
    <col min="14591" max="14593" width="0" style="128" hidden="1" customWidth="1"/>
    <col min="14594" max="14596" width="9.140625" style="128" customWidth="1"/>
    <col min="14597" max="14597" width="9.7109375" style="128" customWidth="1"/>
    <col min="14598" max="14598" width="9.140625" style="128" customWidth="1"/>
    <col min="14599" max="14845" width="9.140625" style="128"/>
    <col min="14846" max="14846" width="11.7109375" style="128" bestFit="1" customWidth="1"/>
    <col min="14847" max="14849" width="0" style="128" hidden="1" customWidth="1"/>
    <col min="14850" max="14852" width="9.140625" style="128" customWidth="1"/>
    <col min="14853" max="14853" width="9.7109375" style="128" customWidth="1"/>
    <col min="14854" max="14854" width="9.140625" style="128" customWidth="1"/>
    <col min="14855" max="15101" width="9.140625" style="128"/>
    <col min="15102" max="15102" width="11.7109375" style="128" bestFit="1" customWidth="1"/>
    <col min="15103" max="15105" width="0" style="128" hidden="1" customWidth="1"/>
    <col min="15106" max="15108" width="9.140625" style="128" customWidth="1"/>
    <col min="15109" max="15109" width="9.7109375" style="128" customWidth="1"/>
    <col min="15110" max="15110" width="9.140625" style="128" customWidth="1"/>
    <col min="15111" max="15357" width="9.140625" style="128"/>
    <col min="15358" max="15358" width="11.7109375" style="128" bestFit="1" customWidth="1"/>
    <col min="15359" max="15361" width="0" style="128" hidden="1" customWidth="1"/>
    <col min="15362" max="15364" width="9.140625" style="128" customWidth="1"/>
    <col min="15365" max="15365" width="9.7109375" style="128" customWidth="1"/>
    <col min="15366" max="15366" width="9.140625" style="128" customWidth="1"/>
    <col min="15367" max="15613" width="9.140625" style="128"/>
    <col min="15614" max="15614" width="11.7109375" style="128" bestFit="1" customWidth="1"/>
    <col min="15615" max="15617" width="0" style="128" hidden="1" customWidth="1"/>
    <col min="15618" max="15620" width="9.140625" style="128" customWidth="1"/>
    <col min="15621" max="15621" width="9.7109375" style="128" customWidth="1"/>
    <col min="15622" max="15622" width="9.140625" style="128" customWidth="1"/>
    <col min="15623" max="15869" width="9.140625" style="128"/>
    <col min="15870" max="15870" width="11.7109375" style="128" bestFit="1" customWidth="1"/>
    <col min="15871" max="15873" width="0" style="128" hidden="1" customWidth="1"/>
    <col min="15874" max="15876" width="9.140625" style="128" customWidth="1"/>
    <col min="15877" max="15877" width="9.7109375" style="128" customWidth="1"/>
    <col min="15878" max="15878" width="9.140625" style="128" customWidth="1"/>
    <col min="15879" max="16125" width="9.140625" style="128"/>
    <col min="16126" max="16126" width="11.7109375" style="128" bestFit="1" customWidth="1"/>
    <col min="16127" max="16129" width="0" style="128" hidden="1" customWidth="1"/>
    <col min="16130" max="16132" width="9.140625" style="128" customWidth="1"/>
    <col min="16133" max="16133" width="9.7109375" style="128" customWidth="1"/>
    <col min="16134" max="16134" width="9.140625" style="128" customWidth="1"/>
    <col min="16135" max="16384" width="9.140625" style="128"/>
  </cols>
  <sheetData>
    <row r="1" spans="1:10">
      <c r="A1" s="1559" t="s">
        <v>142</v>
      </c>
      <c r="B1" s="1559"/>
      <c r="C1" s="1559"/>
      <c r="D1" s="1559"/>
      <c r="E1" s="1559"/>
      <c r="F1" s="1559"/>
      <c r="G1" s="1559"/>
      <c r="H1" s="1559"/>
      <c r="I1" s="1559"/>
      <c r="J1" s="1559"/>
    </row>
    <row r="2" spans="1:10">
      <c r="A2" s="1560" t="s">
        <v>162</v>
      </c>
      <c r="B2" s="1560"/>
      <c r="C2" s="1560"/>
      <c r="D2" s="1560"/>
      <c r="E2" s="1560"/>
      <c r="F2" s="1560"/>
      <c r="G2" s="1560"/>
      <c r="H2" s="1560"/>
      <c r="I2" s="1560"/>
      <c r="J2" s="1560"/>
    </row>
    <row r="3" spans="1:10">
      <c r="A3" s="1561" t="s">
        <v>163</v>
      </c>
      <c r="B3" s="1561"/>
      <c r="C3" s="1561"/>
      <c r="D3" s="1561"/>
      <c r="E3" s="1561"/>
      <c r="F3" s="1561"/>
      <c r="G3" s="1561"/>
      <c r="H3" s="1561"/>
      <c r="I3" s="1561"/>
      <c r="J3" s="1561"/>
    </row>
    <row r="4" spans="1:10" ht="16.5" thickBot="1">
      <c r="A4" s="129"/>
      <c r="B4" s="129"/>
      <c r="C4" s="129"/>
      <c r="D4" s="129"/>
    </row>
    <row r="5" spans="1:10" ht="21" customHeight="1" thickTop="1">
      <c r="A5" s="1562" t="s">
        <v>164</v>
      </c>
      <c r="B5" s="1564" t="s">
        <v>7</v>
      </c>
      <c r="C5" s="1564"/>
      <c r="D5" s="1565"/>
      <c r="E5" s="1564" t="s">
        <v>8</v>
      </c>
      <c r="F5" s="1564"/>
      <c r="G5" s="1565"/>
      <c r="H5" s="1564" t="s">
        <v>52</v>
      </c>
      <c r="I5" s="1564"/>
      <c r="J5" s="1566"/>
    </row>
    <row r="6" spans="1:10" ht="21" customHeight="1">
      <c r="A6" s="1563"/>
      <c r="B6" s="273" t="s">
        <v>165</v>
      </c>
      <c r="C6" s="273" t="s">
        <v>166</v>
      </c>
      <c r="D6" s="273" t="s">
        <v>167</v>
      </c>
      <c r="E6" s="273" t="s">
        <v>165</v>
      </c>
      <c r="F6" s="273" t="s">
        <v>166</v>
      </c>
      <c r="G6" s="273" t="s">
        <v>167</v>
      </c>
      <c r="H6" s="273" t="s">
        <v>165</v>
      </c>
      <c r="I6" s="273" t="s">
        <v>166</v>
      </c>
      <c r="J6" s="274" t="s">
        <v>167</v>
      </c>
    </row>
    <row r="7" spans="1:10" ht="21" customHeight="1">
      <c r="A7" s="147" t="s">
        <v>148</v>
      </c>
      <c r="B7" s="130">
        <v>6.9</v>
      </c>
      <c r="C7" s="131">
        <v>3.7</v>
      </c>
      <c r="D7" s="132">
        <v>3.2</v>
      </c>
      <c r="E7" s="130">
        <v>8.6</v>
      </c>
      <c r="F7" s="131">
        <v>5.0999999999999996</v>
      </c>
      <c r="G7" s="133">
        <v>3.5</v>
      </c>
      <c r="H7" s="134">
        <v>2.29</v>
      </c>
      <c r="I7" s="135">
        <v>3.4</v>
      </c>
      <c r="J7" s="148">
        <v>-1.1099999999999999</v>
      </c>
    </row>
    <row r="8" spans="1:10" ht="21" customHeight="1">
      <c r="A8" s="147" t="s">
        <v>149</v>
      </c>
      <c r="B8" s="136">
        <v>7.2</v>
      </c>
      <c r="C8" s="137">
        <v>4.4000000000000004</v>
      </c>
      <c r="D8" s="132">
        <v>2.8</v>
      </c>
      <c r="E8" s="136">
        <v>7.9</v>
      </c>
      <c r="F8" s="137">
        <v>4.3</v>
      </c>
      <c r="G8" s="138">
        <v>3.6000000000000005</v>
      </c>
      <c r="H8" s="139">
        <v>3.39</v>
      </c>
      <c r="I8" s="140">
        <v>3.3</v>
      </c>
      <c r="J8" s="149">
        <v>9.0000000000000302E-2</v>
      </c>
    </row>
    <row r="9" spans="1:10" ht="21" customHeight="1">
      <c r="A9" s="147" t="s">
        <v>150</v>
      </c>
      <c r="B9" s="141">
        <v>8.1999999999999993</v>
      </c>
      <c r="C9" s="137">
        <v>5</v>
      </c>
      <c r="D9" s="132">
        <v>3.1999999999999993</v>
      </c>
      <c r="E9" s="141">
        <v>6.7</v>
      </c>
      <c r="F9" s="137">
        <v>4.2</v>
      </c>
      <c r="G9" s="138">
        <v>2.5</v>
      </c>
      <c r="H9" s="139">
        <v>3.1</v>
      </c>
      <c r="I9" s="137">
        <v>3.6</v>
      </c>
      <c r="J9" s="149">
        <v>-0.5</v>
      </c>
    </row>
    <row r="10" spans="1:10" ht="21" customHeight="1">
      <c r="A10" s="147" t="s">
        <v>151</v>
      </c>
      <c r="B10" s="141">
        <v>10.4</v>
      </c>
      <c r="C10" s="137">
        <v>5.4</v>
      </c>
      <c r="D10" s="132">
        <v>5</v>
      </c>
      <c r="E10" s="141">
        <v>4.8</v>
      </c>
      <c r="F10" s="137">
        <v>3.6</v>
      </c>
      <c r="G10" s="138">
        <v>1.1999999999999997</v>
      </c>
      <c r="H10" s="139">
        <v>3.85</v>
      </c>
      <c r="I10" s="137">
        <v>4.88</v>
      </c>
      <c r="J10" s="149">
        <v>-1.0299999999999998</v>
      </c>
    </row>
    <row r="11" spans="1:10" ht="21" customHeight="1">
      <c r="A11" s="147" t="s">
        <v>152</v>
      </c>
      <c r="B11" s="141">
        <v>11.6</v>
      </c>
      <c r="C11" s="137">
        <v>5.6</v>
      </c>
      <c r="D11" s="132">
        <v>6</v>
      </c>
      <c r="E11" s="141">
        <v>3.8</v>
      </c>
      <c r="F11" s="137">
        <v>3.4</v>
      </c>
      <c r="G11" s="132">
        <v>0.39999999999999991</v>
      </c>
      <c r="H11" s="139">
        <v>4.16</v>
      </c>
      <c r="I11" s="140">
        <v>5.21</v>
      </c>
      <c r="J11" s="149">
        <v>-1.0299999999999998</v>
      </c>
    </row>
    <row r="12" spans="1:10" ht="21" customHeight="1">
      <c r="A12" s="147" t="s">
        <v>153</v>
      </c>
      <c r="B12" s="141">
        <v>12.1</v>
      </c>
      <c r="C12" s="137">
        <v>5.7</v>
      </c>
      <c r="D12" s="132">
        <v>6.3999999999999995</v>
      </c>
      <c r="E12" s="141">
        <v>3.2</v>
      </c>
      <c r="F12" s="137">
        <v>3.2</v>
      </c>
      <c r="G12" s="132">
        <v>0</v>
      </c>
      <c r="H12" s="141"/>
      <c r="I12" s="140"/>
      <c r="J12" s="149"/>
    </row>
    <row r="13" spans="1:10" ht="21" customHeight="1">
      <c r="A13" s="147" t="s">
        <v>154</v>
      </c>
      <c r="B13" s="142">
        <v>11.3</v>
      </c>
      <c r="C13" s="137">
        <v>5.2</v>
      </c>
      <c r="D13" s="132">
        <v>6.1000000000000005</v>
      </c>
      <c r="E13" s="141">
        <v>3.26</v>
      </c>
      <c r="F13" s="137">
        <v>3.7</v>
      </c>
      <c r="G13" s="132">
        <v>-0.44000000000000039</v>
      </c>
      <c r="H13" s="141"/>
      <c r="I13" s="140"/>
      <c r="J13" s="149"/>
    </row>
    <row r="14" spans="1:10" ht="21" customHeight="1">
      <c r="A14" s="147" t="s">
        <v>155</v>
      </c>
      <c r="B14" s="142">
        <v>10.199999999999999</v>
      </c>
      <c r="C14" s="137">
        <v>4.83</v>
      </c>
      <c r="D14" s="132">
        <v>5.3699999999999992</v>
      </c>
      <c r="E14" s="141">
        <v>2.9</v>
      </c>
      <c r="F14" s="137">
        <v>3.8</v>
      </c>
      <c r="G14" s="132">
        <v>-0.89999999999999991</v>
      </c>
      <c r="H14" s="141"/>
      <c r="I14" s="140"/>
      <c r="J14" s="149"/>
    </row>
    <row r="15" spans="1:10" ht="21" customHeight="1">
      <c r="A15" s="147" t="s">
        <v>156</v>
      </c>
      <c r="B15" s="141">
        <v>9.6999999999999993</v>
      </c>
      <c r="C15" s="137">
        <v>5.39</v>
      </c>
      <c r="D15" s="132">
        <v>4.3099999999999996</v>
      </c>
      <c r="E15" s="141">
        <v>3.8</v>
      </c>
      <c r="F15" s="137">
        <v>3</v>
      </c>
      <c r="G15" s="132">
        <v>0.79999999999999982</v>
      </c>
      <c r="H15" s="141"/>
      <c r="I15" s="140"/>
      <c r="J15" s="149"/>
    </row>
    <row r="16" spans="1:10" ht="21" customHeight="1">
      <c r="A16" s="147" t="s">
        <v>157</v>
      </c>
      <c r="B16" s="141">
        <v>10</v>
      </c>
      <c r="C16" s="137">
        <v>5.76</v>
      </c>
      <c r="D16" s="132">
        <v>4.24</v>
      </c>
      <c r="E16" s="141">
        <v>3.36</v>
      </c>
      <c r="F16" s="137">
        <v>2.2000000000000002</v>
      </c>
      <c r="G16" s="132">
        <v>1.1599999999999997</v>
      </c>
      <c r="H16" s="141"/>
      <c r="I16" s="140"/>
      <c r="J16" s="149"/>
    </row>
    <row r="17" spans="1:10" ht="21" customHeight="1">
      <c r="A17" s="147" t="s">
        <v>158</v>
      </c>
      <c r="B17" s="141">
        <v>11.1</v>
      </c>
      <c r="C17" s="137">
        <v>5.8</v>
      </c>
      <c r="D17" s="132">
        <v>5.3</v>
      </c>
      <c r="E17" s="141">
        <v>2.78</v>
      </c>
      <c r="F17" s="137">
        <v>1.54</v>
      </c>
      <c r="G17" s="132">
        <v>1.2399999999999998</v>
      </c>
      <c r="H17" s="141"/>
      <c r="I17" s="140"/>
      <c r="J17" s="149"/>
    </row>
    <row r="18" spans="1:10" ht="21" customHeight="1">
      <c r="A18" s="147" t="s">
        <v>159</v>
      </c>
      <c r="B18" s="130">
        <v>10.4</v>
      </c>
      <c r="C18" s="143">
        <v>6.1</v>
      </c>
      <c r="D18" s="132">
        <v>4.3000000000000007</v>
      </c>
      <c r="E18" s="130">
        <v>2.71</v>
      </c>
      <c r="F18" s="143">
        <v>2.36</v>
      </c>
      <c r="G18" s="144">
        <v>0.35000000000000009</v>
      </c>
      <c r="H18" s="130"/>
      <c r="I18" s="145"/>
      <c r="J18" s="150"/>
    </row>
    <row r="19" spans="1:10" ht="21" customHeight="1" thickBot="1">
      <c r="A19" s="151" t="s">
        <v>160</v>
      </c>
      <c r="B19" s="152">
        <v>9.9250000000000007</v>
      </c>
      <c r="C19" s="152">
        <v>5.2399999999999993</v>
      </c>
      <c r="D19" s="152">
        <v>4.6849999999999996</v>
      </c>
      <c r="E19" s="152">
        <v>4.484166666666666</v>
      </c>
      <c r="F19" s="152">
        <v>3.3666666666666667</v>
      </c>
      <c r="G19" s="152">
        <v>1.1174999999999999</v>
      </c>
      <c r="H19" s="152">
        <v>3.3579999999999997</v>
      </c>
      <c r="I19" s="152">
        <v>3.7949999999999999</v>
      </c>
      <c r="J19" s="153">
        <v>-0.63749999999999984</v>
      </c>
    </row>
    <row r="20" spans="1:10" ht="16.5" thickTop="1">
      <c r="A20" s="146"/>
      <c r="B20" s="146"/>
      <c r="C20" s="146"/>
      <c r="D20" s="146"/>
    </row>
    <row r="23" spans="1:10">
      <c r="J23" s="128" t="s">
        <v>141</v>
      </c>
    </row>
  </sheetData>
  <mergeCells count="7">
    <mergeCell ref="A1:J1"/>
    <mergeCell ref="A2:J2"/>
    <mergeCell ref="A3:J3"/>
    <mergeCell ref="A5:A6"/>
    <mergeCell ref="B5:D5"/>
    <mergeCell ref="E5:G5"/>
    <mergeCell ref="H5:J5"/>
  </mergeCells>
  <printOptions horizontalCentered="1"/>
  <pageMargins left="0.3" right="0.3" top="1" bottom="1" header="0.3" footer="0.3"/>
  <pageSetup paperSize="9" scale="90" orientation="landscape" r:id="rId1"/>
</worksheet>
</file>

<file path=xl/worksheets/sheet40.xml><?xml version="1.0" encoding="utf-8"?>
<worksheet xmlns="http://schemas.openxmlformats.org/spreadsheetml/2006/main" xmlns:r="http://schemas.openxmlformats.org/officeDocument/2006/relationships">
  <dimension ref="A1:L37"/>
  <sheetViews>
    <sheetView workbookViewId="0">
      <selection activeCell="P13" sqref="P13"/>
    </sheetView>
  </sheetViews>
  <sheetFormatPr defaultRowHeight="15.75"/>
  <cols>
    <col min="1" max="1" width="9.140625" style="1250"/>
    <col min="2" max="2" width="16.140625" style="1250" bestFit="1" customWidth="1"/>
    <col min="3" max="5" width="11" style="985" customWidth="1"/>
    <col min="6" max="7" width="10.7109375" style="985" customWidth="1"/>
    <col min="8" max="8" width="11.7109375" style="985" customWidth="1"/>
    <col min="9" max="9" width="10.7109375" style="985" customWidth="1"/>
    <col min="10" max="10" width="11.28515625" style="985" customWidth="1"/>
    <col min="11" max="11" width="11.42578125" style="985" customWidth="1"/>
    <col min="12" max="12" width="12.42578125" style="985" customWidth="1"/>
    <col min="13" max="257" width="9.140625" style="985"/>
    <col min="258" max="258" width="12.7109375" style="985" bestFit="1" customWidth="1"/>
    <col min="259" max="261" width="11" style="985" customWidth="1"/>
    <col min="262" max="263" width="10.7109375" style="985" customWidth="1"/>
    <col min="264" max="264" width="11.7109375" style="985" customWidth="1"/>
    <col min="265" max="265" width="10.7109375" style="985" customWidth="1"/>
    <col min="266" max="266" width="11.28515625" style="985" customWidth="1"/>
    <col min="267" max="267" width="11.42578125" style="985" customWidth="1"/>
    <col min="268" max="268" width="12.42578125" style="985" customWidth="1"/>
    <col min="269" max="513" width="9.140625" style="985"/>
    <col min="514" max="514" width="12.7109375" style="985" bestFit="1" customWidth="1"/>
    <col min="515" max="517" width="11" style="985" customWidth="1"/>
    <col min="518" max="519" width="10.7109375" style="985" customWidth="1"/>
    <col min="520" max="520" width="11.7109375" style="985" customWidth="1"/>
    <col min="521" max="521" width="10.7109375" style="985" customWidth="1"/>
    <col min="522" max="522" width="11.28515625" style="985" customWidth="1"/>
    <col min="523" max="523" width="11.42578125" style="985" customWidth="1"/>
    <col min="524" max="524" width="12.42578125" style="985" customWidth="1"/>
    <col min="525" max="769" width="9.140625" style="985"/>
    <col min="770" max="770" width="12.7109375" style="985" bestFit="1" customWidth="1"/>
    <col min="771" max="773" width="11" style="985" customWidth="1"/>
    <col min="774" max="775" width="10.7109375" style="985" customWidth="1"/>
    <col min="776" max="776" width="11.7109375" style="985" customWidth="1"/>
    <col min="777" max="777" width="10.7109375" style="985" customWidth="1"/>
    <col min="778" max="778" width="11.28515625" style="985" customWidth="1"/>
    <col min="779" max="779" width="11.42578125" style="985" customWidth="1"/>
    <col min="780" max="780" width="12.42578125" style="985" customWidth="1"/>
    <col min="781" max="1025" width="9.140625" style="985"/>
    <col min="1026" max="1026" width="12.7109375" style="985" bestFit="1" customWidth="1"/>
    <col min="1027" max="1029" width="11" style="985" customWidth="1"/>
    <col min="1030" max="1031" width="10.7109375" style="985" customWidth="1"/>
    <col min="1032" max="1032" width="11.7109375" style="985" customWidth="1"/>
    <col min="1033" max="1033" width="10.7109375" style="985" customWidth="1"/>
    <col min="1034" max="1034" width="11.28515625" style="985" customWidth="1"/>
    <col min="1035" max="1035" width="11.42578125" style="985" customWidth="1"/>
    <col min="1036" max="1036" width="12.42578125" style="985" customWidth="1"/>
    <col min="1037" max="1281" width="9.140625" style="985"/>
    <col min="1282" max="1282" width="12.7109375" style="985" bestFit="1" customWidth="1"/>
    <col min="1283" max="1285" width="11" style="985" customWidth="1"/>
    <col min="1286" max="1287" width="10.7109375" style="985" customWidth="1"/>
    <col min="1288" max="1288" width="11.7109375" style="985" customWidth="1"/>
    <col min="1289" max="1289" width="10.7109375" style="985" customWidth="1"/>
    <col min="1290" max="1290" width="11.28515625" style="985" customWidth="1"/>
    <col min="1291" max="1291" width="11.42578125" style="985" customWidth="1"/>
    <col min="1292" max="1292" width="12.42578125" style="985" customWidth="1"/>
    <col min="1293" max="1537" width="9.140625" style="985"/>
    <col min="1538" max="1538" width="12.7109375" style="985" bestFit="1" customWidth="1"/>
    <col min="1539" max="1541" width="11" style="985" customWidth="1"/>
    <col min="1542" max="1543" width="10.7109375" style="985" customWidth="1"/>
    <col min="1544" max="1544" width="11.7109375" style="985" customWidth="1"/>
    <col min="1545" max="1545" width="10.7109375" style="985" customWidth="1"/>
    <col min="1546" max="1546" width="11.28515625" style="985" customWidth="1"/>
    <col min="1547" max="1547" width="11.42578125" style="985" customWidth="1"/>
    <col min="1548" max="1548" width="12.42578125" style="985" customWidth="1"/>
    <col min="1549" max="1793" width="9.140625" style="985"/>
    <col min="1794" max="1794" width="12.7109375" style="985" bestFit="1" customWidth="1"/>
    <col min="1795" max="1797" width="11" style="985" customWidth="1"/>
    <col min="1798" max="1799" width="10.7109375" style="985" customWidth="1"/>
    <col min="1800" max="1800" width="11.7109375" style="985" customWidth="1"/>
    <col min="1801" max="1801" width="10.7109375" style="985" customWidth="1"/>
    <col min="1802" max="1802" width="11.28515625" style="985" customWidth="1"/>
    <col min="1803" max="1803" width="11.42578125" style="985" customWidth="1"/>
    <col min="1804" max="1804" width="12.42578125" style="985" customWidth="1"/>
    <col min="1805" max="2049" width="9.140625" style="985"/>
    <col min="2050" max="2050" width="12.7109375" style="985" bestFit="1" customWidth="1"/>
    <col min="2051" max="2053" width="11" style="985" customWidth="1"/>
    <col min="2054" max="2055" width="10.7109375" style="985" customWidth="1"/>
    <col min="2056" max="2056" width="11.7109375" style="985" customWidth="1"/>
    <col min="2057" max="2057" width="10.7109375" style="985" customWidth="1"/>
    <col min="2058" max="2058" width="11.28515625" style="985" customWidth="1"/>
    <col min="2059" max="2059" width="11.42578125" style="985" customWidth="1"/>
    <col min="2060" max="2060" width="12.42578125" style="985" customWidth="1"/>
    <col min="2061" max="2305" width="9.140625" style="985"/>
    <col min="2306" max="2306" width="12.7109375" style="985" bestFit="1" customWidth="1"/>
    <col min="2307" max="2309" width="11" style="985" customWidth="1"/>
    <col min="2310" max="2311" width="10.7109375" style="985" customWidth="1"/>
    <col min="2312" max="2312" width="11.7109375" style="985" customWidth="1"/>
    <col min="2313" max="2313" width="10.7109375" style="985" customWidth="1"/>
    <col min="2314" max="2314" width="11.28515625" style="985" customWidth="1"/>
    <col min="2315" max="2315" width="11.42578125" style="985" customWidth="1"/>
    <col min="2316" max="2316" width="12.42578125" style="985" customWidth="1"/>
    <col min="2317" max="2561" width="9.140625" style="985"/>
    <col min="2562" max="2562" width="12.7109375" style="985" bestFit="1" customWidth="1"/>
    <col min="2563" max="2565" width="11" style="985" customWidth="1"/>
    <col min="2566" max="2567" width="10.7109375" style="985" customWidth="1"/>
    <col min="2568" max="2568" width="11.7109375" style="985" customWidth="1"/>
    <col min="2569" max="2569" width="10.7109375" style="985" customWidth="1"/>
    <col min="2570" max="2570" width="11.28515625" style="985" customWidth="1"/>
    <col min="2571" max="2571" width="11.42578125" style="985" customWidth="1"/>
    <col min="2572" max="2572" width="12.42578125" style="985" customWidth="1"/>
    <col min="2573" max="2817" width="9.140625" style="985"/>
    <col min="2818" max="2818" width="12.7109375" style="985" bestFit="1" customWidth="1"/>
    <col min="2819" max="2821" width="11" style="985" customWidth="1"/>
    <col min="2822" max="2823" width="10.7109375" style="985" customWidth="1"/>
    <col min="2824" max="2824" width="11.7109375" style="985" customWidth="1"/>
    <col min="2825" max="2825" width="10.7109375" style="985" customWidth="1"/>
    <col min="2826" max="2826" width="11.28515625" style="985" customWidth="1"/>
    <col min="2827" max="2827" width="11.42578125" style="985" customWidth="1"/>
    <col min="2828" max="2828" width="12.42578125" style="985" customWidth="1"/>
    <col min="2829" max="3073" width="9.140625" style="985"/>
    <col min="3074" max="3074" width="12.7109375" style="985" bestFit="1" customWidth="1"/>
    <col min="3075" max="3077" width="11" style="985" customWidth="1"/>
    <col min="3078" max="3079" width="10.7109375" style="985" customWidth="1"/>
    <col min="3080" max="3080" width="11.7109375" style="985" customWidth="1"/>
    <col min="3081" max="3081" width="10.7109375" style="985" customWidth="1"/>
    <col min="3082" max="3082" width="11.28515625" style="985" customWidth="1"/>
    <col min="3083" max="3083" width="11.42578125" style="985" customWidth="1"/>
    <col min="3084" max="3084" width="12.42578125" style="985" customWidth="1"/>
    <col min="3085" max="3329" width="9.140625" style="985"/>
    <col min="3330" max="3330" width="12.7109375" style="985" bestFit="1" customWidth="1"/>
    <col min="3331" max="3333" width="11" style="985" customWidth="1"/>
    <col min="3334" max="3335" width="10.7109375" style="985" customWidth="1"/>
    <col min="3336" max="3336" width="11.7109375" style="985" customWidth="1"/>
    <col min="3337" max="3337" width="10.7109375" style="985" customWidth="1"/>
    <col min="3338" max="3338" width="11.28515625" style="985" customWidth="1"/>
    <col min="3339" max="3339" width="11.42578125" style="985" customWidth="1"/>
    <col min="3340" max="3340" width="12.42578125" style="985" customWidth="1"/>
    <col min="3341" max="3585" width="9.140625" style="985"/>
    <col min="3586" max="3586" width="12.7109375" style="985" bestFit="1" customWidth="1"/>
    <col min="3587" max="3589" width="11" style="985" customWidth="1"/>
    <col min="3590" max="3591" width="10.7109375" style="985" customWidth="1"/>
    <col min="3592" max="3592" width="11.7109375" style="985" customWidth="1"/>
    <col min="3593" max="3593" width="10.7109375" style="985" customWidth="1"/>
    <col min="3594" max="3594" width="11.28515625" style="985" customWidth="1"/>
    <col min="3595" max="3595" width="11.42578125" style="985" customWidth="1"/>
    <col min="3596" max="3596" width="12.42578125" style="985" customWidth="1"/>
    <col min="3597" max="3841" width="9.140625" style="985"/>
    <col min="3842" max="3842" width="12.7109375" style="985" bestFit="1" customWidth="1"/>
    <col min="3843" max="3845" width="11" style="985" customWidth="1"/>
    <col min="3846" max="3847" width="10.7109375" style="985" customWidth="1"/>
    <col min="3848" max="3848" width="11.7109375" style="985" customWidth="1"/>
    <col min="3849" max="3849" width="10.7109375" style="985" customWidth="1"/>
    <col min="3850" max="3850" width="11.28515625" style="985" customWidth="1"/>
    <col min="3851" max="3851" width="11.42578125" style="985" customWidth="1"/>
    <col min="3852" max="3852" width="12.42578125" style="985" customWidth="1"/>
    <col min="3853" max="4097" width="9.140625" style="985"/>
    <col min="4098" max="4098" width="12.7109375" style="985" bestFit="1" customWidth="1"/>
    <col min="4099" max="4101" width="11" style="985" customWidth="1"/>
    <col min="4102" max="4103" width="10.7109375" style="985" customWidth="1"/>
    <col min="4104" max="4104" width="11.7109375" style="985" customWidth="1"/>
    <col min="4105" max="4105" width="10.7109375" style="985" customWidth="1"/>
    <col min="4106" max="4106" width="11.28515625" style="985" customWidth="1"/>
    <col min="4107" max="4107" width="11.42578125" style="985" customWidth="1"/>
    <col min="4108" max="4108" width="12.42578125" style="985" customWidth="1"/>
    <col min="4109" max="4353" width="9.140625" style="985"/>
    <col min="4354" max="4354" width="12.7109375" style="985" bestFit="1" customWidth="1"/>
    <col min="4355" max="4357" width="11" style="985" customWidth="1"/>
    <col min="4358" max="4359" width="10.7109375" style="985" customWidth="1"/>
    <col min="4360" max="4360" width="11.7109375" style="985" customWidth="1"/>
    <col min="4361" max="4361" width="10.7109375" style="985" customWidth="1"/>
    <col min="4362" max="4362" width="11.28515625" style="985" customWidth="1"/>
    <col min="4363" max="4363" width="11.42578125" style="985" customWidth="1"/>
    <col min="4364" max="4364" width="12.42578125" style="985" customWidth="1"/>
    <col min="4365" max="4609" width="9.140625" style="985"/>
    <col min="4610" max="4610" width="12.7109375" style="985" bestFit="1" customWidth="1"/>
    <col min="4611" max="4613" width="11" style="985" customWidth="1"/>
    <col min="4614" max="4615" width="10.7109375" style="985" customWidth="1"/>
    <col min="4616" max="4616" width="11.7109375" style="985" customWidth="1"/>
    <col min="4617" max="4617" width="10.7109375" style="985" customWidth="1"/>
    <col min="4618" max="4618" width="11.28515625" style="985" customWidth="1"/>
    <col min="4619" max="4619" width="11.42578125" style="985" customWidth="1"/>
    <col min="4620" max="4620" width="12.42578125" style="985" customWidth="1"/>
    <col min="4621" max="4865" width="9.140625" style="985"/>
    <col min="4866" max="4866" width="12.7109375" style="985" bestFit="1" customWidth="1"/>
    <col min="4867" max="4869" width="11" style="985" customWidth="1"/>
    <col min="4870" max="4871" width="10.7109375" style="985" customWidth="1"/>
    <col min="4872" max="4872" width="11.7109375" style="985" customWidth="1"/>
    <col min="4873" max="4873" width="10.7109375" style="985" customWidth="1"/>
    <col min="4874" max="4874" width="11.28515625" style="985" customWidth="1"/>
    <col min="4875" max="4875" width="11.42578125" style="985" customWidth="1"/>
    <col min="4876" max="4876" width="12.42578125" style="985" customWidth="1"/>
    <col min="4877" max="5121" width="9.140625" style="985"/>
    <col min="5122" max="5122" width="12.7109375" style="985" bestFit="1" customWidth="1"/>
    <col min="5123" max="5125" width="11" style="985" customWidth="1"/>
    <col min="5126" max="5127" width="10.7109375" style="985" customWidth="1"/>
    <col min="5128" max="5128" width="11.7109375" style="985" customWidth="1"/>
    <col min="5129" max="5129" width="10.7109375" style="985" customWidth="1"/>
    <col min="5130" max="5130" width="11.28515625" style="985" customWidth="1"/>
    <col min="5131" max="5131" width="11.42578125" style="985" customWidth="1"/>
    <col min="5132" max="5132" width="12.42578125" style="985" customWidth="1"/>
    <col min="5133" max="5377" width="9.140625" style="985"/>
    <col min="5378" max="5378" width="12.7109375" style="985" bestFit="1" customWidth="1"/>
    <col min="5379" max="5381" width="11" style="985" customWidth="1"/>
    <col min="5382" max="5383" width="10.7109375" style="985" customWidth="1"/>
    <col min="5384" max="5384" width="11.7109375" style="985" customWidth="1"/>
    <col min="5385" max="5385" width="10.7109375" style="985" customWidth="1"/>
    <col min="5386" max="5386" width="11.28515625" style="985" customWidth="1"/>
    <col min="5387" max="5387" width="11.42578125" style="985" customWidth="1"/>
    <col min="5388" max="5388" width="12.42578125" style="985" customWidth="1"/>
    <col min="5389" max="5633" width="9.140625" style="985"/>
    <col min="5634" max="5634" width="12.7109375" style="985" bestFit="1" customWidth="1"/>
    <col min="5635" max="5637" width="11" style="985" customWidth="1"/>
    <col min="5638" max="5639" width="10.7109375" style="985" customWidth="1"/>
    <col min="5640" max="5640" width="11.7109375" style="985" customWidth="1"/>
    <col min="5641" max="5641" width="10.7109375" style="985" customWidth="1"/>
    <col min="5642" max="5642" width="11.28515625" style="985" customWidth="1"/>
    <col min="5643" max="5643" width="11.42578125" style="985" customWidth="1"/>
    <col min="5644" max="5644" width="12.42578125" style="985" customWidth="1"/>
    <col min="5645" max="5889" width="9.140625" style="985"/>
    <col min="5890" max="5890" width="12.7109375" style="985" bestFit="1" customWidth="1"/>
    <col min="5891" max="5893" width="11" style="985" customWidth="1"/>
    <col min="5894" max="5895" width="10.7109375" style="985" customWidth="1"/>
    <col min="5896" max="5896" width="11.7109375" style="985" customWidth="1"/>
    <col min="5897" max="5897" width="10.7109375" style="985" customWidth="1"/>
    <col min="5898" max="5898" width="11.28515625" style="985" customWidth="1"/>
    <col min="5899" max="5899" width="11.42578125" style="985" customWidth="1"/>
    <col min="5900" max="5900" width="12.42578125" style="985" customWidth="1"/>
    <col min="5901" max="6145" width="9.140625" style="985"/>
    <col min="6146" max="6146" width="12.7109375" style="985" bestFit="1" customWidth="1"/>
    <col min="6147" max="6149" width="11" style="985" customWidth="1"/>
    <col min="6150" max="6151" width="10.7109375" style="985" customWidth="1"/>
    <col min="6152" max="6152" width="11.7109375" style="985" customWidth="1"/>
    <col min="6153" max="6153" width="10.7109375" style="985" customWidth="1"/>
    <col min="6154" max="6154" width="11.28515625" style="985" customWidth="1"/>
    <col min="6155" max="6155" width="11.42578125" style="985" customWidth="1"/>
    <col min="6156" max="6156" width="12.42578125" style="985" customWidth="1"/>
    <col min="6157" max="6401" width="9.140625" style="985"/>
    <col min="6402" max="6402" width="12.7109375" style="985" bestFit="1" customWidth="1"/>
    <col min="6403" max="6405" width="11" style="985" customWidth="1"/>
    <col min="6406" max="6407" width="10.7109375" style="985" customWidth="1"/>
    <col min="6408" max="6408" width="11.7109375" style="985" customWidth="1"/>
    <col min="6409" max="6409" width="10.7109375" style="985" customWidth="1"/>
    <col min="6410" max="6410" width="11.28515625" style="985" customWidth="1"/>
    <col min="6411" max="6411" width="11.42578125" style="985" customWidth="1"/>
    <col min="6412" max="6412" width="12.42578125" style="985" customWidth="1"/>
    <col min="6413" max="6657" width="9.140625" style="985"/>
    <col min="6658" max="6658" width="12.7109375" style="985" bestFit="1" customWidth="1"/>
    <col min="6659" max="6661" width="11" style="985" customWidth="1"/>
    <col min="6662" max="6663" width="10.7109375" style="985" customWidth="1"/>
    <col min="6664" max="6664" width="11.7109375" style="985" customWidth="1"/>
    <col min="6665" max="6665" width="10.7109375" style="985" customWidth="1"/>
    <col min="6666" max="6666" width="11.28515625" style="985" customWidth="1"/>
    <col min="6667" max="6667" width="11.42578125" style="985" customWidth="1"/>
    <col min="6668" max="6668" width="12.42578125" style="985" customWidth="1"/>
    <col min="6669" max="6913" width="9.140625" style="985"/>
    <col min="6914" max="6914" width="12.7109375" style="985" bestFit="1" customWidth="1"/>
    <col min="6915" max="6917" width="11" style="985" customWidth="1"/>
    <col min="6918" max="6919" width="10.7109375" style="985" customWidth="1"/>
    <col min="6920" max="6920" width="11.7109375" style="985" customWidth="1"/>
    <col min="6921" max="6921" width="10.7109375" style="985" customWidth="1"/>
    <col min="6922" max="6922" width="11.28515625" style="985" customWidth="1"/>
    <col min="6923" max="6923" width="11.42578125" style="985" customWidth="1"/>
    <col min="6924" max="6924" width="12.42578125" style="985" customWidth="1"/>
    <col min="6925" max="7169" width="9.140625" style="985"/>
    <col min="7170" max="7170" width="12.7109375" style="985" bestFit="1" customWidth="1"/>
    <col min="7171" max="7173" width="11" style="985" customWidth="1"/>
    <col min="7174" max="7175" width="10.7109375" style="985" customWidth="1"/>
    <col min="7176" max="7176" width="11.7109375" style="985" customWidth="1"/>
    <col min="7177" max="7177" width="10.7109375" style="985" customWidth="1"/>
    <col min="7178" max="7178" width="11.28515625" style="985" customWidth="1"/>
    <col min="7179" max="7179" width="11.42578125" style="985" customWidth="1"/>
    <col min="7180" max="7180" width="12.42578125" style="985" customWidth="1"/>
    <col min="7181" max="7425" width="9.140625" style="985"/>
    <col min="7426" max="7426" width="12.7109375" style="985" bestFit="1" customWidth="1"/>
    <col min="7427" max="7429" width="11" style="985" customWidth="1"/>
    <col min="7430" max="7431" width="10.7109375" style="985" customWidth="1"/>
    <col min="7432" max="7432" width="11.7109375" style="985" customWidth="1"/>
    <col min="7433" max="7433" width="10.7109375" style="985" customWidth="1"/>
    <col min="7434" max="7434" width="11.28515625" style="985" customWidth="1"/>
    <col min="7435" max="7435" width="11.42578125" style="985" customWidth="1"/>
    <col min="7436" max="7436" width="12.42578125" style="985" customWidth="1"/>
    <col min="7437" max="7681" width="9.140625" style="985"/>
    <col min="7682" max="7682" width="12.7109375" style="985" bestFit="1" customWidth="1"/>
    <col min="7683" max="7685" width="11" style="985" customWidth="1"/>
    <col min="7686" max="7687" width="10.7109375" style="985" customWidth="1"/>
    <col min="7688" max="7688" width="11.7109375" style="985" customWidth="1"/>
    <col min="7689" max="7689" width="10.7109375" style="985" customWidth="1"/>
    <col min="7690" max="7690" width="11.28515625" style="985" customWidth="1"/>
    <col min="7691" max="7691" width="11.42578125" style="985" customWidth="1"/>
    <col min="7692" max="7692" width="12.42578125" style="985" customWidth="1"/>
    <col min="7693" max="7937" width="9.140625" style="985"/>
    <col min="7938" max="7938" width="12.7109375" style="985" bestFit="1" customWidth="1"/>
    <col min="7939" max="7941" width="11" style="985" customWidth="1"/>
    <col min="7942" max="7943" width="10.7109375" style="985" customWidth="1"/>
    <col min="7944" max="7944" width="11.7109375" style="985" customWidth="1"/>
    <col min="7945" max="7945" width="10.7109375" style="985" customWidth="1"/>
    <col min="7946" max="7946" width="11.28515625" style="985" customWidth="1"/>
    <col min="7947" max="7947" width="11.42578125" style="985" customWidth="1"/>
    <col min="7948" max="7948" width="12.42578125" style="985" customWidth="1"/>
    <col min="7949" max="8193" width="9.140625" style="985"/>
    <col min="8194" max="8194" width="12.7109375" style="985" bestFit="1" customWidth="1"/>
    <col min="8195" max="8197" width="11" style="985" customWidth="1"/>
    <col min="8198" max="8199" width="10.7109375" style="985" customWidth="1"/>
    <col min="8200" max="8200" width="11.7109375" style="985" customWidth="1"/>
    <col min="8201" max="8201" width="10.7109375" style="985" customWidth="1"/>
    <col min="8202" max="8202" width="11.28515625" style="985" customWidth="1"/>
    <col min="8203" max="8203" width="11.42578125" style="985" customWidth="1"/>
    <col min="8204" max="8204" width="12.42578125" style="985" customWidth="1"/>
    <col min="8205" max="8449" width="9.140625" style="985"/>
    <col min="8450" max="8450" width="12.7109375" style="985" bestFit="1" customWidth="1"/>
    <col min="8451" max="8453" width="11" style="985" customWidth="1"/>
    <col min="8454" max="8455" width="10.7109375" style="985" customWidth="1"/>
    <col min="8456" max="8456" width="11.7109375" style="985" customWidth="1"/>
    <col min="8457" max="8457" width="10.7109375" style="985" customWidth="1"/>
    <col min="8458" max="8458" width="11.28515625" style="985" customWidth="1"/>
    <col min="8459" max="8459" width="11.42578125" style="985" customWidth="1"/>
    <col min="8460" max="8460" width="12.42578125" style="985" customWidth="1"/>
    <col min="8461" max="8705" width="9.140625" style="985"/>
    <col min="8706" max="8706" width="12.7109375" style="985" bestFit="1" customWidth="1"/>
    <col min="8707" max="8709" width="11" style="985" customWidth="1"/>
    <col min="8710" max="8711" width="10.7109375" style="985" customWidth="1"/>
    <col min="8712" max="8712" width="11.7109375" style="985" customWidth="1"/>
    <col min="8713" max="8713" width="10.7109375" style="985" customWidth="1"/>
    <col min="8714" max="8714" width="11.28515625" style="985" customWidth="1"/>
    <col min="8715" max="8715" width="11.42578125" style="985" customWidth="1"/>
    <col min="8716" max="8716" width="12.42578125" style="985" customWidth="1"/>
    <col min="8717" max="8961" width="9.140625" style="985"/>
    <col min="8962" max="8962" width="12.7109375" style="985" bestFit="1" customWidth="1"/>
    <col min="8963" max="8965" width="11" style="985" customWidth="1"/>
    <col min="8966" max="8967" width="10.7109375" style="985" customWidth="1"/>
    <col min="8968" max="8968" width="11.7109375" style="985" customWidth="1"/>
    <col min="8969" max="8969" width="10.7109375" style="985" customWidth="1"/>
    <col min="8970" max="8970" width="11.28515625" style="985" customWidth="1"/>
    <col min="8971" max="8971" width="11.42578125" style="985" customWidth="1"/>
    <col min="8972" max="8972" width="12.42578125" style="985" customWidth="1"/>
    <col min="8973" max="9217" width="9.140625" style="985"/>
    <col min="9218" max="9218" width="12.7109375" style="985" bestFit="1" customWidth="1"/>
    <col min="9219" max="9221" width="11" style="985" customWidth="1"/>
    <col min="9222" max="9223" width="10.7109375" style="985" customWidth="1"/>
    <col min="9224" max="9224" width="11.7109375" style="985" customWidth="1"/>
    <col min="9225" max="9225" width="10.7109375" style="985" customWidth="1"/>
    <col min="9226" max="9226" width="11.28515625" style="985" customWidth="1"/>
    <col min="9227" max="9227" width="11.42578125" style="985" customWidth="1"/>
    <col min="9228" max="9228" width="12.42578125" style="985" customWidth="1"/>
    <col min="9229" max="9473" width="9.140625" style="985"/>
    <col min="9474" max="9474" width="12.7109375" style="985" bestFit="1" customWidth="1"/>
    <col min="9475" max="9477" width="11" style="985" customWidth="1"/>
    <col min="9478" max="9479" width="10.7109375" style="985" customWidth="1"/>
    <col min="9480" max="9480" width="11.7109375" style="985" customWidth="1"/>
    <col min="9481" max="9481" width="10.7109375" style="985" customWidth="1"/>
    <col min="9482" max="9482" width="11.28515625" style="985" customWidth="1"/>
    <col min="9483" max="9483" width="11.42578125" style="985" customWidth="1"/>
    <col min="9484" max="9484" width="12.42578125" style="985" customWidth="1"/>
    <col min="9485" max="9729" width="9.140625" style="985"/>
    <col min="9730" max="9730" width="12.7109375" style="985" bestFit="1" customWidth="1"/>
    <col min="9731" max="9733" width="11" style="985" customWidth="1"/>
    <col min="9734" max="9735" width="10.7109375" style="985" customWidth="1"/>
    <col min="9736" max="9736" width="11.7109375" style="985" customWidth="1"/>
    <col min="9737" max="9737" width="10.7109375" style="985" customWidth="1"/>
    <col min="9738" max="9738" width="11.28515625" style="985" customWidth="1"/>
    <col min="9739" max="9739" width="11.42578125" style="985" customWidth="1"/>
    <col min="9740" max="9740" width="12.42578125" style="985" customWidth="1"/>
    <col min="9741" max="9985" width="9.140625" style="985"/>
    <col min="9986" max="9986" width="12.7109375" style="985" bestFit="1" customWidth="1"/>
    <col min="9987" max="9989" width="11" style="985" customWidth="1"/>
    <col min="9990" max="9991" width="10.7109375" style="985" customWidth="1"/>
    <col min="9992" max="9992" width="11.7109375" style="985" customWidth="1"/>
    <col min="9993" max="9993" width="10.7109375" style="985" customWidth="1"/>
    <col min="9994" max="9994" width="11.28515625" style="985" customWidth="1"/>
    <col min="9995" max="9995" width="11.42578125" style="985" customWidth="1"/>
    <col min="9996" max="9996" width="12.42578125" style="985" customWidth="1"/>
    <col min="9997" max="10241" width="9.140625" style="985"/>
    <col min="10242" max="10242" width="12.7109375" style="985" bestFit="1" customWidth="1"/>
    <col min="10243" max="10245" width="11" style="985" customWidth="1"/>
    <col min="10246" max="10247" width="10.7109375" style="985" customWidth="1"/>
    <col min="10248" max="10248" width="11.7109375" style="985" customWidth="1"/>
    <col min="10249" max="10249" width="10.7109375" style="985" customWidth="1"/>
    <col min="10250" max="10250" width="11.28515625" style="985" customWidth="1"/>
    <col min="10251" max="10251" width="11.42578125" style="985" customWidth="1"/>
    <col min="10252" max="10252" width="12.42578125" style="985" customWidth="1"/>
    <col min="10253" max="10497" width="9.140625" style="985"/>
    <col min="10498" max="10498" width="12.7109375" style="985" bestFit="1" customWidth="1"/>
    <col min="10499" max="10501" width="11" style="985" customWidth="1"/>
    <col min="10502" max="10503" width="10.7109375" style="985" customWidth="1"/>
    <col min="10504" max="10504" width="11.7109375" style="985" customWidth="1"/>
    <col min="10505" max="10505" width="10.7109375" style="985" customWidth="1"/>
    <col min="10506" max="10506" width="11.28515625" style="985" customWidth="1"/>
    <col min="10507" max="10507" width="11.42578125" style="985" customWidth="1"/>
    <col min="10508" max="10508" width="12.42578125" style="985" customWidth="1"/>
    <col min="10509" max="10753" width="9.140625" style="985"/>
    <col min="10754" max="10754" width="12.7109375" style="985" bestFit="1" customWidth="1"/>
    <col min="10755" max="10757" width="11" style="985" customWidth="1"/>
    <col min="10758" max="10759" width="10.7109375" style="985" customWidth="1"/>
    <col min="10760" max="10760" width="11.7109375" style="985" customWidth="1"/>
    <col min="10761" max="10761" width="10.7109375" style="985" customWidth="1"/>
    <col min="10762" max="10762" width="11.28515625" style="985" customWidth="1"/>
    <col min="10763" max="10763" width="11.42578125" style="985" customWidth="1"/>
    <col min="10764" max="10764" width="12.42578125" style="985" customWidth="1"/>
    <col min="10765" max="11009" width="9.140625" style="985"/>
    <col min="11010" max="11010" width="12.7109375" style="985" bestFit="1" customWidth="1"/>
    <col min="11011" max="11013" width="11" style="985" customWidth="1"/>
    <col min="11014" max="11015" width="10.7109375" style="985" customWidth="1"/>
    <col min="11016" max="11016" width="11.7109375" style="985" customWidth="1"/>
    <col min="11017" max="11017" width="10.7109375" style="985" customWidth="1"/>
    <col min="11018" max="11018" width="11.28515625" style="985" customWidth="1"/>
    <col min="11019" max="11019" width="11.42578125" style="985" customWidth="1"/>
    <col min="11020" max="11020" width="12.42578125" style="985" customWidth="1"/>
    <col min="11021" max="11265" width="9.140625" style="985"/>
    <col min="11266" max="11266" width="12.7109375" style="985" bestFit="1" customWidth="1"/>
    <col min="11267" max="11269" width="11" style="985" customWidth="1"/>
    <col min="11270" max="11271" width="10.7109375" style="985" customWidth="1"/>
    <col min="11272" max="11272" width="11.7109375" style="985" customWidth="1"/>
    <col min="11273" max="11273" width="10.7109375" style="985" customWidth="1"/>
    <col min="11274" max="11274" width="11.28515625" style="985" customWidth="1"/>
    <col min="11275" max="11275" width="11.42578125" style="985" customWidth="1"/>
    <col min="11276" max="11276" width="12.42578125" style="985" customWidth="1"/>
    <col min="11277" max="11521" width="9.140625" style="985"/>
    <col min="11522" max="11522" width="12.7109375" style="985" bestFit="1" customWidth="1"/>
    <col min="11523" max="11525" width="11" style="985" customWidth="1"/>
    <col min="11526" max="11527" width="10.7109375" style="985" customWidth="1"/>
    <col min="11528" max="11528" width="11.7109375" style="985" customWidth="1"/>
    <col min="11529" max="11529" width="10.7109375" style="985" customWidth="1"/>
    <col min="11530" max="11530" width="11.28515625" style="985" customWidth="1"/>
    <col min="11531" max="11531" width="11.42578125" style="985" customWidth="1"/>
    <col min="11532" max="11532" width="12.42578125" style="985" customWidth="1"/>
    <col min="11533" max="11777" width="9.140625" style="985"/>
    <col min="11778" max="11778" width="12.7109375" style="985" bestFit="1" customWidth="1"/>
    <col min="11779" max="11781" width="11" style="985" customWidth="1"/>
    <col min="11782" max="11783" width="10.7109375" style="985" customWidth="1"/>
    <col min="11784" max="11784" width="11.7109375" style="985" customWidth="1"/>
    <col min="11785" max="11785" width="10.7109375" style="985" customWidth="1"/>
    <col min="11786" max="11786" width="11.28515625" style="985" customWidth="1"/>
    <col min="11787" max="11787" width="11.42578125" style="985" customWidth="1"/>
    <col min="11788" max="11788" width="12.42578125" style="985" customWidth="1"/>
    <col min="11789" max="12033" width="9.140625" style="985"/>
    <col min="12034" max="12034" width="12.7109375" style="985" bestFit="1" customWidth="1"/>
    <col min="12035" max="12037" width="11" style="985" customWidth="1"/>
    <col min="12038" max="12039" width="10.7109375" style="985" customWidth="1"/>
    <col min="12040" max="12040" width="11.7109375" style="985" customWidth="1"/>
    <col min="12041" max="12041" width="10.7109375" style="985" customWidth="1"/>
    <col min="12042" max="12042" width="11.28515625" style="985" customWidth="1"/>
    <col min="12043" max="12043" width="11.42578125" style="985" customWidth="1"/>
    <col min="12044" max="12044" width="12.42578125" style="985" customWidth="1"/>
    <col min="12045" max="12289" width="9.140625" style="985"/>
    <col min="12290" max="12290" width="12.7109375" style="985" bestFit="1" customWidth="1"/>
    <col min="12291" max="12293" width="11" style="985" customWidth="1"/>
    <col min="12294" max="12295" width="10.7109375" style="985" customWidth="1"/>
    <col min="12296" max="12296" width="11.7109375" style="985" customWidth="1"/>
    <col min="12297" max="12297" width="10.7109375" style="985" customWidth="1"/>
    <col min="12298" max="12298" width="11.28515625" style="985" customWidth="1"/>
    <col min="12299" max="12299" width="11.42578125" style="985" customWidth="1"/>
    <col min="12300" max="12300" width="12.42578125" style="985" customWidth="1"/>
    <col min="12301" max="12545" width="9.140625" style="985"/>
    <col min="12546" max="12546" width="12.7109375" style="985" bestFit="1" customWidth="1"/>
    <col min="12547" max="12549" width="11" style="985" customWidth="1"/>
    <col min="12550" max="12551" width="10.7109375" style="985" customWidth="1"/>
    <col min="12552" max="12552" width="11.7109375" style="985" customWidth="1"/>
    <col min="12553" max="12553" width="10.7109375" style="985" customWidth="1"/>
    <col min="12554" max="12554" width="11.28515625" style="985" customWidth="1"/>
    <col min="12555" max="12555" width="11.42578125" style="985" customWidth="1"/>
    <col min="12556" max="12556" width="12.42578125" style="985" customWidth="1"/>
    <col min="12557" max="12801" width="9.140625" style="985"/>
    <col min="12802" max="12802" width="12.7109375" style="985" bestFit="1" customWidth="1"/>
    <col min="12803" max="12805" width="11" style="985" customWidth="1"/>
    <col min="12806" max="12807" width="10.7109375" style="985" customWidth="1"/>
    <col min="12808" max="12808" width="11.7109375" style="985" customWidth="1"/>
    <col min="12809" max="12809" width="10.7109375" style="985" customWidth="1"/>
    <col min="12810" max="12810" width="11.28515625" style="985" customWidth="1"/>
    <col min="12811" max="12811" width="11.42578125" style="985" customWidth="1"/>
    <col min="12812" max="12812" width="12.42578125" style="985" customWidth="1"/>
    <col min="12813" max="13057" width="9.140625" style="985"/>
    <col min="13058" max="13058" width="12.7109375" style="985" bestFit="1" customWidth="1"/>
    <col min="13059" max="13061" width="11" style="985" customWidth="1"/>
    <col min="13062" max="13063" width="10.7109375" style="985" customWidth="1"/>
    <col min="13064" max="13064" width="11.7109375" style="985" customWidth="1"/>
    <col min="13065" max="13065" width="10.7109375" style="985" customWidth="1"/>
    <col min="13066" max="13066" width="11.28515625" style="985" customWidth="1"/>
    <col min="13067" max="13067" width="11.42578125" style="985" customWidth="1"/>
    <col min="13068" max="13068" width="12.42578125" style="985" customWidth="1"/>
    <col min="13069" max="13313" width="9.140625" style="985"/>
    <col min="13314" max="13314" width="12.7109375" style="985" bestFit="1" customWidth="1"/>
    <col min="13315" max="13317" width="11" style="985" customWidth="1"/>
    <col min="13318" max="13319" width="10.7109375" style="985" customWidth="1"/>
    <col min="13320" max="13320" width="11.7109375" style="985" customWidth="1"/>
    <col min="13321" max="13321" width="10.7109375" style="985" customWidth="1"/>
    <col min="13322" max="13322" width="11.28515625" style="985" customWidth="1"/>
    <col min="13323" max="13323" width="11.42578125" style="985" customWidth="1"/>
    <col min="13324" max="13324" width="12.42578125" style="985" customWidth="1"/>
    <col min="13325" max="13569" width="9.140625" style="985"/>
    <col min="13570" max="13570" width="12.7109375" style="985" bestFit="1" customWidth="1"/>
    <col min="13571" max="13573" width="11" style="985" customWidth="1"/>
    <col min="13574" max="13575" width="10.7109375" style="985" customWidth="1"/>
    <col min="13576" max="13576" width="11.7109375" style="985" customWidth="1"/>
    <col min="13577" max="13577" width="10.7109375" style="985" customWidth="1"/>
    <col min="13578" max="13578" width="11.28515625" style="985" customWidth="1"/>
    <col min="13579" max="13579" width="11.42578125" style="985" customWidth="1"/>
    <col min="13580" max="13580" width="12.42578125" style="985" customWidth="1"/>
    <col min="13581" max="13825" width="9.140625" style="985"/>
    <col min="13826" max="13826" width="12.7109375" style="985" bestFit="1" customWidth="1"/>
    <col min="13827" max="13829" width="11" style="985" customWidth="1"/>
    <col min="13830" max="13831" width="10.7109375" style="985" customWidth="1"/>
    <col min="13832" max="13832" width="11.7109375" style="985" customWidth="1"/>
    <col min="13833" max="13833" width="10.7109375" style="985" customWidth="1"/>
    <col min="13834" max="13834" width="11.28515625" style="985" customWidth="1"/>
    <col min="13835" max="13835" width="11.42578125" style="985" customWidth="1"/>
    <col min="13836" max="13836" width="12.42578125" style="985" customWidth="1"/>
    <col min="13837" max="14081" width="9.140625" style="985"/>
    <col min="14082" max="14082" width="12.7109375" style="985" bestFit="1" customWidth="1"/>
    <col min="14083" max="14085" width="11" style="985" customWidth="1"/>
    <col min="14086" max="14087" width="10.7109375" style="985" customWidth="1"/>
    <col min="14088" max="14088" width="11.7109375" style="985" customWidth="1"/>
    <col min="14089" max="14089" width="10.7109375" style="985" customWidth="1"/>
    <col min="14090" max="14090" width="11.28515625" style="985" customWidth="1"/>
    <col min="14091" max="14091" width="11.42578125" style="985" customWidth="1"/>
    <col min="14092" max="14092" width="12.42578125" style="985" customWidth="1"/>
    <col min="14093" max="14337" width="9.140625" style="985"/>
    <col min="14338" max="14338" width="12.7109375" style="985" bestFit="1" customWidth="1"/>
    <col min="14339" max="14341" width="11" style="985" customWidth="1"/>
    <col min="14342" max="14343" width="10.7109375" style="985" customWidth="1"/>
    <col min="14344" max="14344" width="11.7109375" style="985" customWidth="1"/>
    <col min="14345" max="14345" width="10.7109375" style="985" customWidth="1"/>
    <col min="14346" max="14346" width="11.28515625" style="985" customWidth="1"/>
    <col min="14347" max="14347" width="11.42578125" style="985" customWidth="1"/>
    <col min="14348" max="14348" width="12.42578125" style="985" customWidth="1"/>
    <col min="14349" max="14593" width="9.140625" style="985"/>
    <col min="14594" max="14594" width="12.7109375" style="985" bestFit="1" customWidth="1"/>
    <col min="14595" max="14597" width="11" style="985" customWidth="1"/>
    <col min="14598" max="14599" width="10.7109375" style="985" customWidth="1"/>
    <col min="14600" max="14600" width="11.7109375" style="985" customWidth="1"/>
    <col min="14601" max="14601" width="10.7109375" style="985" customWidth="1"/>
    <col min="14602" max="14602" width="11.28515625" style="985" customWidth="1"/>
    <col min="14603" max="14603" width="11.42578125" style="985" customWidth="1"/>
    <col min="14604" max="14604" width="12.42578125" style="985" customWidth="1"/>
    <col min="14605" max="14849" width="9.140625" style="985"/>
    <col min="14850" max="14850" width="12.7109375" style="985" bestFit="1" customWidth="1"/>
    <col min="14851" max="14853" width="11" style="985" customWidth="1"/>
    <col min="14854" max="14855" width="10.7109375" style="985" customWidth="1"/>
    <col min="14856" max="14856" width="11.7109375" style="985" customWidth="1"/>
    <col min="14857" max="14857" width="10.7109375" style="985" customWidth="1"/>
    <col min="14858" max="14858" width="11.28515625" style="985" customWidth="1"/>
    <col min="14859" max="14859" width="11.42578125" style="985" customWidth="1"/>
    <col min="14860" max="14860" width="12.42578125" style="985" customWidth="1"/>
    <col min="14861" max="15105" width="9.140625" style="985"/>
    <col min="15106" max="15106" width="12.7109375" style="985" bestFit="1" customWidth="1"/>
    <col min="15107" max="15109" width="11" style="985" customWidth="1"/>
    <col min="15110" max="15111" width="10.7109375" style="985" customWidth="1"/>
    <col min="15112" max="15112" width="11.7109375" style="985" customWidth="1"/>
    <col min="15113" max="15113" width="10.7109375" style="985" customWidth="1"/>
    <col min="15114" max="15114" width="11.28515625" style="985" customWidth="1"/>
    <col min="15115" max="15115" width="11.42578125" style="985" customWidth="1"/>
    <col min="15116" max="15116" width="12.42578125" style="985" customWidth="1"/>
    <col min="15117" max="15361" width="9.140625" style="985"/>
    <col min="15362" max="15362" width="12.7109375" style="985" bestFit="1" customWidth="1"/>
    <col min="15363" max="15365" width="11" style="985" customWidth="1"/>
    <col min="15366" max="15367" width="10.7109375" style="985" customWidth="1"/>
    <col min="15368" max="15368" width="11.7109375" style="985" customWidth="1"/>
    <col min="15369" max="15369" width="10.7109375" style="985" customWidth="1"/>
    <col min="15370" max="15370" width="11.28515625" style="985" customWidth="1"/>
    <col min="15371" max="15371" width="11.42578125" style="985" customWidth="1"/>
    <col min="15372" max="15372" width="12.42578125" style="985" customWidth="1"/>
    <col min="15373" max="15617" width="9.140625" style="985"/>
    <col min="15618" max="15618" width="12.7109375" style="985" bestFit="1" customWidth="1"/>
    <col min="15619" max="15621" width="11" style="985" customWidth="1"/>
    <col min="15622" max="15623" width="10.7109375" style="985" customWidth="1"/>
    <col min="15624" max="15624" width="11.7109375" style="985" customWidth="1"/>
    <col min="15625" max="15625" width="10.7109375" style="985" customWidth="1"/>
    <col min="15626" max="15626" width="11.28515625" style="985" customWidth="1"/>
    <col min="15627" max="15627" width="11.42578125" style="985" customWidth="1"/>
    <col min="15628" max="15628" width="12.42578125" style="985" customWidth="1"/>
    <col min="15629" max="15873" width="9.140625" style="985"/>
    <col min="15874" max="15874" width="12.7109375" style="985" bestFit="1" customWidth="1"/>
    <col min="15875" max="15877" width="11" style="985" customWidth="1"/>
    <col min="15878" max="15879" width="10.7109375" style="985" customWidth="1"/>
    <col min="15880" max="15880" width="11.7109375" style="985" customWidth="1"/>
    <col min="15881" max="15881" width="10.7109375" style="985" customWidth="1"/>
    <col min="15882" max="15882" width="11.28515625" style="985" customWidth="1"/>
    <col min="15883" max="15883" width="11.42578125" style="985" customWidth="1"/>
    <col min="15884" max="15884" width="12.42578125" style="985" customWidth="1"/>
    <col min="15885" max="16129" width="9.140625" style="985"/>
    <col min="16130" max="16130" width="12.7109375" style="985" bestFit="1" customWidth="1"/>
    <col min="16131" max="16133" width="11" style="985" customWidth="1"/>
    <col min="16134" max="16135" width="10.7109375" style="985" customWidth="1"/>
    <col min="16136" max="16136" width="11.7109375" style="985" customWidth="1"/>
    <col min="16137" max="16137" width="10.7109375" style="985" customWidth="1"/>
    <col min="16138" max="16138" width="11.28515625" style="985" customWidth="1"/>
    <col min="16139" max="16139" width="11.42578125" style="985" customWidth="1"/>
    <col min="16140" max="16140" width="12.42578125" style="985" customWidth="1"/>
    <col min="16141" max="16384" width="9.140625" style="985"/>
  </cols>
  <sheetData>
    <row r="1" spans="1:12">
      <c r="A1" s="984"/>
      <c r="B1" s="1938" t="s">
        <v>1096</v>
      </c>
      <c r="C1" s="1938"/>
      <c r="D1" s="1938"/>
      <c r="E1" s="1938"/>
      <c r="F1" s="1938"/>
      <c r="G1" s="1938"/>
      <c r="H1" s="1938"/>
      <c r="I1" s="1938"/>
      <c r="J1" s="1938"/>
      <c r="K1" s="1938"/>
      <c r="L1" s="1938"/>
    </row>
    <row r="2" spans="1:12">
      <c r="A2" s="984"/>
      <c r="B2" s="1938" t="s">
        <v>273</v>
      </c>
      <c r="C2" s="1938"/>
      <c r="D2" s="1938"/>
      <c r="E2" s="1938"/>
      <c r="F2" s="1938"/>
      <c r="G2" s="1938"/>
      <c r="H2" s="1938"/>
      <c r="I2" s="1938"/>
      <c r="J2" s="1938"/>
      <c r="K2" s="1938"/>
      <c r="L2" s="1938"/>
    </row>
    <row r="3" spans="1:12">
      <c r="C3" s="986"/>
      <c r="D3" s="986"/>
      <c r="E3" s="986"/>
      <c r="F3" s="986"/>
      <c r="G3" s="986"/>
    </row>
    <row r="4" spans="1:12" ht="16.5" thickBot="1">
      <c r="B4" s="987"/>
      <c r="C4" s="987"/>
      <c r="D4" s="987"/>
      <c r="E4" s="987"/>
      <c r="F4" s="987"/>
      <c r="G4" s="987"/>
      <c r="H4" s="987"/>
      <c r="I4" s="987"/>
      <c r="J4" s="987"/>
      <c r="L4" s="987" t="s">
        <v>1089</v>
      </c>
    </row>
    <row r="5" spans="1:12" ht="24.75" customHeight="1" thickTop="1">
      <c r="B5" s="1939" t="s">
        <v>1022</v>
      </c>
      <c r="C5" s="1941" t="s">
        <v>1090</v>
      </c>
      <c r="D5" s="1941"/>
      <c r="E5" s="1941"/>
      <c r="F5" s="1941"/>
      <c r="G5" s="1942"/>
      <c r="H5" s="1943" t="s">
        <v>1091</v>
      </c>
      <c r="I5" s="1944"/>
      <c r="J5" s="1944"/>
      <c r="K5" s="1944"/>
      <c r="L5" s="1945"/>
    </row>
    <row r="6" spans="1:12" ht="24.75" customHeight="1">
      <c r="B6" s="1940"/>
      <c r="C6" s="988" t="s">
        <v>750</v>
      </c>
      <c r="D6" s="989" t="s">
        <v>751</v>
      </c>
      <c r="E6" s="989" t="s">
        <v>7</v>
      </c>
      <c r="F6" s="989" t="s">
        <v>8</v>
      </c>
      <c r="G6" s="990" t="s">
        <v>52</v>
      </c>
      <c r="H6" s="991" t="s">
        <v>750</v>
      </c>
      <c r="I6" s="989" t="s">
        <v>751</v>
      </c>
      <c r="J6" s="988" t="s">
        <v>7</v>
      </c>
      <c r="K6" s="991" t="s">
        <v>8</v>
      </c>
      <c r="L6" s="992" t="s">
        <v>52</v>
      </c>
    </row>
    <row r="7" spans="1:12" ht="24.75" customHeight="1">
      <c r="B7" s="993" t="s">
        <v>148</v>
      </c>
      <c r="C7" s="994">
        <v>0.25</v>
      </c>
      <c r="D7" s="995">
        <v>4.4000000000000003E-3</v>
      </c>
      <c r="E7" s="995">
        <v>0.94777795275590537</v>
      </c>
      <c r="F7" s="996">
        <v>0.43990000000000001</v>
      </c>
      <c r="G7" s="997">
        <v>0.55069999999999997</v>
      </c>
      <c r="H7" s="998" t="s">
        <v>644</v>
      </c>
      <c r="I7" s="999" t="s">
        <v>644</v>
      </c>
      <c r="J7" s="1000" t="s">
        <v>644</v>
      </c>
      <c r="K7" s="1001" t="s">
        <v>644</v>
      </c>
      <c r="L7" s="1002">
        <v>1.3228599999999999</v>
      </c>
    </row>
    <row r="8" spans="1:12" ht="24.75" customHeight="1">
      <c r="B8" s="1003" t="s">
        <v>149</v>
      </c>
      <c r="C8" s="1004">
        <v>0.14000000000000001</v>
      </c>
      <c r="D8" s="1004">
        <v>6.5600000000000006E-2</v>
      </c>
      <c r="E8" s="1004">
        <v>2.2200000000000002</v>
      </c>
      <c r="F8" s="1005">
        <v>2.0503999999999998</v>
      </c>
      <c r="G8" s="997">
        <v>0.48</v>
      </c>
      <c r="H8" s="1006">
        <v>1</v>
      </c>
      <c r="I8" s="1007">
        <v>0.54</v>
      </c>
      <c r="J8" s="1004">
        <v>3.04</v>
      </c>
      <c r="K8" s="1006">
        <v>2.6856</v>
      </c>
      <c r="L8" s="1002">
        <v>1.51</v>
      </c>
    </row>
    <row r="9" spans="1:12" ht="24.75" customHeight="1">
      <c r="B9" s="1003" t="s">
        <v>150</v>
      </c>
      <c r="C9" s="1004">
        <v>7.0000000000000007E-2</v>
      </c>
      <c r="D9" s="1004">
        <v>0.92669999999999997</v>
      </c>
      <c r="E9" s="1004">
        <v>1.1000000000000001</v>
      </c>
      <c r="F9" s="1005">
        <v>2.1162000000000001</v>
      </c>
      <c r="G9" s="997">
        <v>1.1832</v>
      </c>
      <c r="H9" s="1006">
        <v>0.79</v>
      </c>
      <c r="I9" s="1007">
        <v>0.93489999999999995</v>
      </c>
      <c r="J9" s="1004">
        <v>1.97</v>
      </c>
      <c r="K9" s="1006">
        <v>2.7359</v>
      </c>
      <c r="L9" s="1002">
        <v>2.0476999999999999</v>
      </c>
    </row>
    <row r="10" spans="1:12" ht="24.75" customHeight="1">
      <c r="B10" s="1003" t="s">
        <v>151</v>
      </c>
      <c r="C10" s="1004">
        <v>0.03</v>
      </c>
      <c r="D10" s="1004">
        <v>0.52349999999999997</v>
      </c>
      <c r="E10" s="1004">
        <v>0.28999999999999998</v>
      </c>
      <c r="F10" s="1005">
        <v>3.0040184818481848</v>
      </c>
      <c r="G10" s="997">
        <v>2.5548000000000002</v>
      </c>
      <c r="H10" s="1006">
        <v>0.5</v>
      </c>
      <c r="I10" s="1007">
        <v>0.87260000000000004</v>
      </c>
      <c r="J10" s="1004">
        <v>0.97</v>
      </c>
      <c r="K10" s="1006">
        <v>3.6509746666666669</v>
      </c>
      <c r="L10" s="1002">
        <v>3.1175000000000002</v>
      </c>
    </row>
    <row r="11" spans="1:12" ht="24.75" customHeight="1">
      <c r="B11" s="1003" t="s">
        <v>152</v>
      </c>
      <c r="C11" s="1004">
        <v>0.08</v>
      </c>
      <c r="D11" s="1004">
        <v>0.128</v>
      </c>
      <c r="E11" s="1004">
        <v>0.48370000000000002</v>
      </c>
      <c r="F11" s="1005">
        <v>2.3419982353698852</v>
      </c>
      <c r="G11" s="997">
        <v>5.5149176531715014</v>
      </c>
      <c r="H11" s="1006">
        <v>0.75</v>
      </c>
      <c r="I11" s="1007">
        <v>0.58030000000000004</v>
      </c>
      <c r="J11" s="1004">
        <v>0.95879999999999999</v>
      </c>
      <c r="K11" s="1006">
        <v>3.25</v>
      </c>
      <c r="L11" s="1002">
        <v>4.9699</v>
      </c>
    </row>
    <row r="12" spans="1:12" ht="24.75" customHeight="1">
      <c r="B12" s="1003" t="s">
        <v>153</v>
      </c>
      <c r="C12" s="1004">
        <v>0.47</v>
      </c>
      <c r="D12" s="1004">
        <v>0.15509999999999999</v>
      </c>
      <c r="E12" s="1004">
        <v>0.67949999999999999</v>
      </c>
      <c r="F12" s="1005">
        <v>1.7373000000000001</v>
      </c>
      <c r="G12" s="997"/>
      <c r="H12" s="1006">
        <v>1.06</v>
      </c>
      <c r="I12" s="1007">
        <v>0.36899999999999999</v>
      </c>
      <c r="J12" s="1004">
        <v>0.94340000000000002</v>
      </c>
      <c r="K12" s="1006">
        <v>2.6956000000000002</v>
      </c>
      <c r="L12" s="1002"/>
    </row>
    <row r="13" spans="1:12" ht="24.75" customHeight="1">
      <c r="B13" s="1003" t="s">
        <v>154</v>
      </c>
      <c r="C13" s="1004">
        <v>0.23400000000000001</v>
      </c>
      <c r="D13" s="1004">
        <v>0.7409</v>
      </c>
      <c r="E13" s="1004">
        <v>0.35</v>
      </c>
      <c r="F13" s="1005">
        <v>2.6432000000000002</v>
      </c>
      <c r="G13" s="997"/>
      <c r="H13" s="1008" t="s">
        <v>644</v>
      </c>
      <c r="I13" s="1009" t="s">
        <v>644</v>
      </c>
      <c r="J13" s="1010" t="s">
        <v>644</v>
      </c>
      <c r="K13" s="1008" t="s">
        <v>644</v>
      </c>
      <c r="L13" s="1002"/>
    </row>
    <row r="14" spans="1:12" ht="24.75" customHeight="1">
      <c r="B14" s="1003" t="s">
        <v>155</v>
      </c>
      <c r="C14" s="1004">
        <v>0.08</v>
      </c>
      <c r="D14" s="1011">
        <v>1.1286</v>
      </c>
      <c r="E14" s="1011">
        <v>0.5323</v>
      </c>
      <c r="F14" s="1012">
        <v>0.74419999999999997</v>
      </c>
      <c r="G14" s="997"/>
      <c r="H14" s="1008">
        <v>0.83</v>
      </c>
      <c r="I14" s="1013">
        <v>1.3758999999999999</v>
      </c>
      <c r="J14" s="1011">
        <v>1.3328</v>
      </c>
      <c r="K14" s="1014">
        <v>2.2334999999999998</v>
      </c>
      <c r="L14" s="1002"/>
    </row>
    <row r="15" spans="1:12" ht="24.75" customHeight="1">
      <c r="B15" s="1003" t="s">
        <v>156</v>
      </c>
      <c r="C15" s="1004">
        <v>0.06</v>
      </c>
      <c r="D15" s="1004">
        <v>0.68700000000000006</v>
      </c>
      <c r="E15" s="1004">
        <v>1.0973999999999999</v>
      </c>
      <c r="F15" s="1005">
        <v>0.92610000000000003</v>
      </c>
      <c r="G15" s="997"/>
      <c r="H15" s="1008">
        <v>0.68</v>
      </c>
      <c r="I15" s="1007">
        <v>1.1623000000000001</v>
      </c>
      <c r="J15" s="1004">
        <v>1.2907999999999999</v>
      </c>
      <c r="K15" s="1006">
        <v>2.3067000000000002</v>
      </c>
      <c r="L15" s="1002"/>
    </row>
    <row r="16" spans="1:12" ht="24.75" customHeight="1">
      <c r="B16" s="1003" t="s">
        <v>157</v>
      </c>
      <c r="C16" s="1004">
        <v>0.04</v>
      </c>
      <c r="D16" s="1011">
        <v>0.59040000000000004</v>
      </c>
      <c r="E16" s="1011">
        <v>1.3361000000000001</v>
      </c>
      <c r="F16" s="1012">
        <v>0.77629999999999999</v>
      </c>
      <c r="G16" s="997"/>
      <c r="H16" s="1008">
        <v>0.64</v>
      </c>
      <c r="I16" s="1007">
        <v>0.98270000000000002</v>
      </c>
      <c r="J16" s="1004">
        <v>0.60160000000000002</v>
      </c>
      <c r="K16" s="1006">
        <v>2.8351000000000002</v>
      </c>
      <c r="L16" s="1002"/>
    </row>
    <row r="17" spans="2:12" ht="24.75" customHeight="1">
      <c r="B17" s="1003" t="s">
        <v>158</v>
      </c>
      <c r="C17" s="1004">
        <v>0.13</v>
      </c>
      <c r="D17" s="1004">
        <v>0.37190000000000001</v>
      </c>
      <c r="E17" s="1004">
        <v>0.1182</v>
      </c>
      <c r="F17" s="1005">
        <v>1.03</v>
      </c>
      <c r="G17" s="997"/>
      <c r="H17" s="1008" t="s">
        <v>644</v>
      </c>
      <c r="I17" s="1009" t="s">
        <v>644</v>
      </c>
      <c r="J17" s="1004">
        <v>0.67369999999999997</v>
      </c>
      <c r="K17" s="1006">
        <v>2.1</v>
      </c>
      <c r="L17" s="1002"/>
    </row>
    <row r="18" spans="2:12" ht="24.75" customHeight="1">
      <c r="B18" s="1015" t="s">
        <v>159</v>
      </c>
      <c r="C18" s="1016">
        <v>0.02</v>
      </c>
      <c r="D18" s="1017">
        <v>0.1739</v>
      </c>
      <c r="E18" s="1016">
        <v>4.5600000000000002E-2</v>
      </c>
      <c r="F18" s="1018">
        <v>0.71033567156063082</v>
      </c>
      <c r="G18" s="997"/>
      <c r="H18" s="1019">
        <v>0.72</v>
      </c>
      <c r="I18" s="1017">
        <v>0.75790000000000002</v>
      </c>
      <c r="J18" s="1004">
        <v>0.7218</v>
      </c>
      <c r="K18" s="1006" t="s">
        <v>1078</v>
      </c>
      <c r="L18" s="1002"/>
    </row>
    <row r="19" spans="2:12" ht="24.75" customHeight="1" thickBot="1">
      <c r="B19" s="1020" t="s">
        <v>1092</v>
      </c>
      <c r="C19" s="1021">
        <v>0.13277667199723711</v>
      </c>
      <c r="D19" s="1022">
        <v>0.43</v>
      </c>
      <c r="E19" s="1021">
        <v>0.7860129132792667</v>
      </c>
      <c r="F19" s="1023">
        <v>1.4459628150761978</v>
      </c>
      <c r="G19" s="1024"/>
      <c r="H19" s="1025">
        <v>0.76148128800003412</v>
      </c>
      <c r="I19" s="1022">
        <v>0.78</v>
      </c>
      <c r="J19" s="1021">
        <v>1.03</v>
      </c>
      <c r="K19" s="1025">
        <v>2.5409970529741455</v>
      </c>
      <c r="L19" s="1026"/>
    </row>
    <row r="20" spans="2:12" ht="16.5" thickTop="1">
      <c r="K20" s="1027"/>
      <c r="L20" s="1027"/>
    </row>
    <row r="21" spans="2:12">
      <c r="K21" s="1027"/>
      <c r="L21" s="1027"/>
    </row>
    <row r="22" spans="2:12">
      <c r="C22" s="1028"/>
      <c r="D22" s="670"/>
      <c r="E22" s="670"/>
      <c r="F22" s="670"/>
      <c r="G22" s="670"/>
    </row>
    <row r="23" spans="2:12">
      <c r="C23" s="1029"/>
      <c r="D23" s="671"/>
      <c r="E23" s="671"/>
      <c r="F23" s="671"/>
      <c r="G23" s="671"/>
    </row>
    <row r="24" spans="2:12">
      <c r="C24" s="1029"/>
      <c r="D24" s="671"/>
      <c r="E24" s="671"/>
      <c r="F24" s="671"/>
      <c r="G24" s="671"/>
    </row>
    <row r="25" spans="2:12">
      <c r="C25" s="1029"/>
      <c r="D25" s="671"/>
      <c r="E25" s="671"/>
      <c r="F25" s="671"/>
      <c r="G25" s="671"/>
    </row>
    <row r="26" spans="2:12">
      <c r="C26" s="1029"/>
      <c r="D26" s="671"/>
      <c r="E26" s="671"/>
      <c r="F26" s="671"/>
      <c r="G26" s="671"/>
    </row>
    <row r="27" spans="2:12">
      <c r="C27" s="1029"/>
      <c r="D27" s="671"/>
      <c r="E27" s="671"/>
      <c r="F27" s="671"/>
      <c r="G27" s="671"/>
    </row>
    <row r="28" spans="2:12">
      <c r="C28" s="1029"/>
      <c r="D28" s="671"/>
      <c r="E28" s="671"/>
      <c r="F28" s="671"/>
      <c r="G28" s="671"/>
    </row>
    <row r="29" spans="2:12">
      <c r="C29" s="1029"/>
      <c r="D29" s="983"/>
      <c r="E29" s="983"/>
      <c r="F29" s="983"/>
      <c r="G29" s="983"/>
    </row>
    <row r="30" spans="2:12">
      <c r="C30" s="1028"/>
      <c r="D30" s="671"/>
      <c r="E30" s="671"/>
      <c r="F30" s="671"/>
      <c r="G30" s="671"/>
    </row>
    <row r="31" spans="2:12">
      <c r="C31" s="1029"/>
      <c r="D31" s="672"/>
      <c r="E31" s="672"/>
      <c r="F31" s="672"/>
      <c r="G31" s="672"/>
    </row>
    <row r="32" spans="2:12">
      <c r="C32" s="1028"/>
      <c r="D32" s="673"/>
      <c r="E32" s="673"/>
      <c r="F32" s="673"/>
      <c r="G32" s="673"/>
    </row>
    <row r="33" spans="3:12">
      <c r="C33" s="1029"/>
      <c r="D33" s="672"/>
      <c r="E33" s="672"/>
      <c r="F33" s="672"/>
      <c r="G33" s="672"/>
      <c r="H33" s="1"/>
      <c r="I33" s="1"/>
      <c r="J33" s="1"/>
      <c r="K33" s="1"/>
      <c r="L33" s="1"/>
    </row>
    <row r="34" spans="3:12">
      <c r="C34" s="1029"/>
      <c r="D34" s="673"/>
      <c r="E34" s="673"/>
      <c r="F34" s="673"/>
      <c r="G34" s="673"/>
      <c r="H34" s="1030"/>
      <c r="I34" s="1"/>
      <c r="J34" s="1"/>
      <c r="K34" s="1"/>
      <c r="L34" s="1"/>
    </row>
    <row r="35" spans="3:12">
      <c r="C35" s="1031"/>
      <c r="D35" s="673"/>
      <c r="E35" s="673"/>
      <c r="F35" s="673"/>
      <c r="G35" s="673"/>
    </row>
    <row r="36" spans="3:12">
      <c r="C36" s="1032"/>
      <c r="E36" s="1032"/>
    </row>
    <row r="37" spans="3:12">
      <c r="C37" s="1032"/>
      <c r="E37" s="1032"/>
    </row>
  </sheetData>
  <mergeCells count="5">
    <mergeCell ref="B1:L1"/>
    <mergeCell ref="B2:L2"/>
    <mergeCell ref="B5:B6"/>
    <mergeCell ref="C5:G5"/>
    <mergeCell ref="H5:L5"/>
  </mergeCells>
  <pageMargins left="1.85" right="0.7" top="0.87" bottom="0.75" header="0.3" footer="0.3"/>
  <pageSetup scale="84" orientation="landscape"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H5" sqref="H5"/>
    </sheetView>
  </sheetViews>
  <sheetFormatPr defaultRowHeight="15.75"/>
  <cols>
    <col min="1" max="1" width="50.5703125" style="331" bestFit="1" customWidth="1"/>
    <col min="2" max="6" width="16.5703125" style="331" customWidth="1"/>
    <col min="7" max="7" width="9.140625" style="331"/>
    <col min="8" max="8" width="9.5703125" style="331" bestFit="1" customWidth="1"/>
    <col min="9" max="256" width="9.140625" style="331"/>
    <col min="257" max="257" width="46.85546875" style="331" customWidth="1"/>
    <col min="258" max="258" width="11" style="331" customWidth="1"/>
    <col min="259" max="259" width="9.85546875" style="331" customWidth="1"/>
    <col min="260" max="260" width="10.28515625" style="331" customWidth="1"/>
    <col min="261" max="262" width="7.7109375" style="331" bestFit="1" customWidth="1"/>
    <col min="263" max="263" width="9.140625" style="331"/>
    <col min="264" max="264" width="9.5703125" style="331" bestFit="1" customWidth="1"/>
    <col min="265" max="512" width="9.140625" style="331"/>
    <col min="513" max="513" width="46.85546875" style="331" customWidth="1"/>
    <col min="514" max="514" width="11" style="331" customWidth="1"/>
    <col min="515" max="515" width="9.85546875" style="331" customWidth="1"/>
    <col min="516" max="516" width="10.28515625" style="331" customWidth="1"/>
    <col min="517" max="518" width="7.7109375" style="331" bestFit="1" customWidth="1"/>
    <col min="519" max="519" width="9.140625" style="331"/>
    <col min="520" max="520" width="9.5703125" style="331" bestFit="1" customWidth="1"/>
    <col min="521" max="768" width="9.140625" style="331"/>
    <col min="769" max="769" width="46.85546875" style="331" customWidth="1"/>
    <col min="770" max="770" width="11" style="331" customWidth="1"/>
    <col min="771" max="771" width="9.85546875" style="331" customWidth="1"/>
    <col min="772" max="772" width="10.28515625" style="331" customWidth="1"/>
    <col min="773" max="774" width="7.7109375" style="331" bestFit="1" customWidth="1"/>
    <col min="775" max="775" width="9.140625" style="331"/>
    <col min="776" max="776" width="9.5703125" style="331" bestFit="1" customWidth="1"/>
    <col min="777" max="1024" width="9.140625" style="331"/>
    <col min="1025" max="1025" width="46.85546875" style="331" customWidth="1"/>
    <col min="1026" max="1026" width="11" style="331" customWidth="1"/>
    <col min="1027" max="1027" width="9.85546875" style="331" customWidth="1"/>
    <col min="1028" max="1028" width="10.28515625" style="331" customWidth="1"/>
    <col min="1029" max="1030" width="7.7109375" style="331" bestFit="1" customWidth="1"/>
    <col min="1031" max="1031" width="9.140625" style="331"/>
    <col min="1032" max="1032" width="9.5703125" style="331" bestFit="1" customWidth="1"/>
    <col min="1033" max="1280" width="9.140625" style="331"/>
    <col min="1281" max="1281" width="46.85546875" style="331" customWidth="1"/>
    <col min="1282" max="1282" width="11" style="331" customWidth="1"/>
    <col min="1283" max="1283" width="9.85546875" style="331" customWidth="1"/>
    <col min="1284" max="1284" width="10.28515625" style="331" customWidth="1"/>
    <col min="1285" max="1286" width="7.7109375" style="331" bestFit="1" customWidth="1"/>
    <col min="1287" max="1287" width="9.140625" style="331"/>
    <col min="1288" max="1288" width="9.5703125" style="331" bestFit="1" customWidth="1"/>
    <col min="1289" max="1536" width="9.140625" style="331"/>
    <col min="1537" max="1537" width="46.85546875" style="331" customWidth="1"/>
    <col min="1538" max="1538" width="11" style="331" customWidth="1"/>
    <col min="1539" max="1539" width="9.85546875" style="331" customWidth="1"/>
    <col min="1540" max="1540" width="10.28515625" style="331" customWidth="1"/>
    <col min="1541" max="1542" width="7.7109375" style="331" bestFit="1" customWidth="1"/>
    <col min="1543" max="1543" width="9.140625" style="331"/>
    <col min="1544" max="1544" width="9.5703125" style="331" bestFit="1" customWidth="1"/>
    <col min="1545" max="1792" width="9.140625" style="331"/>
    <col min="1793" max="1793" width="46.85546875" style="331" customWidth="1"/>
    <col min="1794" max="1794" width="11" style="331" customWidth="1"/>
    <col min="1795" max="1795" width="9.85546875" style="331" customWidth="1"/>
    <col min="1796" max="1796" width="10.28515625" style="331" customWidth="1"/>
    <col min="1797" max="1798" width="7.7109375" style="331" bestFit="1" customWidth="1"/>
    <col min="1799" max="1799" width="9.140625" style="331"/>
    <col min="1800" max="1800" width="9.5703125" style="331" bestFit="1" customWidth="1"/>
    <col min="1801" max="2048" width="9.140625" style="331"/>
    <col min="2049" max="2049" width="46.85546875" style="331" customWidth="1"/>
    <col min="2050" max="2050" width="11" style="331" customWidth="1"/>
    <col min="2051" max="2051" width="9.85546875" style="331" customWidth="1"/>
    <col min="2052" max="2052" width="10.28515625" style="331" customWidth="1"/>
    <col min="2053" max="2054" width="7.7109375" style="331" bestFit="1" customWidth="1"/>
    <col min="2055" max="2055" width="9.140625" style="331"/>
    <col min="2056" max="2056" width="9.5703125" style="331" bestFit="1" customWidth="1"/>
    <col min="2057" max="2304" width="9.140625" style="331"/>
    <col min="2305" max="2305" width="46.85546875" style="331" customWidth="1"/>
    <col min="2306" max="2306" width="11" style="331" customWidth="1"/>
    <col min="2307" max="2307" width="9.85546875" style="331" customWidth="1"/>
    <col min="2308" max="2308" width="10.28515625" style="331" customWidth="1"/>
    <col min="2309" max="2310" width="7.7109375" style="331" bestFit="1" customWidth="1"/>
    <col min="2311" max="2311" width="9.140625" style="331"/>
    <col min="2312" max="2312" width="9.5703125" style="331" bestFit="1" customWidth="1"/>
    <col min="2313" max="2560" width="9.140625" style="331"/>
    <col min="2561" max="2561" width="46.85546875" style="331" customWidth="1"/>
    <col min="2562" max="2562" width="11" style="331" customWidth="1"/>
    <col min="2563" max="2563" width="9.85546875" style="331" customWidth="1"/>
    <col min="2564" max="2564" width="10.28515625" style="331" customWidth="1"/>
    <col min="2565" max="2566" width="7.7109375" style="331" bestFit="1" customWidth="1"/>
    <col min="2567" max="2567" width="9.140625" style="331"/>
    <col min="2568" max="2568" width="9.5703125" style="331" bestFit="1" customWidth="1"/>
    <col min="2569" max="2816" width="9.140625" style="331"/>
    <col min="2817" max="2817" width="46.85546875" style="331" customWidth="1"/>
    <col min="2818" max="2818" width="11" style="331" customWidth="1"/>
    <col min="2819" max="2819" width="9.85546875" style="331" customWidth="1"/>
    <col min="2820" max="2820" width="10.28515625" style="331" customWidth="1"/>
    <col min="2821" max="2822" width="7.7109375" style="331" bestFit="1" customWidth="1"/>
    <col min="2823" max="2823" width="9.140625" style="331"/>
    <col min="2824" max="2824" width="9.5703125" style="331" bestFit="1" customWidth="1"/>
    <col min="2825" max="3072" width="9.140625" style="331"/>
    <col min="3073" max="3073" width="46.85546875" style="331" customWidth="1"/>
    <col min="3074" max="3074" width="11" style="331" customWidth="1"/>
    <col min="3075" max="3075" width="9.85546875" style="331" customWidth="1"/>
    <col min="3076" max="3076" width="10.28515625" style="331" customWidth="1"/>
    <col min="3077" max="3078" width="7.7109375" style="331" bestFit="1" customWidth="1"/>
    <col min="3079" max="3079" width="9.140625" style="331"/>
    <col min="3080" max="3080" width="9.5703125" style="331" bestFit="1" customWidth="1"/>
    <col min="3081" max="3328" width="9.140625" style="331"/>
    <col min="3329" max="3329" width="46.85546875" style="331" customWidth="1"/>
    <col min="3330" max="3330" width="11" style="331" customWidth="1"/>
    <col min="3331" max="3331" width="9.85546875" style="331" customWidth="1"/>
    <col min="3332" max="3332" width="10.28515625" style="331" customWidth="1"/>
    <col min="3333" max="3334" width="7.7109375" style="331" bestFit="1" customWidth="1"/>
    <col min="3335" max="3335" width="9.140625" style="331"/>
    <col min="3336" max="3336" width="9.5703125" style="331" bestFit="1" customWidth="1"/>
    <col min="3337" max="3584" width="9.140625" style="331"/>
    <col min="3585" max="3585" width="46.85546875" style="331" customWidth="1"/>
    <col min="3586" max="3586" width="11" style="331" customWidth="1"/>
    <col min="3587" max="3587" width="9.85546875" style="331" customWidth="1"/>
    <col min="3588" max="3588" width="10.28515625" style="331" customWidth="1"/>
    <col min="3589" max="3590" width="7.7109375" style="331" bestFit="1" customWidth="1"/>
    <col min="3591" max="3591" width="9.140625" style="331"/>
    <col min="3592" max="3592" width="9.5703125" style="331" bestFit="1" customWidth="1"/>
    <col min="3593" max="3840" width="9.140625" style="331"/>
    <col min="3841" max="3841" width="46.85546875" style="331" customWidth="1"/>
    <col min="3842" max="3842" width="11" style="331" customWidth="1"/>
    <col min="3843" max="3843" width="9.85546875" style="331" customWidth="1"/>
    <col min="3844" max="3844" width="10.28515625" style="331" customWidth="1"/>
    <col min="3845" max="3846" width="7.7109375" style="331" bestFit="1" customWidth="1"/>
    <col min="3847" max="3847" width="9.140625" style="331"/>
    <col min="3848" max="3848" width="9.5703125" style="331" bestFit="1" customWidth="1"/>
    <col min="3849" max="4096" width="9.140625" style="331"/>
    <col min="4097" max="4097" width="46.85546875" style="331" customWidth="1"/>
    <col min="4098" max="4098" width="11" style="331" customWidth="1"/>
    <col min="4099" max="4099" width="9.85546875" style="331" customWidth="1"/>
    <col min="4100" max="4100" width="10.28515625" style="331" customWidth="1"/>
    <col min="4101" max="4102" width="7.7109375" style="331" bestFit="1" customWidth="1"/>
    <col min="4103" max="4103" width="9.140625" style="331"/>
    <col min="4104" max="4104" width="9.5703125" style="331" bestFit="1" customWidth="1"/>
    <col min="4105" max="4352" width="9.140625" style="331"/>
    <col min="4353" max="4353" width="46.85546875" style="331" customWidth="1"/>
    <col min="4354" max="4354" width="11" style="331" customWidth="1"/>
    <col min="4355" max="4355" width="9.85546875" style="331" customWidth="1"/>
    <col min="4356" max="4356" width="10.28515625" style="331" customWidth="1"/>
    <col min="4357" max="4358" width="7.7109375" style="331" bestFit="1" customWidth="1"/>
    <col min="4359" max="4359" width="9.140625" style="331"/>
    <col min="4360" max="4360" width="9.5703125" style="331" bestFit="1" customWidth="1"/>
    <col min="4361" max="4608" width="9.140625" style="331"/>
    <col min="4609" max="4609" width="46.85546875" style="331" customWidth="1"/>
    <col min="4610" max="4610" width="11" style="331" customWidth="1"/>
    <col min="4611" max="4611" width="9.85546875" style="331" customWidth="1"/>
    <col min="4612" max="4612" width="10.28515625" style="331" customWidth="1"/>
    <col min="4613" max="4614" width="7.7109375" style="331" bestFit="1" customWidth="1"/>
    <col min="4615" max="4615" width="9.140625" style="331"/>
    <col min="4616" max="4616" width="9.5703125" style="331" bestFit="1" customWidth="1"/>
    <col min="4617" max="4864" width="9.140625" style="331"/>
    <col min="4865" max="4865" width="46.85546875" style="331" customWidth="1"/>
    <col min="4866" max="4866" width="11" style="331" customWidth="1"/>
    <col min="4867" max="4867" width="9.85546875" style="331" customWidth="1"/>
    <col min="4868" max="4868" width="10.28515625" style="331" customWidth="1"/>
    <col min="4869" max="4870" width="7.7109375" style="331" bestFit="1" customWidth="1"/>
    <col min="4871" max="4871" width="9.140625" style="331"/>
    <col min="4872" max="4872" width="9.5703125" style="331" bestFit="1" customWidth="1"/>
    <col min="4873" max="5120" width="9.140625" style="331"/>
    <col min="5121" max="5121" width="46.85546875" style="331" customWidth="1"/>
    <col min="5122" max="5122" width="11" style="331" customWidth="1"/>
    <col min="5123" max="5123" width="9.85546875" style="331" customWidth="1"/>
    <col min="5124" max="5124" width="10.28515625" style="331" customWidth="1"/>
    <col min="5125" max="5126" width="7.7109375" style="331" bestFit="1" customWidth="1"/>
    <col min="5127" max="5127" width="9.140625" style="331"/>
    <col min="5128" max="5128" width="9.5703125" style="331" bestFit="1" customWidth="1"/>
    <col min="5129" max="5376" width="9.140625" style="331"/>
    <col min="5377" max="5377" width="46.85546875" style="331" customWidth="1"/>
    <col min="5378" max="5378" width="11" style="331" customWidth="1"/>
    <col min="5379" max="5379" width="9.85546875" style="331" customWidth="1"/>
    <col min="5380" max="5380" width="10.28515625" style="331" customWidth="1"/>
    <col min="5381" max="5382" width="7.7109375" style="331" bestFit="1" customWidth="1"/>
    <col min="5383" max="5383" width="9.140625" style="331"/>
    <col min="5384" max="5384" width="9.5703125" style="331" bestFit="1" customWidth="1"/>
    <col min="5385" max="5632" width="9.140625" style="331"/>
    <col min="5633" max="5633" width="46.85546875" style="331" customWidth="1"/>
    <col min="5634" max="5634" width="11" style="331" customWidth="1"/>
    <col min="5635" max="5635" width="9.85546875" style="331" customWidth="1"/>
    <col min="5636" max="5636" width="10.28515625" style="331" customWidth="1"/>
    <col min="5637" max="5638" width="7.7109375" style="331" bestFit="1" customWidth="1"/>
    <col min="5639" max="5639" width="9.140625" style="331"/>
    <col min="5640" max="5640" width="9.5703125" style="331" bestFit="1" customWidth="1"/>
    <col min="5641" max="5888" width="9.140625" style="331"/>
    <col min="5889" max="5889" width="46.85546875" style="331" customWidth="1"/>
    <col min="5890" max="5890" width="11" style="331" customWidth="1"/>
    <col min="5891" max="5891" width="9.85546875" style="331" customWidth="1"/>
    <col min="5892" max="5892" width="10.28515625" style="331" customWidth="1"/>
    <col min="5893" max="5894" width="7.7109375" style="331" bestFit="1" customWidth="1"/>
    <col min="5895" max="5895" width="9.140625" style="331"/>
    <col min="5896" max="5896" width="9.5703125" style="331" bestFit="1" customWidth="1"/>
    <col min="5897" max="6144" width="9.140625" style="331"/>
    <col min="6145" max="6145" width="46.85546875" style="331" customWidth="1"/>
    <col min="6146" max="6146" width="11" style="331" customWidth="1"/>
    <col min="6147" max="6147" width="9.85546875" style="331" customWidth="1"/>
    <col min="6148" max="6148" width="10.28515625" style="331" customWidth="1"/>
    <col min="6149" max="6150" width="7.7109375" style="331" bestFit="1" customWidth="1"/>
    <col min="6151" max="6151" width="9.140625" style="331"/>
    <col min="6152" max="6152" width="9.5703125" style="331" bestFit="1" customWidth="1"/>
    <col min="6153" max="6400" width="9.140625" style="331"/>
    <col min="6401" max="6401" width="46.85546875" style="331" customWidth="1"/>
    <col min="6402" max="6402" width="11" style="331" customWidth="1"/>
    <col min="6403" max="6403" width="9.85546875" style="331" customWidth="1"/>
    <col min="6404" max="6404" width="10.28515625" style="331" customWidth="1"/>
    <col min="6405" max="6406" width="7.7109375" style="331" bestFit="1" customWidth="1"/>
    <col min="6407" max="6407" width="9.140625" style="331"/>
    <col min="6408" max="6408" width="9.5703125" style="331" bestFit="1" customWidth="1"/>
    <col min="6409" max="6656" width="9.140625" style="331"/>
    <col min="6657" max="6657" width="46.85546875" style="331" customWidth="1"/>
    <col min="6658" max="6658" width="11" style="331" customWidth="1"/>
    <col min="6659" max="6659" width="9.85546875" style="331" customWidth="1"/>
    <col min="6660" max="6660" width="10.28515625" style="331" customWidth="1"/>
    <col min="6661" max="6662" width="7.7109375" style="331" bestFit="1" customWidth="1"/>
    <col min="6663" max="6663" width="9.140625" style="331"/>
    <col min="6664" max="6664" width="9.5703125" style="331" bestFit="1" customWidth="1"/>
    <col min="6665" max="6912" width="9.140625" style="331"/>
    <col min="6913" max="6913" width="46.85546875" style="331" customWidth="1"/>
    <col min="6914" max="6914" width="11" style="331" customWidth="1"/>
    <col min="6915" max="6915" width="9.85546875" style="331" customWidth="1"/>
    <col min="6916" max="6916" width="10.28515625" style="331" customWidth="1"/>
    <col min="6917" max="6918" width="7.7109375" style="331" bestFit="1" customWidth="1"/>
    <col min="6919" max="6919" width="9.140625" style="331"/>
    <col min="6920" max="6920" width="9.5703125" style="331" bestFit="1" customWidth="1"/>
    <col min="6921" max="7168" width="9.140625" style="331"/>
    <col min="7169" max="7169" width="46.85546875" style="331" customWidth="1"/>
    <col min="7170" max="7170" width="11" style="331" customWidth="1"/>
    <col min="7171" max="7171" width="9.85546875" style="331" customWidth="1"/>
    <col min="7172" max="7172" width="10.28515625" style="331" customWidth="1"/>
    <col min="7173" max="7174" width="7.7109375" style="331" bestFit="1" customWidth="1"/>
    <col min="7175" max="7175" width="9.140625" style="331"/>
    <col min="7176" max="7176" width="9.5703125" style="331" bestFit="1" customWidth="1"/>
    <col min="7177" max="7424" width="9.140625" style="331"/>
    <col min="7425" max="7425" width="46.85546875" style="331" customWidth="1"/>
    <col min="7426" max="7426" width="11" style="331" customWidth="1"/>
    <col min="7427" max="7427" width="9.85546875" style="331" customWidth="1"/>
    <col min="7428" max="7428" width="10.28515625" style="331" customWidth="1"/>
    <col min="7429" max="7430" width="7.7109375" style="331" bestFit="1" customWidth="1"/>
    <col min="7431" max="7431" width="9.140625" style="331"/>
    <col min="7432" max="7432" width="9.5703125" style="331" bestFit="1" customWidth="1"/>
    <col min="7433" max="7680" width="9.140625" style="331"/>
    <col min="7681" max="7681" width="46.85546875" style="331" customWidth="1"/>
    <col min="7682" max="7682" width="11" style="331" customWidth="1"/>
    <col min="7683" max="7683" width="9.85546875" style="331" customWidth="1"/>
    <col min="7684" max="7684" width="10.28515625" style="331" customWidth="1"/>
    <col min="7685" max="7686" width="7.7109375" style="331" bestFit="1" customWidth="1"/>
    <col min="7687" max="7687" width="9.140625" style="331"/>
    <col min="7688" max="7688" width="9.5703125" style="331" bestFit="1" customWidth="1"/>
    <col min="7689" max="7936" width="9.140625" style="331"/>
    <col min="7937" max="7937" width="46.85546875" style="331" customWidth="1"/>
    <col min="7938" max="7938" width="11" style="331" customWidth="1"/>
    <col min="7939" max="7939" width="9.85546875" style="331" customWidth="1"/>
    <col min="7940" max="7940" width="10.28515625" style="331" customWidth="1"/>
    <col min="7941" max="7942" width="7.7109375" style="331" bestFit="1" customWidth="1"/>
    <col min="7943" max="7943" width="9.140625" style="331"/>
    <col min="7944" max="7944" width="9.5703125" style="331" bestFit="1" customWidth="1"/>
    <col min="7945" max="8192" width="9.140625" style="331"/>
    <col min="8193" max="8193" width="46.85546875" style="331" customWidth="1"/>
    <col min="8194" max="8194" width="11" style="331" customWidth="1"/>
    <col min="8195" max="8195" width="9.85546875" style="331" customWidth="1"/>
    <col min="8196" max="8196" width="10.28515625" style="331" customWidth="1"/>
    <col min="8197" max="8198" width="7.7109375" style="331" bestFit="1" customWidth="1"/>
    <col min="8199" max="8199" width="9.140625" style="331"/>
    <col min="8200" max="8200" width="9.5703125" style="331" bestFit="1" customWidth="1"/>
    <col min="8201" max="8448" width="9.140625" style="331"/>
    <col min="8449" max="8449" width="46.85546875" style="331" customWidth="1"/>
    <col min="8450" max="8450" width="11" style="331" customWidth="1"/>
    <col min="8451" max="8451" width="9.85546875" style="331" customWidth="1"/>
    <col min="8452" max="8452" width="10.28515625" style="331" customWidth="1"/>
    <col min="8453" max="8454" width="7.7109375" style="331" bestFit="1" customWidth="1"/>
    <col min="8455" max="8455" width="9.140625" style="331"/>
    <col min="8456" max="8456" width="9.5703125" style="331" bestFit="1" customWidth="1"/>
    <col min="8457" max="8704" width="9.140625" style="331"/>
    <col min="8705" max="8705" width="46.85546875" style="331" customWidth="1"/>
    <col min="8706" max="8706" width="11" style="331" customWidth="1"/>
    <col min="8707" max="8707" width="9.85546875" style="331" customWidth="1"/>
    <col min="8708" max="8708" width="10.28515625" style="331" customWidth="1"/>
    <col min="8709" max="8710" width="7.7109375" style="331" bestFit="1" customWidth="1"/>
    <col min="8711" max="8711" width="9.140625" style="331"/>
    <col min="8712" max="8712" width="9.5703125" style="331" bestFit="1" customWidth="1"/>
    <col min="8713" max="8960" width="9.140625" style="331"/>
    <col min="8961" max="8961" width="46.85546875" style="331" customWidth="1"/>
    <col min="8962" max="8962" width="11" style="331" customWidth="1"/>
    <col min="8963" max="8963" width="9.85546875" style="331" customWidth="1"/>
    <col min="8964" max="8964" width="10.28515625" style="331" customWidth="1"/>
    <col min="8965" max="8966" width="7.7109375" style="331" bestFit="1" customWidth="1"/>
    <col min="8967" max="8967" width="9.140625" style="331"/>
    <col min="8968" max="8968" width="9.5703125" style="331" bestFit="1" customWidth="1"/>
    <col min="8969" max="9216" width="9.140625" style="331"/>
    <col min="9217" max="9217" width="46.85546875" style="331" customWidth="1"/>
    <col min="9218" max="9218" width="11" style="331" customWidth="1"/>
    <col min="9219" max="9219" width="9.85546875" style="331" customWidth="1"/>
    <col min="9220" max="9220" width="10.28515625" style="331" customWidth="1"/>
    <col min="9221" max="9222" width="7.7109375" style="331" bestFit="1" customWidth="1"/>
    <col min="9223" max="9223" width="9.140625" style="331"/>
    <col min="9224" max="9224" width="9.5703125" style="331" bestFit="1" customWidth="1"/>
    <col min="9225" max="9472" width="9.140625" style="331"/>
    <col min="9473" max="9473" width="46.85546875" style="331" customWidth="1"/>
    <col min="9474" max="9474" width="11" style="331" customWidth="1"/>
    <col min="9475" max="9475" width="9.85546875" style="331" customWidth="1"/>
    <col min="9476" max="9476" width="10.28515625" style="331" customWidth="1"/>
    <col min="9477" max="9478" width="7.7109375" style="331" bestFit="1" customWidth="1"/>
    <col min="9479" max="9479" width="9.140625" style="331"/>
    <col min="9480" max="9480" width="9.5703125" style="331" bestFit="1" customWidth="1"/>
    <col min="9481" max="9728" width="9.140625" style="331"/>
    <col min="9729" max="9729" width="46.85546875" style="331" customWidth="1"/>
    <col min="9730" max="9730" width="11" style="331" customWidth="1"/>
    <col min="9731" max="9731" width="9.85546875" style="331" customWidth="1"/>
    <col min="9732" max="9732" width="10.28515625" style="331" customWidth="1"/>
    <col min="9733" max="9734" width="7.7109375" style="331" bestFit="1" customWidth="1"/>
    <col min="9735" max="9735" width="9.140625" style="331"/>
    <col min="9736" max="9736" width="9.5703125" style="331" bestFit="1" customWidth="1"/>
    <col min="9737" max="9984" width="9.140625" style="331"/>
    <col min="9985" max="9985" width="46.85546875" style="331" customWidth="1"/>
    <col min="9986" max="9986" width="11" style="331" customWidth="1"/>
    <col min="9987" max="9987" width="9.85546875" style="331" customWidth="1"/>
    <col min="9988" max="9988" width="10.28515625" style="331" customWidth="1"/>
    <col min="9989" max="9990" width="7.7109375" style="331" bestFit="1" customWidth="1"/>
    <col min="9991" max="9991" width="9.140625" style="331"/>
    <col min="9992" max="9992" width="9.5703125" style="331" bestFit="1" customWidth="1"/>
    <col min="9993" max="10240" width="9.140625" style="331"/>
    <col min="10241" max="10241" width="46.85546875" style="331" customWidth="1"/>
    <col min="10242" max="10242" width="11" style="331" customWidth="1"/>
    <col min="10243" max="10243" width="9.85546875" style="331" customWidth="1"/>
    <col min="10244" max="10244" width="10.28515625" style="331" customWidth="1"/>
    <col min="10245" max="10246" width="7.7109375" style="331" bestFit="1" customWidth="1"/>
    <col min="10247" max="10247" width="9.140625" style="331"/>
    <col min="10248" max="10248" width="9.5703125" style="331" bestFit="1" customWidth="1"/>
    <col min="10249" max="10496" width="9.140625" style="331"/>
    <col min="10497" max="10497" width="46.85546875" style="331" customWidth="1"/>
    <col min="10498" max="10498" width="11" style="331" customWidth="1"/>
    <col min="10499" max="10499" width="9.85546875" style="331" customWidth="1"/>
    <col min="10500" max="10500" width="10.28515625" style="331" customWidth="1"/>
    <col min="10501" max="10502" width="7.7109375" style="331" bestFit="1" customWidth="1"/>
    <col min="10503" max="10503" width="9.140625" style="331"/>
    <col min="10504" max="10504" width="9.5703125" style="331" bestFit="1" customWidth="1"/>
    <col min="10505" max="10752" width="9.140625" style="331"/>
    <col min="10753" max="10753" width="46.85546875" style="331" customWidth="1"/>
    <col min="10754" max="10754" width="11" style="331" customWidth="1"/>
    <col min="10755" max="10755" width="9.85546875" style="331" customWidth="1"/>
    <col min="10756" max="10756" width="10.28515625" style="331" customWidth="1"/>
    <col min="10757" max="10758" width="7.7109375" style="331" bestFit="1" customWidth="1"/>
    <col min="10759" max="10759" width="9.140625" style="331"/>
    <col min="10760" max="10760" width="9.5703125" style="331" bestFit="1" customWidth="1"/>
    <col min="10761" max="11008" width="9.140625" style="331"/>
    <col min="11009" max="11009" width="46.85546875" style="331" customWidth="1"/>
    <col min="11010" max="11010" width="11" style="331" customWidth="1"/>
    <col min="11011" max="11011" width="9.85546875" style="331" customWidth="1"/>
    <col min="11012" max="11012" width="10.28515625" style="331" customWidth="1"/>
    <col min="11013" max="11014" width="7.7109375" style="331" bestFit="1" customWidth="1"/>
    <col min="11015" max="11015" width="9.140625" style="331"/>
    <col min="11016" max="11016" width="9.5703125" style="331" bestFit="1" customWidth="1"/>
    <col min="11017" max="11264" width="9.140625" style="331"/>
    <col min="11265" max="11265" width="46.85546875" style="331" customWidth="1"/>
    <col min="11266" max="11266" width="11" style="331" customWidth="1"/>
    <col min="11267" max="11267" width="9.85546875" style="331" customWidth="1"/>
    <col min="11268" max="11268" width="10.28515625" style="331" customWidth="1"/>
    <col min="11269" max="11270" width="7.7109375" style="331" bestFit="1" customWidth="1"/>
    <col min="11271" max="11271" width="9.140625" style="331"/>
    <col min="11272" max="11272" width="9.5703125" style="331" bestFit="1" customWidth="1"/>
    <col min="11273" max="11520" width="9.140625" style="331"/>
    <col min="11521" max="11521" width="46.85546875" style="331" customWidth="1"/>
    <col min="11522" max="11522" width="11" style="331" customWidth="1"/>
    <col min="11523" max="11523" width="9.85546875" style="331" customWidth="1"/>
    <col min="11524" max="11524" width="10.28515625" style="331" customWidth="1"/>
    <col min="11525" max="11526" width="7.7109375" style="331" bestFit="1" customWidth="1"/>
    <col min="11527" max="11527" width="9.140625" style="331"/>
    <col min="11528" max="11528" width="9.5703125" style="331" bestFit="1" customWidth="1"/>
    <col min="11529" max="11776" width="9.140625" style="331"/>
    <col min="11777" max="11777" width="46.85546875" style="331" customWidth="1"/>
    <col min="11778" max="11778" width="11" style="331" customWidth="1"/>
    <col min="11779" max="11779" width="9.85546875" style="331" customWidth="1"/>
    <col min="11780" max="11780" width="10.28515625" style="331" customWidth="1"/>
    <col min="11781" max="11782" width="7.7109375" style="331" bestFit="1" customWidth="1"/>
    <col min="11783" max="11783" width="9.140625" style="331"/>
    <col min="11784" max="11784" width="9.5703125" style="331" bestFit="1" customWidth="1"/>
    <col min="11785" max="12032" width="9.140625" style="331"/>
    <col min="12033" max="12033" width="46.85546875" style="331" customWidth="1"/>
    <col min="12034" max="12034" width="11" style="331" customWidth="1"/>
    <col min="12035" max="12035" width="9.85546875" style="331" customWidth="1"/>
    <col min="12036" max="12036" width="10.28515625" style="331" customWidth="1"/>
    <col min="12037" max="12038" width="7.7109375" style="331" bestFit="1" customWidth="1"/>
    <col min="12039" max="12039" width="9.140625" style="331"/>
    <col min="12040" max="12040" width="9.5703125" style="331" bestFit="1" customWidth="1"/>
    <col min="12041" max="12288" width="9.140625" style="331"/>
    <col min="12289" max="12289" width="46.85546875" style="331" customWidth="1"/>
    <col min="12290" max="12290" width="11" style="331" customWidth="1"/>
    <col min="12291" max="12291" width="9.85546875" style="331" customWidth="1"/>
    <col min="12292" max="12292" width="10.28515625" style="331" customWidth="1"/>
    <col min="12293" max="12294" width="7.7109375" style="331" bestFit="1" customWidth="1"/>
    <col min="12295" max="12295" width="9.140625" style="331"/>
    <col min="12296" max="12296" width="9.5703125" style="331" bestFit="1" customWidth="1"/>
    <col min="12297" max="12544" width="9.140625" style="331"/>
    <col min="12545" max="12545" width="46.85546875" style="331" customWidth="1"/>
    <col min="12546" max="12546" width="11" style="331" customWidth="1"/>
    <col min="12547" max="12547" width="9.85546875" style="331" customWidth="1"/>
    <col min="12548" max="12548" width="10.28515625" style="331" customWidth="1"/>
    <col min="12549" max="12550" width="7.7109375" style="331" bestFit="1" customWidth="1"/>
    <col min="12551" max="12551" width="9.140625" style="331"/>
    <col min="12552" max="12552" width="9.5703125" style="331" bestFit="1" customWidth="1"/>
    <col min="12553" max="12800" width="9.140625" style="331"/>
    <col min="12801" max="12801" width="46.85546875" style="331" customWidth="1"/>
    <col min="12802" max="12802" width="11" style="331" customWidth="1"/>
    <col min="12803" max="12803" width="9.85546875" style="331" customWidth="1"/>
    <col min="12804" max="12804" width="10.28515625" style="331" customWidth="1"/>
    <col min="12805" max="12806" width="7.7109375" style="331" bestFit="1" customWidth="1"/>
    <col min="12807" max="12807" width="9.140625" style="331"/>
    <col min="12808" max="12808" width="9.5703125" style="331" bestFit="1" customWidth="1"/>
    <col min="12809" max="13056" width="9.140625" style="331"/>
    <col min="13057" max="13057" width="46.85546875" style="331" customWidth="1"/>
    <col min="13058" max="13058" width="11" style="331" customWidth="1"/>
    <col min="13059" max="13059" width="9.85546875" style="331" customWidth="1"/>
    <col min="13060" max="13060" width="10.28515625" style="331" customWidth="1"/>
    <col min="13061" max="13062" width="7.7109375" style="331" bestFit="1" customWidth="1"/>
    <col min="13063" max="13063" width="9.140625" style="331"/>
    <col min="13064" max="13064" width="9.5703125" style="331" bestFit="1" customWidth="1"/>
    <col min="13065" max="13312" width="9.140625" style="331"/>
    <col min="13313" max="13313" width="46.85546875" style="331" customWidth="1"/>
    <col min="13314" max="13314" width="11" style="331" customWidth="1"/>
    <col min="13315" max="13315" width="9.85546875" style="331" customWidth="1"/>
    <col min="13316" max="13316" width="10.28515625" style="331" customWidth="1"/>
    <col min="13317" max="13318" width="7.7109375" style="331" bestFit="1" customWidth="1"/>
    <col min="13319" max="13319" width="9.140625" style="331"/>
    <col min="13320" max="13320" width="9.5703125" style="331" bestFit="1" customWidth="1"/>
    <col min="13321" max="13568" width="9.140625" style="331"/>
    <col min="13569" max="13569" width="46.85546875" style="331" customWidth="1"/>
    <col min="13570" max="13570" width="11" style="331" customWidth="1"/>
    <col min="13571" max="13571" width="9.85546875" style="331" customWidth="1"/>
    <col min="13572" max="13572" width="10.28515625" style="331" customWidth="1"/>
    <col min="13573" max="13574" width="7.7109375" style="331" bestFit="1" customWidth="1"/>
    <col min="13575" max="13575" width="9.140625" style="331"/>
    <col min="13576" max="13576" width="9.5703125" style="331" bestFit="1" customWidth="1"/>
    <col min="13577" max="13824" width="9.140625" style="331"/>
    <col min="13825" max="13825" width="46.85546875" style="331" customWidth="1"/>
    <col min="13826" max="13826" width="11" style="331" customWidth="1"/>
    <col min="13827" max="13827" width="9.85546875" style="331" customWidth="1"/>
    <col min="13828" max="13828" width="10.28515625" style="331" customWidth="1"/>
    <col min="13829" max="13830" width="7.7109375" style="331" bestFit="1" customWidth="1"/>
    <col min="13831" max="13831" width="9.140625" style="331"/>
    <col min="13832" max="13832" width="9.5703125" style="331" bestFit="1" customWidth="1"/>
    <col min="13833" max="14080" width="9.140625" style="331"/>
    <col min="14081" max="14081" width="46.85546875" style="331" customWidth="1"/>
    <col min="14082" max="14082" width="11" style="331" customWidth="1"/>
    <col min="14083" max="14083" width="9.85546875" style="331" customWidth="1"/>
    <col min="14084" max="14084" width="10.28515625" style="331" customWidth="1"/>
    <col min="14085" max="14086" width="7.7109375" style="331" bestFit="1" customWidth="1"/>
    <col min="14087" max="14087" width="9.140625" style="331"/>
    <col min="14088" max="14088" width="9.5703125" style="331" bestFit="1" customWidth="1"/>
    <col min="14089" max="14336" width="9.140625" style="331"/>
    <col min="14337" max="14337" width="46.85546875" style="331" customWidth="1"/>
    <col min="14338" max="14338" width="11" style="331" customWidth="1"/>
    <col min="14339" max="14339" width="9.85546875" style="331" customWidth="1"/>
    <col min="14340" max="14340" width="10.28515625" style="331" customWidth="1"/>
    <col min="14341" max="14342" width="7.7109375" style="331" bestFit="1" customWidth="1"/>
    <col min="14343" max="14343" width="9.140625" style="331"/>
    <col min="14344" max="14344" width="9.5703125" style="331" bestFit="1" customWidth="1"/>
    <col min="14345" max="14592" width="9.140625" style="331"/>
    <col min="14593" max="14593" width="46.85546875" style="331" customWidth="1"/>
    <col min="14594" max="14594" width="11" style="331" customWidth="1"/>
    <col min="14595" max="14595" width="9.85546875" style="331" customWidth="1"/>
    <col min="14596" max="14596" width="10.28515625" style="331" customWidth="1"/>
    <col min="14597" max="14598" width="7.7109375" style="331" bestFit="1" customWidth="1"/>
    <col min="14599" max="14599" width="9.140625" style="331"/>
    <col min="14600" max="14600" width="9.5703125" style="331" bestFit="1" customWidth="1"/>
    <col min="14601" max="14848" width="9.140625" style="331"/>
    <col min="14849" max="14849" width="46.85546875" style="331" customWidth="1"/>
    <col min="14850" max="14850" width="11" style="331" customWidth="1"/>
    <col min="14851" max="14851" width="9.85546875" style="331" customWidth="1"/>
    <col min="14852" max="14852" width="10.28515625" style="331" customWidth="1"/>
    <col min="14853" max="14854" width="7.7109375" style="331" bestFit="1" customWidth="1"/>
    <col min="14855" max="14855" width="9.140625" style="331"/>
    <col min="14856" max="14856" width="9.5703125" style="331" bestFit="1" customWidth="1"/>
    <col min="14857" max="15104" width="9.140625" style="331"/>
    <col min="15105" max="15105" width="46.85546875" style="331" customWidth="1"/>
    <col min="15106" max="15106" width="11" style="331" customWidth="1"/>
    <col min="15107" max="15107" width="9.85546875" style="331" customWidth="1"/>
    <col min="15108" max="15108" width="10.28515625" style="331" customWidth="1"/>
    <col min="15109" max="15110" width="7.7109375" style="331" bestFit="1" customWidth="1"/>
    <col min="15111" max="15111" width="9.140625" style="331"/>
    <col min="15112" max="15112" width="9.5703125" style="331" bestFit="1" customWidth="1"/>
    <col min="15113" max="15360" width="9.140625" style="331"/>
    <col min="15361" max="15361" width="46.85546875" style="331" customWidth="1"/>
    <col min="15362" max="15362" width="11" style="331" customWidth="1"/>
    <col min="15363" max="15363" width="9.85546875" style="331" customWidth="1"/>
    <col min="15364" max="15364" width="10.28515625" style="331" customWidth="1"/>
    <col min="15365" max="15366" width="7.7109375" style="331" bestFit="1" customWidth="1"/>
    <col min="15367" max="15367" width="9.140625" style="331"/>
    <col min="15368" max="15368" width="9.5703125" style="331" bestFit="1" customWidth="1"/>
    <col min="15369" max="15616" width="9.140625" style="331"/>
    <col min="15617" max="15617" width="46.85546875" style="331" customWidth="1"/>
    <col min="15618" max="15618" width="11" style="331" customWidth="1"/>
    <col min="15619" max="15619" width="9.85546875" style="331" customWidth="1"/>
    <col min="15620" max="15620" width="10.28515625" style="331" customWidth="1"/>
    <col min="15621" max="15622" width="7.7109375" style="331" bestFit="1" customWidth="1"/>
    <col min="15623" max="15623" width="9.140625" style="331"/>
    <col min="15624" max="15624" width="9.5703125" style="331" bestFit="1" customWidth="1"/>
    <col min="15625" max="15872" width="9.140625" style="331"/>
    <col min="15873" max="15873" width="46.85546875" style="331" customWidth="1"/>
    <col min="15874" max="15874" width="11" style="331" customWidth="1"/>
    <col min="15875" max="15875" width="9.85546875" style="331" customWidth="1"/>
    <col min="15876" max="15876" width="10.28515625" style="331" customWidth="1"/>
    <col min="15877" max="15878" width="7.7109375" style="331" bestFit="1" customWidth="1"/>
    <col min="15879" max="15879" width="9.140625" style="331"/>
    <col min="15880" max="15880" width="9.5703125" style="331" bestFit="1" customWidth="1"/>
    <col min="15881" max="16128" width="9.140625" style="331"/>
    <col min="16129" max="16129" width="46.85546875" style="331" customWidth="1"/>
    <col min="16130" max="16130" width="11" style="331" customWidth="1"/>
    <col min="16131" max="16131" width="9.85546875" style="331" customWidth="1"/>
    <col min="16132" max="16132" width="10.28515625" style="331" customWidth="1"/>
    <col min="16133" max="16134" width="7.7109375" style="331" bestFit="1" customWidth="1"/>
    <col min="16135" max="16135" width="9.140625" style="331"/>
    <col min="16136" max="16136" width="9.5703125" style="331" bestFit="1" customWidth="1"/>
    <col min="16137" max="16384" width="9.140625" style="331"/>
  </cols>
  <sheetData>
    <row r="1" spans="1:10">
      <c r="A1" s="1826" t="s">
        <v>1231</v>
      </c>
      <c r="B1" s="1826"/>
      <c r="C1" s="1826"/>
      <c r="D1" s="1826"/>
      <c r="E1" s="1826"/>
      <c r="F1" s="1826"/>
    </row>
    <row r="2" spans="1:10">
      <c r="A2" s="1946" t="s">
        <v>275</v>
      </c>
      <c r="B2" s="1946"/>
      <c r="C2" s="1946"/>
      <c r="D2" s="1946"/>
      <c r="E2" s="1946"/>
      <c r="F2" s="1946"/>
    </row>
    <row r="3" spans="1:10" ht="16.5" thickBot="1">
      <c r="A3" s="333"/>
      <c r="B3" s="333"/>
      <c r="C3" s="333"/>
      <c r="D3" s="333"/>
      <c r="E3" s="333"/>
      <c r="F3" s="333"/>
      <c r="G3" s="330"/>
      <c r="J3" s="331" t="s">
        <v>141</v>
      </c>
    </row>
    <row r="4" spans="1:10" ht="16.5" thickTop="1">
      <c r="A4" s="1947" t="s">
        <v>638</v>
      </c>
      <c r="B4" s="1949" t="s">
        <v>91</v>
      </c>
      <c r="C4" s="1949"/>
      <c r="D4" s="1949"/>
      <c r="E4" s="1949" t="s">
        <v>6</v>
      </c>
      <c r="F4" s="1950"/>
    </row>
    <row r="5" spans="1:10">
      <c r="A5" s="1948"/>
      <c r="B5" s="1034">
        <v>2015</v>
      </c>
      <c r="C5" s="1034">
        <v>2016</v>
      </c>
      <c r="D5" s="1034">
        <v>2017</v>
      </c>
      <c r="E5" s="1951" t="s">
        <v>1098</v>
      </c>
      <c r="F5" s="1952" t="s">
        <v>1099</v>
      </c>
    </row>
    <row r="6" spans="1:10">
      <c r="A6" s="1948"/>
      <c r="B6" s="1034">
        <v>1</v>
      </c>
      <c r="C6" s="1034">
        <v>2</v>
      </c>
      <c r="D6" s="1034">
        <v>3</v>
      </c>
      <c r="E6" s="1951"/>
      <c r="F6" s="1952"/>
    </row>
    <row r="7" spans="1:10">
      <c r="A7" s="1037" t="s">
        <v>1100</v>
      </c>
      <c r="B7" s="676" t="s">
        <v>1101</v>
      </c>
      <c r="C7" s="676">
        <v>1530.06</v>
      </c>
      <c r="D7" s="676">
        <v>1520.15</v>
      </c>
      <c r="E7" s="677">
        <v>36.488198248024105</v>
      </c>
      <c r="F7" s="1038">
        <v>-0.64768701880970525</v>
      </c>
    </row>
    <row r="8" spans="1:10">
      <c r="A8" s="1037" t="s">
        <v>1102</v>
      </c>
      <c r="B8" s="676">
        <v>239.72</v>
      </c>
      <c r="C8" s="676">
        <v>331</v>
      </c>
      <c r="D8" s="676">
        <v>320.64999999999998</v>
      </c>
      <c r="E8" s="677">
        <v>38.077757383614227</v>
      </c>
      <c r="F8" s="1038">
        <v>-3.1268882175226622</v>
      </c>
    </row>
    <row r="9" spans="1:10">
      <c r="A9" s="1039" t="s">
        <v>1103</v>
      </c>
      <c r="B9" s="676">
        <v>79.39</v>
      </c>
      <c r="C9" s="676">
        <v>114.1</v>
      </c>
      <c r="D9" s="676">
        <v>108.89</v>
      </c>
      <c r="E9" s="677">
        <v>43.720871646303038</v>
      </c>
      <c r="F9" s="1038">
        <v>-4.5661700262927241</v>
      </c>
    </row>
    <row r="10" spans="1:10">
      <c r="A10" s="1039" t="s">
        <v>1104</v>
      </c>
      <c r="B10" s="676">
        <v>1014.01</v>
      </c>
      <c r="C10" s="676">
        <v>1461.86</v>
      </c>
      <c r="D10" s="676">
        <v>1295.78</v>
      </c>
      <c r="E10" s="677">
        <v>44.16623110225737</v>
      </c>
      <c r="F10" s="1038">
        <v>-11.360869029866052</v>
      </c>
    </row>
    <row r="11" spans="1:10">
      <c r="A11" s="1037" t="s">
        <v>1105</v>
      </c>
      <c r="B11" s="678" t="s">
        <v>1106</v>
      </c>
      <c r="C11" s="678" t="s">
        <v>1107</v>
      </c>
      <c r="D11" s="678" t="s">
        <v>1108</v>
      </c>
      <c r="E11" s="677">
        <v>43.190134525340369</v>
      </c>
      <c r="F11" s="1038">
        <v>3.7771123617388156</v>
      </c>
    </row>
    <row r="12" spans="1:10">
      <c r="A12" s="1040" t="s">
        <v>1109</v>
      </c>
      <c r="B12" s="678" t="s">
        <v>1110</v>
      </c>
      <c r="C12" s="678" t="s">
        <v>1111</v>
      </c>
      <c r="D12" s="678" t="s">
        <v>1112</v>
      </c>
      <c r="E12" s="677">
        <v>30.957362015573295</v>
      </c>
      <c r="F12" s="1038">
        <v>33.623485374984284</v>
      </c>
    </row>
    <row r="13" spans="1:10">
      <c r="A13" s="1041" t="s">
        <v>1113</v>
      </c>
      <c r="B13" s="678">
        <v>226</v>
      </c>
      <c r="C13" s="678">
        <v>221</v>
      </c>
      <c r="D13" s="678">
        <v>194</v>
      </c>
      <c r="E13" s="679">
        <v>-2.2123893805309649</v>
      </c>
      <c r="F13" s="1038">
        <v>-12.217194570135746</v>
      </c>
    </row>
    <row r="14" spans="1:10">
      <c r="A14" s="1041" t="s">
        <v>1114</v>
      </c>
      <c r="B14" s="678" t="s">
        <v>1115</v>
      </c>
      <c r="C14" s="680" t="s">
        <v>1116</v>
      </c>
      <c r="D14" s="678" t="s">
        <v>1117</v>
      </c>
      <c r="E14" s="679">
        <v>30.790283223206217</v>
      </c>
      <c r="F14" s="1038">
        <v>32.964790158467565</v>
      </c>
      <c r="H14" s="341"/>
    </row>
    <row r="15" spans="1:10">
      <c r="A15" s="1042" t="s">
        <v>1118</v>
      </c>
      <c r="B15" s="676">
        <v>55.840663224554675</v>
      </c>
      <c r="C15" s="676">
        <v>75.78587231593643</v>
      </c>
      <c r="D15" s="676">
        <v>68.003304443049345</v>
      </c>
      <c r="E15" s="681">
        <v>35.718073424692591</v>
      </c>
      <c r="F15" s="1043">
        <v>-10.269153913598942</v>
      </c>
    </row>
    <row r="16" spans="1:10" ht="14.25" customHeight="1">
      <c r="A16" s="1044" t="s">
        <v>1119</v>
      </c>
      <c r="B16" s="676">
        <v>99.6</v>
      </c>
      <c r="C16" s="676">
        <v>216.1</v>
      </c>
      <c r="D16" s="676">
        <v>122.1</v>
      </c>
      <c r="E16" s="682">
        <v>116.96787148594376</v>
      </c>
      <c r="F16" s="1038">
        <v>-43.498380379453963</v>
      </c>
    </row>
    <row r="17" spans="1:8" ht="14.25" customHeight="1">
      <c r="A17" s="1044" t="s">
        <v>1120</v>
      </c>
      <c r="B17" s="676">
        <v>4.3391928275710798</v>
      </c>
      <c r="C17" s="676">
        <v>7.0701765124895344</v>
      </c>
      <c r="D17" s="676">
        <v>4.5310402062925146</v>
      </c>
      <c r="E17" s="682">
        <v>62.937596770668478</v>
      </c>
      <c r="F17" s="1043">
        <v>-35.913336841189349</v>
      </c>
    </row>
    <row r="18" spans="1:8">
      <c r="A18" s="1044" t="s">
        <v>1232</v>
      </c>
      <c r="B18" s="676">
        <v>3.3686463770407751</v>
      </c>
      <c r="C18" s="676">
        <v>6.2320253843541655</v>
      </c>
      <c r="D18" s="676">
        <v>3.5308402637864238</v>
      </c>
      <c r="E18" s="682">
        <v>85.000878300225679</v>
      </c>
      <c r="F18" s="1043">
        <v>-43.343615501779119</v>
      </c>
    </row>
    <row r="19" spans="1:8" ht="16.5" thickBot="1">
      <c r="A19" s="1045" t="s">
        <v>1121</v>
      </c>
      <c r="B19" s="1046">
        <v>91.264669684179268</v>
      </c>
      <c r="C19" s="1046">
        <v>89.710108341505105</v>
      </c>
      <c r="D19" s="1046">
        <v>84.643414008677837</v>
      </c>
      <c r="E19" s="1047">
        <v>-1.703355031091121</v>
      </c>
      <c r="F19" s="1048">
        <v>-5.6478522058401381</v>
      </c>
    </row>
    <row r="20" spans="1:8" ht="16.5" thickTop="1">
      <c r="A20" s="683"/>
      <c r="B20" s="674"/>
      <c r="C20" s="674"/>
      <c r="D20" s="674"/>
      <c r="E20" s="684"/>
      <c r="F20" s="685"/>
    </row>
    <row r="21" spans="1:8">
      <c r="A21" s="331" t="s">
        <v>1122</v>
      </c>
      <c r="B21" s="686"/>
      <c r="C21" s="349"/>
      <c r="D21" s="349"/>
      <c r="E21" s="687"/>
      <c r="F21" s="687"/>
      <c r="H21" s="331" t="s">
        <v>1123</v>
      </c>
    </row>
    <row r="22" spans="1:8">
      <c r="A22" s="331" t="s">
        <v>1124</v>
      </c>
    </row>
    <row r="23" spans="1:8">
      <c r="A23" s="331" t="s">
        <v>1125</v>
      </c>
    </row>
    <row r="24" spans="1:8">
      <c r="A24" s="331" t="s">
        <v>1126</v>
      </c>
      <c r="D24" s="688"/>
      <c r="E24" s="689"/>
    </row>
    <row r="25" spans="1:8">
      <c r="A25" s="331" t="s">
        <v>1127</v>
      </c>
    </row>
    <row r="26" spans="1:8" ht="30.75" customHeight="1"/>
    <row r="27" spans="1:8" s="330" customFormat="1" ht="33" customHeight="1">
      <c r="A27" s="331"/>
      <c r="B27" s="331"/>
      <c r="C27" s="331"/>
      <c r="D27" s="331"/>
      <c r="E27" s="331"/>
      <c r="F27" s="331"/>
    </row>
    <row r="28" spans="1:8" ht="28.5" customHeight="1"/>
    <row r="29" spans="1:8" ht="9" customHeight="1"/>
    <row r="53" spans="1:6" ht="16.5" thickBot="1">
      <c r="A53" s="690" t="s">
        <v>1128</v>
      </c>
      <c r="B53" s="691">
        <v>1193679</v>
      </c>
      <c r="C53" s="691">
        <v>1369430</v>
      </c>
      <c r="D53" s="691">
        <v>1558174</v>
      </c>
      <c r="E53" s="692">
        <f>C53/B53%-100</f>
        <v>14.72347255836786</v>
      </c>
      <c r="F53" s="693">
        <f>D53/C53%-100</f>
        <v>13.782668701576569</v>
      </c>
    </row>
  </sheetData>
  <mergeCells count="7">
    <mergeCell ref="A1:F1"/>
    <mergeCell ref="A2:F2"/>
    <mergeCell ref="A4:A6"/>
    <mergeCell ref="B4:D4"/>
    <mergeCell ref="E4:F4"/>
    <mergeCell ref="E5:E6"/>
    <mergeCell ref="F5:F6"/>
  </mergeCells>
  <pageMargins left="0.7" right="0.7" top="1" bottom="1" header="0.3" footer="0.3"/>
  <pageSetup paperSize="9" scale="98" orientation="landscape" r:id="rId1"/>
</worksheet>
</file>

<file path=xl/worksheets/sheet42.xml><?xml version="1.0" encoding="utf-8"?>
<worksheet xmlns="http://schemas.openxmlformats.org/spreadsheetml/2006/main" xmlns:r="http://schemas.openxmlformats.org/officeDocument/2006/relationships">
  <sheetPr>
    <pageSetUpPr fitToPage="1"/>
  </sheetPr>
  <dimension ref="A1:G52"/>
  <sheetViews>
    <sheetView workbookViewId="0">
      <selection activeCell="H10" sqref="H10"/>
    </sheetView>
  </sheetViews>
  <sheetFormatPr defaultRowHeight="15.75"/>
  <cols>
    <col min="1" max="1" width="44.28515625" style="331" bestFit="1" customWidth="1"/>
    <col min="2" max="3" width="21.85546875" style="331" customWidth="1"/>
    <col min="4" max="256" width="9.140625" style="331"/>
    <col min="257" max="257" width="39.85546875" style="331" customWidth="1"/>
    <col min="258" max="258" width="14" style="331" customWidth="1"/>
    <col min="259" max="259" width="12.5703125" style="331" customWidth="1"/>
    <col min="260" max="512" width="9.140625" style="331"/>
    <col min="513" max="513" width="39.85546875" style="331" customWidth="1"/>
    <col min="514" max="514" width="14" style="331" customWidth="1"/>
    <col min="515" max="515" width="12.5703125" style="331" customWidth="1"/>
    <col min="516" max="768" width="9.140625" style="331"/>
    <col min="769" max="769" width="39.85546875" style="331" customWidth="1"/>
    <col min="770" max="770" width="14" style="331" customWidth="1"/>
    <col min="771" max="771" width="12.5703125" style="331" customWidth="1"/>
    <col min="772" max="1024" width="9.140625" style="331"/>
    <col min="1025" max="1025" width="39.85546875" style="331" customWidth="1"/>
    <col min="1026" max="1026" width="14" style="331" customWidth="1"/>
    <col min="1027" max="1027" width="12.5703125" style="331" customWidth="1"/>
    <col min="1028" max="1280" width="9.140625" style="331"/>
    <col min="1281" max="1281" width="39.85546875" style="331" customWidth="1"/>
    <col min="1282" max="1282" width="14" style="331" customWidth="1"/>
    <col min="1283" max="1283" width="12.5703125" style="331" customWidth="1"/>
    <col min="1284" max="1536" width="9.140625" style="331"/>
    <col min="1537" max="1537" width="39.85546875" style="331" customWidth="1"/>
    <col min="1538" max="1538" width="14" style="331" customWidth="1"/>
    <col min="1539" max="1539" width="12.5703125" style="331" customWidth="1"/>
    <col min="1540" max="1792" width="9.140625" style="331"/>
    <col min="1793" max="1793" width="39.85546875" style="331" customWidth="1"/>
    <col min="1794" max="1794" width="14" style="331" customWidth="1"/>
    <col min="1795" max="1795" width="12.5703125" style="331" customWidth="1"/>
    <col min="1796" max="2048" width="9.140625" style="331"/>
    <col min="2049" max="2049" width="39.85546875" style="331" customWidth="1"/>
    <col min="2050" max="2050" width="14" style="331" customWidth="1"/>
    <col min="2051" max="2051" width="12.5703125" style="331" customWidth="1"/>
    <col min="2052" max="2304" width="9.140625" style="331"/>
    <col min="2305" max="2305" width="39.85546875" style="331" customWidth="1"/>
    <col min="2306" max="2306" width="14" style="331" customWidth="1"/>
    <col min="2307" max="2307" width="12.5703125" style="331" customWidth="1"/>
    <col min="2308" max="2560" width="9.140625" style="331"/>
    <col min="2561" max="2561" width="39.85546875" style="331" customWidth="1"/>
    <col min="2562" max="2562" width="14" style="331" customWidth="1"/>
    <col min="2563" max="2563" width="12.5703125" style="331" customWidth="1"/>
    <col min="2564" max="2816" width="9.140625" style="331"/>
    <col min="2817" max="2817" width="39.85546875" style="331" customWidth="1"/>
    <col min="2818" max="2818" width="14" style="331" customWidth="1"/>
    <col min="2819" max="2819" width="12.5703125" style="331" customWidth="1"/>
    <col min="2820" max="3072" width="9.140625" style="331"/>
    <col min="3073" max="3073" width="39.85546875" style="331" customWidth="1"/>
    <col min="3074" max="3074" width="14" style="331" customWidth="1"/>
    <col min="3075" max="3075" width="12.5703125" style="331" customWidth="1"/>
    <col min="3076" max="3328" width="9.140625" style="331"/>
    <col min="3329" max="3329" width="39.85546875" style="331" customWidth="1"/>
    <col min="3330" max="3330" width="14" style="331" customWidth="1"/>
    <col min="3331" max="3331" width="12.5703125" style="331" customWidth="1"/>
    <col min="3332" max="3584" width="9.140625" style="331"/>
    <col min="3585" max="3585" width="39.85546875" style="331" customWidth="1"/>
    <col min="3586" max="3586" width="14" style="331" customWidth="1"/>
    <col min="3587" max="3587" width="12.5703125" style="331" customWidth="1"/>
    <col min="3588" max="3840" width="9.140625" style="331"/>
    <col min="3841" max="3841" width="39.85546875" style="331" customWidth="1"/>
    <col min="3842" max="3842" width="14" style="331" customWidth="1"/>
    <col min="3843" max="3843" width="12.5703125" style="331" customWidth="1"/>
    <col min="3844" max="4096" width="9.140625" style="331"/>
    <col min="4097" max="4097" width="39.85546875" style="331" customWidth="1"/>
    <col min="4098" max="4098" width="14" style="331" customWidth="1"/>
    <col min="4099" max="4099" width="12.5703125" style="331" customWidth="1"/>
    <col min="4100" max="4352" width="9.140625" style="331"/>
    <col min="4353" max="4353" width="39.85546875" style="331" customWidth="1"/>
    <col min="4354" max="4354" width="14" style="331" customWidth="1"/>
    <col min="4355" max="4355" width="12.5703125" style="331" customWidth="1"/>
    <col min="4356" max="4608" width="9.140625" style="331"/>
    <col min="4609" max="4609" width="39.85546875" style="331" customWidth="1"/>
    <col min="4610" max="4610" width="14" style="331" customWidth="1"/>
    <col min="4611" max="4611" width="12.5703125" style="331" customWidth="1"/>
    <col min="4612" max="4864" width="9.140625" style="331"/>
    <col min="4865" max="4865" width="39.85546875" style="331" customWidth="1"/>
    <col min="4866" max="4866" width="14" style="331" customWidth="1"/>
    <col min="4867" max="4867" width="12.5703125" style="331" customWidth="1"/>
    <col min="4868" max="5120" width="9.140625" style="331"/>
    <col min="5121" max="5121" width="39.85546875" style="331" customWidth="1"/>
    <col min="5122" max="5122" width="14" style="331" customWidth="1"/>
    <col min="5123" max="5123" width="12.5703125" style="331" customWidth="1"/>
    <col min="5124" max="5376" width="9.140625" style="331"/>
    <col min="5377" max="5377" width="39.85546875" style="331" customWidth="1"/>
    <col min="5378" max="5378" width="14" style="331" customWidth="1"/>
    <col min="5379" max="5379" width="12.5703125" style="331" customWidth="1"/>
    <col min="5380" max="5632" width="9.140625" style="331"/>
    <col min="5633" max="5633" width="39.85546875" style="331" customWidth="1"/>
    <col min="5634" max="5634" width="14" style="331" customWidth="1"/>
    <col min="5635" max="5635" width="12.5703125" style="331" customWidth="1"/>
    <col min="5636" max="5888" width="9.140625" style="331"/>
    <col min="5889" max="5889" width="39.85546875" style="331" customWidth="1"/>
    <col min="5890" max="5890" width="14" style="331" customWidth="1"/>
    <col min="5891" max="5891" width="12.5703125" style="331" customWidth="1"/>
    <col min="5892" max="6144" width="9.140625" style="331"/>
    <col min="6145" max="6145" width="39.85546875" style="331" customWidth="1"/>
    <col min="6146" max="6146" width="14" style="331" customWidth="1"/>
    <col min="6147" max="6147" width="12.5703125" style="331" customWidth="1"/>
    <col min="6148" max="6400" width="9.140625" style="331"/>
    <col min="6401" max="6401" width="39.85546875" style="331" customWidth="1"/>
    <col min="6402" max="6402" width="14" style="331" customWidth="1"/>
    <col min="6403" max="6403" width="12.5703125" style="331" customWidth="1"/>
    <col min="6404" max="6656" width="9.140625" style="331"/>
    <col min="6657" max="6657" width="39.85546875" style="331" customWidth="1"/>
    <col min="6658" max="6658" width="14" style="331" customWidth="1"/>
    <col min="6659" max="6659" width="12.5703125" style="331" customWidth="1"/>
    <col min="6660" max="6912" width="9.140625" style="331"/>
    <col min="6913" max="6913" width="39.85546875" style="331" customWidth="1"/>
    <col min="6914" max="6914" width="14" style="331" customWidth="1"/>
    <col min="6915" max="6915" width="12.5703125" style="331" customWidth="1"/>
    <col min="6916" max="7168" width="9.140625" style="331"/>
    <col min="7169" max="7169" width="39.85546875" style="331" customWidth="1"/>
    <col min="7170" max="7170" width="14" style="331" customWidth="1"/>
    <col min="7171" max="7171" width="12.5703125" style="331" customWidth="1"/>
    <col min="7172" max="7424" width="9.140625" style="331"/>
    <col min="7425" max="7425" width="39.85546875" style="331" customWidth="1"/>
    <col min="7426" max="7426" width="14" style="331" customWidth="1"/>
    <col min="7427" max="7427" width="12.5703125" style="331" customWidth="1"/>
    <col min="7428" max="7680" width="9.140625" style="331"/>
    <col min="7681" max="7681" width="39.85546875" style="331" customWidth="1"/>
    <col min="7682" max="7682" width="14" style="331" customWidth="1"/>
    <col min="7683" max="7683" width="12.5703125" style="331" customWidth="1"/>
    <col min="7684" max="7936" width="9.140625" style="331"/>
    <col min="7937" max="7937" width="39.85546875" style="331" customWidth="1"/>
    <col min="7938" max="7938" width="14" style="331" customWidth="1"/>
    <col min="7939" max="7939" width="12.5703125" style="331" customWidth="1"/>
    <col min="7940" max="8192" width="9.140625" style="331"/>
    <col min="8193" max="8193" width="39.85546875" style="331" customWidth="1"/>
    <col min="8194" max="8194" width="14" style="331" customWidth="1"/>
    <col min="8195" max="8195" width="12.5703125" style="331" customWidth="1"/>
    <col min="8196" max="8448" width="9.140625" style="331"/>
    <col min="8449" max="8449" width="39.85546875" style="331" customWidth="1"/>
    <col min="8450" max="8450" width="14" style="331" customWidth="1"/>
    <col min="8451" max="8451" width="12.5703125" style="331" customWidth="1"/>
    <col min="8452" max="8704" width="9.140625" style="331"/>
    <col min="8705" max="8705" width="39.85546875" style="331" customWidth="1"/>
    <col min="8706" max="8706" width="14" style="331" customWidth="1"/>
    <col min="8707" max="8707" width="12.5703125" style="331" customWidth="1"/>
    <col min="8708" max="8960" width="9.140625" style="331"/>
    <col min="8961" max="8961" width="39.85546875" style="331" customWidth="1"/>
    <col min="8962" max="8962" width="14" style="331" customWidth="1"/>
    <col min="8963" max="8963" width="12.5703125" style="331" customWidth="1"/>
    <col min="8964" max="9216" width="9.140625" style="331"/>
    <col min="9217" max="9217" width="39.85546875" style="331" customWidth="1"/>
    <col min="9218" max="9218" width="14" style="331" customWidth="1"/>
    <col min="9219" max="9219" width="12.5703125" style="331" customWidth="1"/>
    <col min="9220" max="9472" width="9.140625" style="331"/>
    <col min="9473" max="9473" width="39.85546875" style="331" customWidth="1"/>
    <col min="9474" max="9474" width="14" style="331" customWidth="1"/>
    <col min="9475" max="9475" width="12.5703125" style="331" customWidth="1"/>
    <col min="9476" max="9728" width="9.140625" style="331"/>
    <col min="9729" max="9729" width="39.85546875" style="331" customWidth="1"/>
    <col min="9730" max="9730" width="14" style="331" customWidth="1"/>
    <col min="9731" max="9731" width="12.5703125" style="331" customWidth="1"/>
    <col min="9732" max="9984" width="9.140625" style="331"/>
    <col min="9985" max="9985" width="39.85546875" style="331" customWidth="1"/>
    <col min="9986" max="9986" width="14" style="331" customWidth="1"/>
    <col min="9987" max="9987" width="12.5703125" style="331" customWidth="1"/>
    <col min="9988" max="10240" width="9.140625" style="331"/>
    <col min="10241" max="10241" width="39.85546875" style="331" customWidth="1"/>
    <col min="10242" max="10242" width="14" style="331" customWidth="1"/>
    <col min="10243" max="10243" width="12.5703125" style="331" customWidth="1"/>
    <col min="10244" max="10496" width="9.140625" style="331"/>
    <col min="10497" max="10497" width="39.85546875" style="331" customWidth="1"/>
    <col min="10498" max="10498" width="14" style="331" customWidth="1"/>
    <col min="10499" max="10499" width="12.5703125" style="331" customWidth="1"/>
    <col min="10500" max="10752" width="9.140625" style="331"/>
    <col min="10753" max="10753" width="39.85546875" style="331" customWidth="1"/>
    <col min="10754" max="10754" width="14" style="331" customWidth="1"/>
    <col min="10755" max="10755" width="12.5703125" style="331" customWidth="1"/>
    <col min="10756" max="11008" width="9.140625" style="331"/>
    <col min="11009" max="11009" width="39.85546875" style="331" customWidth="1"/>
    <col min="11010" max="11010" width="14" style="331" customWidth="1"/>
    <col min="11011" max="11011" width="12.5703125" style="331" customWidth="1"/>
    <col min="11012" max="11264" width="9.140625" style="331"/>
    <col min="11265" max="11265" width="39.85546875" style="331" customWidth="1"/>
    <col min="11266" max="11266" width="14" style="331" customWidth="1"/>
    <col min="11267" max="11267" width="12.5703125" style="331" customWidth="1"/>
    <col min="11268" max="11520" width="9.140625" style="331"/>
    <col min="11521" max="11521" width="39.85546875" style="331" customWidth="1"/>
    <col min="11522" max="11522" width="14" style="331" customWidth="1"/>
    <col min="11523" max="11523" width="12.5703125" style="331" customWidth="1"/>
    <col min="11524" max="11776" width="9.140625" style="331"/>
    <col min="11777" max="11777" width="39.85546875" style="331" customWidth="1"/>
    <col min="11778" max="11778" width="14" style="331" customWidth="1"/>
    <col min="11779" max="11779" width="12.5703125" style="331" customWidth="1"/>
    <col min="11780" max="12032" width="9.140625" style="331"/>
    <col min="12033" max="12033" width="39.85546875" style="331" customWidth="1"/>
    <col min="12034" max="12034" width="14" style="331" customWidth="1"/>
    <col min="12035" max="12035" width="12.5703125" style="331" customWidth="1"/>
    <col min="12036" max="12288" width="9.140625" style="331"/>
    <col min="12289" max="12289" width="39.85546875" style="331" customWidth="1"/>
    <col min="12290" max="12290" width="14" style="331" customWidth="1"/>
    <col min="12291" max="12291" width="12.5703125" style="331" customWidth="1"/>
    <col min="12292" max="12544" width="9.140625" style="331"/>
    <col min="12545" max="12545" width="39.85546875" style="331" customWidth="1"/>
    <col min="12546" max="12546" width="14" style="331" customWidth="1"/>
    <col min="12547" max="12547" width="12.5703125" style="331" customWidth="1"/>
    <col min="12548" max="12800" width="9.140625" style="331"/>
    <col min="12801" max="12801" width="39.85546875" style="331" customWidth="1"/>
    <col min="12802" max="12802" width="14" style="331" customWidth="1"/>
    <col min="12803" max="12803" width="12.5703125" style="331" customWidth="1"/>
    <col min="12804" max="13056" width="9.140625" style="331"/>
    <col min="13057" max="13057" width="39.85546875" style="331" customWidth="1"/>
    <col min="13058" max="13058" width="14" style="331" customWidth="1"/>
    <col min="13059" max="13059" width="12.5703125" style="331" customWidth="1"/>
    <col min="13060" max="13312" width="9.140625" style="331"/>
    <col min="13313" max="13313" width="39.85546875" style="331" customWidth="1"/>
    <col min="13314" max="13314" width="14" style="331" customWidth="1"/>
    <col min="13315" max="13315" width="12.5703125" style="331" customWidth="1"/>
    <col min="13316" max="13568" width="9.140625" style="331"/>
    <col min="13569" max="13569" width="39.85546875" style="331" customWidth="1"/>
    <col min="13570" max="13570" width="14" style="331" customWidth="1"/>
    <col min="13571" max="13571" width="12.5703125" style="331" customWidth="1"/>
    <col min="13572" max="13824" width="9.140625" style="331"/>
    <col min="13825" max="13825" width="39.85546875" style="331" customWidth="1"/>
    <col min="13826" max="13826" width="14" style="331" customWidth="1"/>
    <col min="13827" max="13827" width="12.5703125" style="331" customWidth="1"/>
    <col min="13828" max="14080" width="9.140625" style="331"/>
    <col min="14081" max="14081" width="39.85546875" style="331" customWidth="1"/>
    <col min="14082" max="14082" width="14" style="331" customWidth="1"/>
    <col min="14083" max="14083" width="12.5703125" style="331" customWidth="1"/>
    <col min="14084" max="14336" width="9.140625" style="331"/>
    <col min="14337" max="14337" width="39.85546875" style="331" customWidth="1"/>
    <col min="14338" max="14338" width="14" style="331" customWidth="1"/>
    <col min="14339" max="14339" width="12.5703125" style="331" customWidth="1"/>
    <col min="14340" max="14592" width="9.140625" style="331"/>
    <col min="14593" max="14593" width="39.85546875" style="331" customWidth="1"/>
    <col min="14594" max="14594" width="14" style="331" customWidth="1"/>
    <col min="14595" max="14595" width="12.5703125" style="331" customWidth="1"/>
    <col min="14596" max="14848" width="9.140625" style="331"/>
    <col min="14849" max="14849" width="39.85546875" style="331" customWidth="1"/>
    <col min="14850" max="14850" width="14" style="331" customWidth="1"/>
    <col min="14851" max="14851" width="12.5703125" style="331" customWidth="1"/>
    <col min="14852" max="15104" width="9.140625" style="331"/>
    <col min="15105" max="15105" width="39.85546875" style="331" customWidth="1"/>
    <col min="15106" max="15106" width="14" style="331" customWidth="1"/>
    <col min="15107" max="15107" width="12.5703125" style="331" customWidth="1"/>
    <col min="15108" max="15360" width="9.140625" style="331"/>
    <col min="15361" max="15361" width="39.85546875" style="331" customWidth="1"/>
    <col min="15362" max="15362" width="14" style="331" customWidth="1"/>
    <col min="15363" max="15363" width="12.5703125" style="331" customWidth="1"/>
    <col min="15364" max="15616" width="9.140625" style="331"/>
    <col min="15617" max="15617" width="39.85546875" style="331" customWidth="1"/>
    <col min="15618" max="15618" width="14" style="331" customWidth="1"/>
    <col min="15619" max="15619" width="12.5703125" style="331" customWidth="1"/>
    <col min="15620" max="15872" width="9.140625" style="331"/>
    <col min="15873" max="15873" width="39.85546875" style="331" customWidth="1"/>
    <col min="15874" max="15874" width="14" style="331" customWidth="1"/>
    <col min="15875" max="15875" width="12.5703125" style="331" customWidth="1"/>
    <col min="15876" max="16128" width="9.140625" style="331"/>
    <col min="16129" max="16129" width="39.85546875" style="331" customWidth="1"/>
    <col min="16130" max="16130" width="14" style="331" customWidth="1"/>
    <col min="16131" max="16131" width="12.5703125" style="331" customWidth="1"/>
    <col min="16132" max="16384" width="9.140625" style="331"/>
  </cols>
  <sheetData>
    <row r="1" spans="1:7">
      <c r="A1" s="1953" t="s">
        <v>1233</v>
      </c>
      <c r="B1" s="1953"/>
      <c r="C1" s="1953"/>
    </row>
    <row r="2" spans="1:7">
      <c r="A2" s="1946" t="s">
        <v>276</v>
      </c>
      <c r="B2" s="1946"/>
      <c r="C2" s="1946"/>
    </row>
    <row r="3" spans="1:7">
      <c r="A3" s="1954" t="s">
        <v>1234</v>
      </c>
      <c r="B3" s="1954"/>
      <c r="C3" s="1954"/>
    </row>
    <row r="4" spans="1:7" ht="16.5" thickBot="1">
      <c r="A4" s="694"/>
      <c r="B4" s="694"/>
      <c r="C4" s="695" t="s">
        <v>1129</v>
      </c>
    </row>
    <row r="5" spans="1:7" ht="33" customHeight="1" thickTop="1">
      <c r="A5" s="1049" t="s">
        <v>1130</v>
      </c>
      <c r="B5" s="1050" t="s">
        <v>1131</v>
      </c>
      <c r="C5" s="1051" t="s">
        <v>1132</v>
      </c>
    </row>
    <row r="6" spans="1:7" ht="33" customHeight="1">
      <c r="A6" s="1052" t="s">
        <v>1133</v>
      </c>
      <c r="B6" s="696">
        <f>SUM(B7:B27)</f>
        <v>12347.244293999998</v>
      </c>
      <c r="C6" s="1053"/>
      <c r="D6" s="697"/>
    </row>
    <row r="7" spans="1:7" ht="33" customHeight="1">
      <c r="A7" s="1054" t="s">
        <v>1134</v>
      </c>
      <c r="B7" s="698">
        <v>617.08650399999999</v>
      </c>
      <c r="C7" s="1053">
        <v>63646</v>
      </c>
      <c r="D7" s="699"/>
      <c r="E7" s="700"/>
    </row>
    <row r="8" spans="1:7" ht="33" customHeight="1">
      <c r="A8" s="1054" t="s">
        <v>1135</v>
      </c>
      <c r="B8" s="698">
        <v>288.95625000000001</v>
      </c>
      <c r="C8" s="1053">
        <v>63648</v>
      </c>
      <c r="D8" s="699"/>
      <c r="E8" s="700"/>
      <c r="G8" s="341"/>
    </row>
    <row r="9" spans="1:7" ht="33" customHeight="1">
      <c r="A9" s="1054" t="s">
        <v>1136</v>
      </c>
      <c r="B9" s="698">
        <v>230</v>
      </c>
      <c r="C9" s="1053">
        <v>63649</v>
      </c>
      <c r="D9" s="699"/>
      <c r="E9" s="700"/>
      <c r="G9" s="341"/>
    </row>
    <row r="10" spans="1:7" ht="33" customHeight="1">
      <c r="A10" s="1054" t="s">
        <v>1137</v>
      </c>
      <c r="B10" s="698">
        <v>165.285</v>
      </c>
      <c r="C10" s="1053">
        <v>63650</v>
      </c>
      <c r="D10" s="699"/>
      <c r="E10" s="700"/>
      <c r="G10" s="341"/>
    </row>
    <row r="11" spans="1:7" ht="33" customHeight="1">
      <c r="A11" s="1054" t="s">
        <v>1138</v>
      </c>
      <c r="B11" s="698">
        <v>7.8</v>
      </c>
      <c r="C11" s="1053">
        <v>63664</v>
      </c>
      <c r="D11" s="699"/>
      <c r="E11" s="700"/>
      <c r="G11" s="341"/>
    </row>
    <row r="12" spans="1:7" ht="33" customHeight="1">
      <c r="A12" s="1054" t="s">
        <v>1139</v>
      </c>
      <c r="B12" s="698">
        <v>72.5</v>
      </c>
      <c r="C12" s="1053">
        <v>63667</v>
      </c>
      <c r="D12" s="699"/>
      <c r="E12" s="700"/>
      <c r="G12" s="341"/>
    </row>
    <row r="13" spans="1:7" ht="33" customHeight="1">
      <c r="A13" s="1054" t="s">
        <v>1140</v>
      </c>
      <c r="B13" s="698">
        <v>192.28125</v>
      </c>
      <c r="C13" s="1055">
        <v>63667</v>
      </c>
      <c r="D13" s="701"/>
      <c r="E13" s="700"/>
      <c r="F13" s="349"/>
      <c r="G13" s="702"/>
    </row>
    <row r="14" spans="1:7" ht="33" customHeight="1">
      <c r="A14" s="1054" t="s">
        <v>1141</v>
      </c>
      <c r="B14" s="698">
        <v>2978.503463</v>
      </c>
      <c r="C14" s="1055">
        <v>63670</v>
      </c>
      <c r="D14" s="701"/>
      <c r="E14" s="700"/>
      <c r="F14" s="349"/>
      <c r="G14" s="702"/>
    </row>
    <row r="15" spans="1:7" ht="33" customHeight="1">
      <c r="A15" s="1054" t="s">
        <v>1142</v>
      </c>
      <c r="B15" s="698">
        <v>493.18349999999998</v>
      </c>
      <c r="C15" s="1055" t="s">
        <v>1143</v>
      </c>
      <c r="D15" s="701"/>
      <c r="E15" s="700"/>
      <c r="F15" s="703"/>
      <c r="G15" s="702"/>
    </row>
    <row r="16" spans="1:7" ht="33" customHeight="1">
      <c r="A16" s="1054" t="s">
        <v>1144</v>
      </c>
      <c r="B16" s="704">
        <v>19.739287000000001</v>
      </c>
      <c r="C16" s="1055">
        <v>63699</v>
      </c>
      <c r="E16" s="688"/>
      <c r="F16" s="703"/>
      <c r="G16" s="702"/>
    </row>
    <row r="17" spans="1:7" ht="33" customHeight="1">
      <c r="A17" s="1054" t="s">
        <v>1145</v>
      </c>
      <c r="B17" s="704">
        <v>264.35388</v>
      </c>
      <c r="C17" s="1055">
        <v>63699</v>
      </c>
      <c r="D17" s="699"/>
      <c r="E17" s="688"/>
      <c r="F17" s="703"/>
      <c r="G17" s="702"/>
    </row>
    <row r="18" spans="1:7" ht="33" customHeight="1">
      <c r="A18" s="1054" t="s">
        <v>1146</v>
      </c>
      <c r="B18" s="704">
        <v>211.2</v>
      </c>
      <c r="C18" s="1055">
        <v>63699</v>
      </c>
      <c r="D18" s="699"/>
      <c r="E18" s="688"/>
      <c r="F18" s="703"/>
      <c r="G18" s="702"/>
    </row>
    <row r="19" spans="1:7" ht="33" customHeight="1">
      <c r="A19" s="1054" t="s">
        <v>1147</v>
      </c>
      <c r="B19" s="704">
        <v>34.58</v>
      </c>
      <c r="C19" s="1055">
        <v>63728</v>
      </c>
      <c r="D19" s="699"/>
      <c r="E19" s="688"/>
      <c r="F19" s="703"/>
      <c r="G19" s="702"/>
    </row>
    <row r="20" spans="1:7" ht="33" customHeight="1">
      <c r="A20" s="1054" t="s">
        <v>1148</v>
      </c>
      <c r="B20" s="704">
        <v>230.65716</v>
      </c>
      <c r="C20" s="1055">
        <v>63730</v>
      </c>
      <c r="D20" s="699"/>
      <c r="E20" s="688"/>
      <c r="F20" s="703"/>
      <c r="G20" s="702"/>
    </row>
    <row r="21" spans="1:7" ht="33" customHeight="1">
      <c r="A21" s="1056" t="s">
        <v>1149</v>
      </c>
      <c r="B21" s="704">
        <v>2074.0880000000002</v>
      </c>
      <c r="C21" s="1057">
        <v>63736</v>
      </c>
      <c r="D21" s="699"/>
      <c r="E21" s="688"/>
      <c r="F21" s="703"/>
      <c r="G21" s="702"/>
    </row>
    <row r="22" spans="1:7" ht="33" customHeight="1">
      <c r="A22" s="1056" t="s">
        <v>1150</v>
      </c>
      <c r="B22" s="704">
        <v>260.33</v>
      </c>
      <c r="C22" s="1057">
        <v>63758</v>
      </c>
      <c r="D22" s="699"/>
      <c r="E22" s="688"/>
      <c r="F22" s="703"/>
      <c r="G22" s="702"/>
    </row>
    <row r="23" spans="1:7" ht="33" customHeight="1">
      <c r="A23" s="1056" t="s">
        <v>1151</v>
      </c>
      <c r="B23" s="704">
        <v>128.30000000000001</v>
      </c>
      <c r="C23" s="1057">
        <v>63758</v>
      </c>
      <c r="D23" s="699"/>
      <c r="E23" s="688"/>
      <c r="F23" s="703"/>
      <c r="G23" s="702"/>
    </row>
    <row r="24" spans="1:7" ht="33" customHeight="1">
      <c r="A24" s="1056" t="s">
        <v>1152</v>
      </c>
      <c r="B24" s="704">
        <v>1086.78</v>
      </c>
      <c r="C24" s="1057">
        <v>63758</v>
      </c>
      <c r="D24" s="699"/>
      <c r="E24" s="688"/>
      <c r="F24" s="703"/>
      <c r="G24" s="702"/>
    </row>
    <row r="25" spans="1:7" ht="33" customHeight="1">
      <c r="A25" s="1056" t="s">
        <v>1153</v>
      </c>
      <c r="B25" s="704">
        <v>400</v>
      </c>
      <c r="C25" s="1057">
        <v>63769</v>
      </c>
      <c r="D25" s="699"/>
      <c r="E25" s="688"/>
      <c r="F25" s="703"/>
      <c r="G25" s="702"/>
    </row>
    <row r="26" spans="1:7" ht="33" customHeight="1">
      <c r="A26" s="1056" t="s">
        <v>1154</v>
      </c>
      <c r="B26" s="704">
        <v>2304.9</v>
      </c>
      <c r="C26" s="1057">
        <v>63770</v>
      </c>
      <c r="D26" s="699"/>
      <c r="E26" s="688"/>
      <c r="F26" s="703"/>
      <c r="G26" s="702"/>
    </row>
    <row r="27" spans="1:7" ht="33" customHeight="1">
      <c r="A27" s="1056" t="s">
        <v>1155</v>
      </c>
      <c r="B27" s="704">
        <v>286.72000000000003</v>
      </c>
      <c r="C27" s="1057">
        <v>63784</v>
      </c>
      <c r="D27" s="699"/>
      <c r="E27" s="688"/>
      <c r="F27" s="703"/>
      <c r="G27" s="702"/>
    </row>
    <row r="28" spans="1:7" ht="33" customHeight="1">
      <c r="A28" s="1058" t="s">
        <v>1156</v>
      </c>
      <c r="B28" s="705">
        <f>SUM(B29:B36)</f>
        <v>3766.0299999999997</v>
      </c>
      <c r="C28" s="1055"/>
      <c r="E28" s="700"/>
      <c r="F28" s="697"/>
    </row>
    <row r="29" spans="1:7" ht="33" customHeight="1">
      <c r="A29" s="1054" t="s">
        <v>1157</v>
      </c>
      <c r="B29" s="706">
        <v>18</v>
      </c>
      <c r="C29" s="1055">
        <v>63664</v>
      </c>
      <c r="D29" s="699"/>
      <c r="E29" s="700"/>
      <c r="F29" s="697"/>
    </row>
    <row r="30" spans="1:7" ht="33" customHeight="1">
      <c r="A30" s="1054" t="s">
        <v>1158</v>
      </c>
      <c r="B30" s="706">
        <v>97.5</v>
      </c>
      <c r="C30" s="1055">
        <v>63667</v>
      </c>
      <c r="D30" s="699"/>
      <c r="E30" s="700"/>
      <c r="F30" s="341"/>
    </row>
    <row r="31" spans="1:7" ht="33" customHeight="1">
      <c r="A31" s="1054" t="s">
        <v>1159</v>
      </c>
      <c r="B31" s="706">
        <v>76.459999999999994</v>
      </c>
      <c r="C31" s="1055">
        <v>63742</v>
      </c>
      <c r="D31" s="699"/>
      <c r="E31" s="700"/>
      <c r="F31" s="341"/>
    </row>
    <row r="32" spans="1:7" ht="33" customHeight="1">
      <c r="A32" s="1054" t="s">
        <v>1160</v>
      </c>
      <c r="B32" s="706">
        <v>110</v>
      </c>
      <c r="C32" s="1055">
        <v>63771</v>
      </c>
      <c r="D32" s="699"/>
      <c r="E32" s="700"/>
      <c r="F32" s="341"/>
    </row>
    <row r="33" spans="1:6" ht="33" customHeight="1">
      <c r="A33" s="1054" t="s">
        <v>1161</v>
      </c>
      <c r="B33" s="706">
        <v>876</v>
      </c>
      <c r="C33" s="1055">
        <v>63792</v>
      </c>
      <c r="D33" s="699"/>
      <c r="E33" s="700"/>
      <c r="F33" s="341"/>
    </row>
    <row r="34" spans="1:6" ht="33" customHeight="1">
      <c r="A34" s="1054" t="s">
        <v>1162</v>
      </c>
      <c r="B34" s="706">
        <v>16.5</v>
      </c>
      <c r="C34" s="1055">
        <v>63795</v>
      </c>
      <c r="D34" s="699"/>
      <c r="E34" s="700"/>
      <c r="F34" s="341"/>
    </row>
    <row r="35" spans="1:6" ht="33" customHeight="1">
      <c r="A35" s="1054" t="s">
        <v>1163</v>
      </c>
      <c r="B35" s="706">
        <v>526.99</v>
      </c>
      <c r="C35" s="1055">
        <v>63784</v>
      </c>
      <c r="D35" s="699"/>
      <c r="E35" s="700"/>
      <c r="F35" s="341"/>
    </row>
    <row r="36" spans="1:6" ht="33" customHeight="1">
      <c r="A36" s="1054" t="s">
        <v>1164</v>
      </c>
      <c r="B36" s="706">
        <v>2044.58</v>
      </c>
      <c r="C36" s="1055">
        <v>63784</v>
      </c>
      <c r="D36" s="699"/>
      <c r="E36" s="700"/>
      <c r="F36" s="341"/>
    </row>
    <row r="37" spans="1:6" ht="33" customHeight="1">
      <c r="A37" s="1059" t="s">
        <v>1165</v>
      </c>
      <c r="B37" s="696">
        <f>SUM(B38:B39)</f>
        <v>2700</v>
      </c>
      <c r="C37" s="1055"/>
      <c r="D37" s="707"/>
      <c r="E37" s="349"/>
      <c r="F37" s="702"/>
    </row>
    <row r="38" spans="1:6" ht="33" customHeight="1">
      <c r="A38" s="1054" t="s">
        <v>1166</v>
      </c>
      <c r="B38" s="708">
        <v>1500</v>
      </c>
      <c r="C38" s="1055">
        <v>63688</v>
      </c>
      <c r="D38" s="699"/>
      <c r="E38" s="349"/>
      <c r="F38" s="702"/>
    </row>
    <row r="39" spans="1:6" ht="33" customHeight="1">
      <c r="A39" s="1060" t="s">
        <v>1167</v>
      </c>
      <c r="B39" s="708">
        <v>1200</v>
      </c>
      <c r="C39" s="1061">
        <v>63762</v>
      </c>
      <c r="D39" s="699"/>
      <c r="E39" s="349"/>
      <c r="F39" s="702"/>
    </row>
    <row r="40" spans="1:6" ht="33" customHeight="1" thickBot="1">
      <c r="A40" s="1062" t="s">
        <v>423</v>
      </c>
      <c r="B40" s="1063">
        <f>SUM(B28+B6+B37)</f>
        <v>18813.274293999999</v>
      </c>
      <c r="C40" s="1064"/>
      <c r="D40" s="349"/>
      <c r="E40" s="707"/>
      <c r="F40" s="702"/>
    </row>
    <row r="41" spans="1:6" ht="16.5" thickTop="1">
      <c r="A41" s="331" t="s">
        <v>1168</v>
      </c>
      <c r="C41" s="349"/>
      <c r="D41" s="349"/>
      <c r="E41" s="707"/>
      <c r="F41" s="702"/>
    </row>
    <row r="42" spans="1:6">
      <c r="D42" s="349"/>
      <c r="E42" s="707"/>
      <c r="F42" s="702"/>
    </row>
    <row r="43" spans="1:6">
      <c r="E43" s="697"/>
      <c r="F43" s="697"/>
    </row>
    <row r="44" spans="1:6">
      <c r="D44" s="697"/>
      <c r="E44" s="697"/>
    </row>
    <row r="45" spans="1:6">
      <c r="D45" s="697"/>
      <c r="E45" s="697"/>
    </row>
    <row r="46" spans="1:6">
      <c r="D46" s="697"/>
      <c r="E46" s="697"/>
    </row>
    <row r="47" spans="1:6">
      <c r="D47" s="697"/>
      <c r="E47" s="697"/>
    </row>
    <row r="48" spans="1:6">
      <c r="D48" s="697"/>
      <c r="E48" s="697"/>
    </row>
    <row r="49" spans="4:7">
      <c r="D49" s="697"/>
      <c r="E49" s="697"/>
    </row>
    <row r="50" spans="4:7">
      <c r="D50" s="697"/>
      <c r="E50" s="697"/>
      <c r="F50" s="697"/>
      <c r="G50" s="697"/>
    </row>
    <row r="51" spans="4:7">
      <c r="D51" s="697"/>
      <c r="E51" s="697"/>
    </row>
    <row r="52" spans="4:7">
      <c r="F52" s="697"/>
    </row>
  </sheetData>
  <mergeCells count="3">
    <mergeCell ref="A1:C1"/>
    <mergeCell ref="A2:C2"/>
    <mergeCell ref="A3:C3"/>
  </mergeCells>
  <pageMargins left="1.1399999999999999" right="0.7" top="0.75" bottom="0.75" header="0.3" footer="0.3"/>
  <pageSetup paperSize="9" scale="82"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7"/>
  <sheetViews>
    <sheetView workbookViewId="0">
      <selection activeCell="N10" sqref="N10"/>
    </sheetView>
  </sheetViews>
  <sheetFormatPr defaultColWidth="12" defaultRowHeight="15.75"/>
  <cols>
    <col min="1" max="1" width="26" style="331" bestFit="1" customWidth="1"/>
    <col min="2" max="4" width="11.5703125" style="331" customWidth="1"/>
    <col min="5" max="12" width="12.85546875" style="331" customWidth="1"/>
    <col min="13" max="256" width="12" style="331"/>
    <col min="257" max="257" width="24.85546875" style="331" customWidth="1"/>
    <col min="258" max="258" width="10.140625" style="331" customWidth="1"/>
    <col min="259" max="259" width="6.7109375" style="331" customWidth="1"/>
    <col min="260" max="260" width="7.140625" style="331" customWidth="1"/>
    <col min="261" max="261" width="8" style="331" bestFit="1" customWidth="1"/>
    <col min="262" max="262" width="8.28515625" style="331" bestFit="1" customWidth="1"/>
    <col min="263" max="263" width="8" style="331" bestFit="1" customWidth="1"/>
    <col min="264" max="264" width="8.28515625" style="331" bestFit="1" customWidth="1"/>
    <col min="265" max="265" width="8" style="331" bestFit="1" customWidth="1"/>
    <col min="266" max="266" width="8.28515625" style="331" bestFit="1" customWidth="1"/>
    <col min="267" max="267" width="6.28515625" style="331" bestFit="1" customWidth="1"/>
    <col min="268" max="268" width="6.7109375" style="331" bestFit="1" customWidth="1"/>
    <col min="269" max="512" width="12" style="331"/>
    <col min="513" max="513" width="24.85546875" style="331" customWidth="1"/>
    <col min="514" max="514" width="10.140625" style="331" customWidth="1"/>
    <col min="515" max="515" width="6.7109375" style="331" customWidth="1"/>
    <col min="516" max="516" width="7.140625" style="331" customWidth="1"/>
    <col min="517" max="517" width="8" style="331" bestFit="1" customWidth="1"/>
    <col min="518" max="518" width="8.28515625" style="331" bestFit="1" customWidth="1"/>
    <col min="519" max="519" width="8" style="331" bestFit="1" customWidth="1"/>
    <col min="520" max="520" width="8.28515625" style="331" bestFit="1" customWidth="1"/>
    <col min="521" max="521" width="8" style="331" bestFit="1" customWidth="1"/>
    <col min="522" max="522" width="8.28515625" style="331" bestFit="1" customWidth="1"/>
    <col min="523" max="523" width="6.28515625" style="331" bestFit="1" customWidth="1"/>
    <col min="524" max="524" width="6.7109375" style="331" bestFit="1" customWidth="1"/>
    <col min="525" max="768" width="12" style="331"/>
    <col min="769" max="769" width="24.85546875" style="331" customWidth="1"/>
    <col min="770" max="770" width="10.140625" style="331" customWidth="1"/>
    <col min="771" max="771" width="6.7109375" style="331" customWidth="1"/>
    <col min="772" max="772" width="7.140625" style="331" customWidth="1"/>
    <col min="773" max="773" width="8" style="331" bestFit="1" customWidth="1"/>
    <col min="774" max="774" width="8.28515625" style="331" bestFit="1" customWidth="1"/>
    <col min="775" max="775" width="8" style="331" bestFit="1" customWidth="1"/>
    <col min="776" max="776" width="8.28515625" style="331" bestFit="1" customWidth="1"/>
    <col min="777" max="777" width="8" style="331" bestFit="1" customWidth="1"/>
    <col min="778" max="778" width="8.28515625" style="331" bestFit="1" customWidth="1"/>
    <col min="779" max="779" width="6.28515625" style="331" bestFit="1" customWidth="1"/>
    <col min="780" max="780" width="6.7109375" style="331" bestFit="1" customWidth="1"/>
    <col min="781" max="1024" width="12" style="331"/>
    <col min="1025" max="1025" width="24.85546875" style="331" customWidth="1"/>
    <col min="1026" max="1026" width="10.140625" style="331" customWidth="1"/>
    <col min="1027" max="1027" width="6.7109375" style="331" customWidth="1"/>
    <col min="1028" max="1028" width="7.140625" style="331" customWidth="1"/>
    <col min="1029" max="1029" width="8" style="331" bestFit="1" customWidth="1"/>
    <col min="1030" max="1030" width="8.28515625" style="331" bestFit="1" customWidth="1"/>
    <col min="1031" max="1031" width="8" style="331" bestFit="1" customWidth="1"/>
    <col min="1032" max="1032" width="8.28515625" style="331" bestFit="1" customWidth="1"/>
    <col min="1033" max="1033" width="8" style="331" bestFit="1" customWidth="1"/>
    <col min="1034" max="1034" width="8.28515625" style="331" bestFit="1" customWidth="1"/>
    <col min="1035" max="1035" width="6.28515625" style="331" bestFit="1" customWidth="1"/>
    <col min="1036" max="1036" width="6.7109375" style="331" bestFit="1" customWidth="1"/>
    <col min="1037" max="1280" width="12" style="331"/>
    <col min="1281" max="1281" width="24.85546875" style="331" customWidth="1"/>
    <col min="1282" max="1282" width="10.140625" style="331" customWidth="1"/>
    <col min="1283" max="1283" width="6.7109375" style="331" customWidth="1"/>
    <col min="1284" max="1284" width="7.140625" style="331" customWidth="1"/>
    <col min="1285" max="1285" width="8" style="331" bestFit="1" customWidth="1"/>
    <col min="1286" max="1286" width="8.28515625" style="331" bestFit="1" customWidth="1"/>
    <col min="1287" max="1287" width="8" style="331" bestFit="1" customWidth="1"/>
    <col min="1288" max="1288" width="8.28515625" style="331" bestFit="1" customWidth="1"/>
    <col min="1289" max="1289" width="8" style="331" bestFit="1" customWidth="1"/>
    <col min="1290" max="1290" width="8.28515625" style="331" bestFit="1" customWidth="1"/>
    <col min="1291" max="1291" width="6.28515625" style="331" bestFit="1" customWidth="1"/>
    <col min="1292" max="1292" width="6.7109375" style="331" bestFit="1" customWidth="1"/>
    <col min="1293" max="1536" width="12" style="331"/>
    <col min="1537" max="1537" width="24.85546875" style="331" customWidth="1"/>
    <col min="1538" max="1538" width="10.140625" style="331" customWidth="1"/>
    <col min="1539" max="1539" width="6.7109375" style="331" customWidth="1"/>
    <col min="1540" max="1540" width="7.140625" style="331" customWidth="1"/>
    <col min="1541" max="1541" width="8" style="331" bestFit="1" customWidth="1"/>
    <col min="1542" max="1542" width="8.28515625" style="331" bestFit="1" customWidth="1"/>
    <col min="1543" max="1543" width="8" style="331" bestFit="1" customWidth="1"/>
    <col min="1544" max="1544" width="8.28515625" style="331" bestFit="1" customWidth="1"/>
    <col min="1545" max="1545" width="8" style="331" bestFit="1" customWidth="1"/>
    <col min="1546" max="1546" width="8.28515625" style="331" bestFit="1" customWidth="1"/>
    <col min="1547" max="1547" width="6.28515625" style="331" bestFit="1" customWidth="1"/>
    <col min="1548" max="1548" width="6.7109375" style="331" bestFit="1" customWidth="1"/>
    <col min="1549" max="1792" width="12" style="331"/>
    <col min="1793" max="1793" width="24.85546875" style="331" customWidth="1"/>
    <col min="1794" max="1794" width="10.140625" style="331" customWidth="1"/>
    <col min="1795" max="1795" width="6.7109375" style="331" customWidth="1"/>
    <col min="1796" max="1796" width="7.140625" style="331" customWidth="1"/>
    <col min="1797" max="1797" width="8" style="331" bestFit="1" customWidth="1"/>
    <col min="1798" max="1798" width="8.28515625" style="331" bestFit="1" customWidth="1"/>
    <col min="1799" max="1799" width="8" style="331" bestFit="1" customWidth="1"/>
    <col min="1800" max="1800" width="8.28515625" style="331" bestFit="1" customWidth="1"/>
    <col min="1801" max="1801" width="8" style="331" bestFit="1" customWidth="1"/>
    <col min="1802" max="1802" width="8.28515625" style="331" bestFit="1" customWidth="1"/>
    <col min="1803" max="1803" width="6.28515625" style="331" bestFit="1" customWidth="1"/>
    <col min="1804" max="1804" width="6.7109375" style="331" bestFit="1" customWidth="1"/>
    <col min="1805" max="2048" width="12" style="331"/>
    <col min="2049" max="2049" width="24.85546875" style="331" customWidth="1"/>
    <col min="2050" max="2050" width="10.140625" style="331" customWidth="1"/>
    <col min="2051" max="2051" width="6.7109375" style="331" customWidth="1"/>
    <col min="2052" max="2052" width="7.140625" style="331" customWidth="1"/>
    <col min="2053" max="2053" width="8" style="331" bestFit="1" customWidth="1"/>
    <col min="2054" max="2054" width="8.28515625" style="331" bestFit="1" customWidth="1"/>
    <col min="2055" max="2055" width="8" style="331" bestFit="1" customWidth="1"/>
    <col min="2056" max="2056" width="8.28515625" style="331" bestFit="1" customWidth="1"/>
    <col min="2057" max="2057" width="8" style="331" bestFit="1" customWidth="1"/>
    <col min="2058" max="2058" width="8.28515625" style="331" bestFit="1" customWidth="1"/>
    <col min="2059" max="2059" width="6.28515625" style="331" bestFit="1" customWidth="1"/>
    <col min="2060" max="2060" width="6.7109375" style="331" bestFit="1" customWidth="1"/>
    <col min="2061" max="2304" width="12" style="331"/>
    <col min="2305" max="2305" width="24.85546875" style="331" customWidth="1"/>
    <col min="2306" max="2306" width="10.140625" style="331" customWidth="1"/>
    <col min="2307" max="2307" width="6.7109375" style="331" customWidth="1"/>
    <col min="2308" max="2308" width="7.140625" style="331" customWidth="1"/>
    <col min="2309" max="2309" width="8" style="331" bestFit="1" customWidth="1"/>
    <col min="2310" max="2310" width="8.28515625" style="331" bestFit="1" customWidth="1"/>
    <col min="2311" max="2311" width="8" style="331" bestFit="1" customWidth="1"/>
    <col min="2312" max="2312" width="8.28515625" style="331" bestFit="1" customWidth="1"/>
    <col min="2313" max="2313" width="8" style="331" bestFit="1" customWidth="1"/>
    <col min="2314" max="2314" width="8.28515625" style="331" bestFit="1" customWidth="1"/>
    <col min="2315" max="2315" width="6.28515625" style="331" bestFit="1" customWidth="1"/>
    <col min="2316" max="2316" width="6.7109375" style="331" bestFit="1" customWidth="1"/>
    <col min="2317" max="2560" width="12" style="331"/>
    <col min="2561" max="2561" width="24.85546875" style="331" customWidth="1"/>
    <col min="2562" max="2562" width="10.140625" style="331" customWidth="1"/>
    <col min="2563" max="2563" width="6.7109375" style="331" customWidth="1"/>
    <col min="2564" max="2564" width="7.140625" style="331" customWidth="1"/>
    <col min="2565" max="2565" width="8" style="331" bestFit="1" customWidth="1"/>
    <col min="2566" max="2566" width="8.28515625" style="331" bestFit="1" customWidth="1"/>
    <col min="2567" max="2567" width="8" style="331" bestFit="1" customWidth="1"/>
    <col min="2568" max="2568" width="8.28515625" style="331" bestFit="1" customWidth="1"/>
    <col min="2569" max="2569" width="8" style="331" bestFit="1" customWidth="1"/>
    <col min="2570" max="2570" width="8.28515625" style="331" bestFit="1" customWidth="1"/>
    <col min="2571" max="2571" width="6.28515625" style="331" bestFit="1" customWidth="1"/>
    <col min="2572" max="2572" width="6.7109375" style="331" bestFit="1" customWidth="1"/>
    <col min="2573" max="2816" width="12" style="331"/>
    <col min="2817" max="2817" width="24.85546875" style="331" customWidth="1"/>
    <col min="2818" max="2818" width="10.140625" style="331" customWidth="1"/>
    <col min="2819" max="2819" width="6.7109375" style="331" customWidth="1"/>
    <col min="2820" max="2820" width="7.140625" style="331" customWidth="1"/>
    <col min="2821" max="2821" width="8" style="331" bestFit="1" customWidth="1"/>
    <col min="2822" max="2822" width="8.28515625" style="331" bestFit="1" customWidth="1"/>
    <col min="2823" max="2823" width="8" style="331" bestFit="1" customWidth="1"/>
    <col min="2824" max="2824" width="8.28515625" style="331" bestFit="1" customWidth="1"/>
    <col min="2825" max="2825" width="8" style="331" bestFit="1" customWidth="1"/>
    <col min="2826" max="2826" width="8.28515625" style="331" bestFit="1" customWidth="1"/>
    <col min="2827" max="2827" width="6.28515625" style="331" bestFit="1" customWidth="1"/>
    <col min="2828" max="2828" width="6.7109375" style="331" bestFit="1" customWidth="1"/>
    <col min="2829" max="3072" width="12" style="331"/>
    <col min="3073" max="3073" width="24.85546875" style="331" customWidth="1"/>
    <col min="3074" max="3074" width="10.140625" style="331" customWidth="1"/>
    <col min="3075" max="3075" width="6.7109375" style="331" customWidth="1"/>
    <col min="3076" max="3076" width="7.140625" style="331" customWidth="1"/>
    <col min="3077" max="3077" width="8" style="331" bestFit="1" customWidth="1"/>
    <col min="3078" max="3078" width="8.28515625" style="331" bestFit="1" customWidth="1"/>
    <col min="3079" max="3079" width="8" style="331" bestFit="1" customWidth="1"/>
    <col min="3080" max="3080" width="8.28515625" style="331" bestFit="1" customWidth="1"/>
    <col min="3081" max="3081" width="8" style="331" bestFit="1" customWidth="1"/>
    <col min="3082" max="3082" width="8.28515625" style="331" bestFit="1" customWidth="1"/>
    <col min="3083" max="3083" width="6.28515625" style="331" bestFit="1" customWidth="1"/>
    <col min="3084" max="3084" width="6.7109375" style="331" bestFit="1" customWidth="1"/>
    <col min="3085" max="3328" width="12" style="331"/>
    <col min="3329" max="3329" width="24.85546875" style="331" customWidth="1"/>
    <col min="3330" max="3330" width="10.140625" style="331" customWidth="1"/>
    <col min="3331" max="3331" width="6.7109375" style="331" customWidth="1"/>
    <col min="3332" max="3332" width="7.140625" style="331" customWidth="1"/>
    <col min="3333" max="3333" width="8" style="331" bestFit="1" customWidth="1"/>
    <col min="3334" max="3334" width="8.28515625" style="331" bestFit="1" customWidth="1"/>
    <col min="3335" max="3335" width="8" style="331" bestFit="1" customWidth="1"/>
    <col min="3336" max="3336" width="8.28515625" style="331" bestFit="1" customWidth="1"/>
    <col min="3337" max="3337" width="8" style="331" bestFit="1" customWidth="1"/>
    <col min="3338" max="3338" width="8.28515625" style="331" bestFit="1" customWidth="1"/>
    <col min="3339" max="3339" width="6.28515625" style="331" bestFit="1" customWidth="1"/>
    <col min="3340" max="3340" width="6.7109375" style="331" bestFit="1" customWidth="1"/>
    <col min="3341" max="3584" width="12" style="331"/>
    <col min="3585" max="3585" width="24.85546875" style="331" customWidth="1"/>
    <col min="3586" max="3586" width="10.140625" style="331" customWidth="1"/>
    <col min="3587" max="3587" width="6.7109375" style="331" customWidth="1"/>
    <col min="3588" max="3588" width="7.140625" style="331" customWidth="1"/>
    <col min="3589" max="3589" width="8" style="331" bestFit="1" customWidth="1"/>
    <col min="3590" max="3590" width="8.28515625" style="331" bestFit="1" customWidth="1"/>
    <col min="3591" max="3591" width="8" style="331" bestFit="1" customWidth="1"/>
    <col min="3592" max="3592" width="8.28515625" style="331" bestFit="1" customWidth="1"/>
    <col min="3593" max="3593" width="8" style="331" bestFit="1" customWidth="1"/>
    <col min="3594" max="3594" width="8.28515625" style="331" bestFit="1" customWidth="1"/>
    <col min="3595" max="3595" width="6.28515625" style="331" bestFit="1" customWidth="1"/>
    <col min="3596" max="3596" width="6.7109375" style="331" bestFit="1" customWidth="1"/>
    <col min="3597" max="3840" width="12" style="331"/>
    <col min="3841" max="3841" width="24.85546875" style="331" customWidth="1"/>
    <col min="3842" max="3842" width="10.140625" style="331" customWidth="1"/>
    <col min="3843" max="3843" width="6.7109375" style="331" customWidth="1"/>
    <col min="3844" max="3844" width="7.140625" style="331" customWidth="1"/>
    <col min="3845" max="3845" width="8" style="331" bestFit="1" customWidth="1"/>
    <col min="3846" max="3846" width="8.28515625" style="331" bestFit="1" customWidth="1"/>
    <col min="3847" max="3847" width="8" style="331" bestFit="1" customWidth="1"/>
    <col min="3848" max="3848" width="8.28515625" style="331" bestFit="1" customWidth="1"/>
    <col min="3849" max="3849" width="8" style="331" bestFit="1" customWidth="1"/>
    <col min="3850" max="3850" width="8.28515625" style="331" bestFit="1" customWidth="1"/>
    <col min="3851" max="3851" width="6.28515625" style="331" bestFit="1" customWidth="1"/>
    <col min="3852" max="3852" width="6.7109375" style="331" bestFit="1" customWidth="1"/>
    <col min="3853" max="4096" width="12" style="331"/>
    <col min="4097" max="4097" width="24.85546875" style="331" customWidth="1"/>
    <col min="4098" max="4098" width="10.140625" style="331" customWidth="1"/>
    <col min="4099" max="4099" width="6.7109375" style="331" customWidth="1"/>
    <col min="4100" max="4100" width="7.140625" style="331" customWidth="1"/>
    <col min="4101" max="4101" width="8" style="331" bestFit="1" customWidth="1"/>
    <col min="4102" max="4102" width="8.28515625" style="331" bestFit="1" customWidth="1"/>
    <col min="4103" max="4103" width="8" style="331" bestFit="1" customWidth="1"/>
    <col min="4104" max="4104" width="8.28515625" style="331" bestFit="1" customWidth="1"/>
    <col min="4105" max="4105" width="8" style="331" bestFit="1" customWidth="1"/>
    <col min="4106" max="4106" width="8.28515625" style="331" bestFit="1" customWidth="1"/>
    <col min="4107" max="4107" width="6.28515625" style="331" bestFit="1" customWidth="1"/>
    <col min="4108" max="4108" width="6.7109375" style="331" bestFit="1" customWidth="1"/>
    <col min="4109" max="4352" width="12" style="331"/>
    <col min="4353" max="4353" width="24.85546875" style="331" customWidth="1"/>
    <col min="4354" max="4354" width="10.140625" style="331" customWidth="1"/>
    <col min="4355" max="4355" width="6.7109375" style="331" customWidth="1"/>
    <col min="4356" max="4356" width="7.140625" style="331" customWidth="1"/>
    <col min="4357" max="4357" width="8" style="331" bestFit="1" customWidth="1"/>
    <col min="4358" max="4358" width="8.28515625" style="331" bestFit="1" customWidth="1"/>
    <col min="4359" max="4359" width="8" style="331" bestFit="1" customWidth="1"/>
    <col min="4360" max="4360" width="8.28515625" style="331" bestFit="1" customWidth="1"/>
    <col min="4361" max="4361" width="8" style="331" bestFit="1" customWidth="1"/>
    <col min="4362" max="4362" width="8.28515625" style="331" bestFit="1" customWidth="1"/>
    <col min="4363" max="4363" width="6.28515625" style="331" bestFit="1" customWidth="1"/>
    <col min="4364" max="4364" width="6.7109375" style="331" bestFit="1" customWidth="1"/>
    <col min="4365" max="4608" width="12" style="331"/>
    <col min="4609" max="4609" width="24.85546875" style="331" customWidth="1"/>
    <col min="4610" max="4610" width="10.140625" style="331" customWidth="1"/>
    <col min="4611" max="4611" width="6.7109375" style="331" customWidth="1"/>
    <col min="4612" max="4612" width="7.140625" style="331" customWidth="1"/>
    <col min="4613" max="4613" width="8" style="331" bestFit="1" customWidth="1"/>
    <col min="4614" max="4614" width="8.28515625" style="331" bestFit="1" customWidth="1"/>
    <col min="4615" max="4615" width="8" style="331" bestFit="1" customWidth="1"/>
    <col min="4616" max="4616" width="8.28515625" style="331" bestFit="1" customWidth="1"/>
    <col min="4617" max="4617" width="8" style="331" bestFit="1" customWidth="1"/>
    <col min="4618" max="4618" width="8.28515625" style="331" bestFit="1" customWidth="1"/>
    <col min="4619" max="4619" width="6.28515625" style="331" bestFit="1" customWidth="1"/>
    <col min="4620" max="4620" width="6.7109375" style="331" bestFit="1" customWidth="1"/>
    <col min="4621" max="4864" width="12" style="331"/>
    <col min="4865" max="4865" width="24.85546875" style="331" customWidth="1"/>
    <col min="4866" max="4866" width="10.140625" style="331" customWidth="1"/>
    <col min="4867" max="4867" width="6.7109375" style="331" customWidth="1"/>
    <col min="4868" max="4868" width="7.140625" style="331" customWidth="1"/>
    <col min="4869" max="4869" width="8" style="331" bestFit="1" customWidth="1"/>
    <col min="4870" max="4870" width="8.28515625" style="331" bestFit="1" customWidth="1"/>
    <col min="4871" max="4871" width="8" style="331" bestFit="1" customWidth="1"/>
    <col min="4872" max="4872" width="8.28515625" style="331" bestFit="1" customWidth="1"/>
    <col min="4873" max="4873" width="8" style="331" bestFit="1" customWidth="1"/>
    <col min="4874" max="4874" width="8.28515625" style="331" bestFit="1" customWidth="1"/>
    <col min="4875" max="4875" width="6.28515625" style="331" bestFit="1" customWidth="1"/>
    <col min="4876" max="4876" width="6.7109375" style="331" bestFit="1" customWidth="1"/>
    <col min="4877" max="5120" width="12" style="331"/>
    <col min="5121" max="5121" width="24.85546875" style="331" customWidth="1"/>
    <col min="5122" max="5122" width="10.140625" style="331" customWidth="1"/>
    <col min="5123" max="5123" width="6.7109375" style="331" customWidth="1"/>
    <col min="5124" max="5124" width="7.140625" style="331" customWidth="1"/>
    <col min="5125" max="5125" width="8" style="331" bestFit="1" customWidth="1"/>
    <col min="5126" max="5126" width="8.28515625" style="331" bestFit="1" customWidth="1"/>
    <col min="5127" max="5127" width="8" style="331" bestFit="1" customWidth="1"/>
    <col min="5128" max="5128" width="8.28515625" style="331" bestFit="1" customWidth="1"/>
    <col min="5129" max="5129" width="8" style="331" bestFit="1" customWidth="1"/>
    <col min="5130" max="5130" width="8.28515625" style="331" bestFit="1" customWidth="1"/>
    <col min="5131" max="5131" width="6.28515625" style="331" bestFit="1" customWidth="1"/>
    <col min="5132" max="5132" width="6.7109375" style="331" bestFit="1" customWidth="1"/>
    <col min="5133" max="5376" width="12" style="331"/>
    <col min="5377" max="5377" width="24.85546875" style="331" customWidth="1"/>
    <col min="5378" max="5378" width="10.140625" style="331" customWidth="1"/>
    <col min="5379" max="5379" width="6.7109375" style="331" customWidth="1"/>
    <col min="5380" max="5380" width="7.140625" style="331" customWidth="1"/>
    <col min="5381" max="5381" width="8" style="331" bestFit="1" customWidth="1"/>
    <col min="5382" max="5382" width="8.28515625" style="331" bestFit="1" customWidth="1"/>
    <col min="5383" max="5383" width="8" style="331" bestFit="1" customWidth="1"/>
    <col min="5384" max="5384" width="8.28515625" style="331" bestFit="1" customWidth="1"/>
    <col min="5385" max="5385" width="8" style="331" bestFit="1" customWidth="1"/>
    <col min="5386" max="5386" width="8.28515625" style="331" bestFit="1" customWidth="1"/>
    <col min="5387" max="5387" width="6.28515625" style="331" bestFit="1" customWidth="1"/>
    <col min="5388" max="5388" width="6.7109375" style="331" bestFit="1" customWidth="1"/>
    <col min="5389" max="5632" width="12" style="331"/>
    <col min="5633" max="5633" width="24.85546875" style="331" customWidth="1"/>
    <col min="5634" max="5634" width="10.140625" style="331" customWidth="1"/>
    <col min="5635" max="5635" width="6.7109375" style="331" customWidth="1"/>
    <col min="5636" max="5636" width="7.140625" style="331" customWidth="1"/>
    <col min="5637" max="5637" width="8" style="331" bestFit="1" customWidth="1"/>
    <col min="5638" max="5638" width="8.28515625" style="331" bestFit="1" customWidth="1"/>
    <col min="5639" max="5639" width="8" style="331" bestFit="1" customWidth="1"/>
    <col min="5640" max="5640" width="8.28515625" style="331" bestFit="1" customWidth="1"/>
    <col min="5641" max="5641" width="8" style="331" bestFit="1" customWidth="1"/>
    <col min="5642" max="5642" width="8.28515625" style="331" bestFit="1" customWidth="1"/>
    <col min="5643" max="5643" width="6.28515625" style="331" bestFit="1" customWidth="1"/>
    <col min="5644" max="5644" width="6.7109375" style="331" bestFit="1" customWidth="1"/>
    <col min="5645" max="5888" width="12" style="331"/>
    <col min="5889" max="5889" width="24.85546875" style="331" customWidth="1"/>
    <col min="5890" max="5890" width="10.140625" style="331" customWidth="1"/>
    <col min="5891" max="5891" width="6.7109375" style="331" customWidth="1"/>
    <col min="5892" max="5892" width="7.140625" style="331" customWidth="1"/>
    <col min="5893" max="5893" width="8" style="331" bestFit="1" customWidth="1"/>
    <col min="5894" max="5894" width="8.28515625" style="331" bestFit="1" customWidth="1"/>
    <col min="5895" max="5895" width="8" style="331" bestFit="1" customWidth="1"/>
    <col min="5896" max="5896" width="8.28515625" style="331" bestFit="1" customWidth="1"/>
    <col min="5897" max="5897" width="8" style="331" bestFit="1" customWidth="1"/>
    <col min="5898" max="5898" width="8.28515625" style="331" bestFit="1" customWidth="1"/>
    <col min="5899" max="5899" width="6.28515625" style="331" bestFit="1" customWidth="1"/>
    <col min="5900" max="5900" width="6.7109375" style="331" bestFit="1" customWidth="1"/>
    <col min="5901" max="6144" width="12" style="331"/>
    <col min="6145" max="6145" width="24.85546875" style="331" customWidth="1"/>
    <col min="6146" max="6146" width="10.140625" style="331" customWidth="1"/>
    <col min="6147" max="6147" width="6.7109375" style="331" customWidth="1"/>
    <col min="6148" max="6148" width="7.140625" style="331" customWidth="1"/>
    <col min="6149" max="6149" width="8" style="331" bestFit="1" customWidth="1"/>
    <col min="6150" max="6150" width="8.28515625" style="331" bestFit="1" customWidth="1"/>
    <col min="6151" max="6151" width="8" style="331" bestFit="1" customWidth="1"/>
    <col min="6152" max="6152" width="8.28515625" style="331" bestFit="1" customWidth="1"/>
    <col min="6153" max="6153" width="8" style="331" bestFit="1" customWidth="1"/>
    <col min="6154" max="6154" width="8.28515625" style="331" bestFit="1" customWidth="1"/>
    <col min="6155" max="6155" width="6.28515625" style="331" bestFit="1" customWidth="1"/>
    <col min="6156" max="6156" width="6.7109375" style="331" bestFit="1" customWidth="1"/>
    <col min="6157" max="6400" width="12" style="331"/>
    <col min="6401" max="6401" width="24.85546875" style="331" customWidth="1"/>
    <col min="6402" max="6402" width="10.140625" style="331" customWidth="1"/>
    <col min="6403" max="6403" width="6.7109375" style="331" customWidth="1"/>
    <col min="6404" max="6404" width="7.140625" style="331" customWidth="1"/>
    <col min="6405" max="6405" width="8" style="331" bestFit="1" customWidth="1"/>
    <col min="6406" max="6406" width="8.28515625" style="331" bestFit="1" customWidth="1"/>
    <col min="6407" max="6407" width="8" style="331" bestFit="1" customWidth="1"/>
    <col min="6408" max="6408" width="8.28515625" style="331" bestFit="1" customWidth="1"/>
    <col min="6409" max="6409" width="8" style="331" bestFit="1" customWidth="1"/>
    <col min="6410" max="6410" width="8.28515625" style="331" bestFit="1" customWidth="1"/>
    <col min="6411" max="6411" width="6.28515625" style="331" bestFit="1" customWidth="1"/>
    <col min="6412" max="6412" width="6.7109375" style="331" bestFit="1" customWidth="1"/>
    <col min="6413" max="6656" width="12" style="331"/>
    <col min="6657" max="6657" width="24.85546875" style="331" customWidth="1"/>
    <col min="6658" max="6658" width="10.140625" style="331" customWidth="1"/>
    <col min="6659" max="6659" width="6.7109375" style="331" customWidth="1"/>
    <col min="6660" max="6660" width="7.140625" style="331" customWidth="1"/>
    <col min="6661" max="6661" width="8" style="331" bestFit="1" customWidth="1"/>
    <col min="6662" max="6662" width="8.28515625" style="331" bestFit="1" customWidth="1"/>
    <col min="6663" max="6663" width="8" style="331" bestFit="1" customWidth="1"/>
    <col min="6664" max="6664" width="8.28515625" style="331" bestFit="1" customWidth="1"/>
    <col min="6665" max="6665" width="8" style="331" bestFit="1" customWidth="1"/>
    <col min="6666" max="6666" width="8.28515625" style="331" bestFit="1" customWidth="1"/>
    <col min="6667" max="6667" width="6.28515625" style="331" bestFit="1" customWidth="1"/>
    <col min="6668" max="6668" width="6.7109375" style="331" bestFit="1" customWidth="1"/>
    <col min="6669" max="6912" width="12" style="331"/>
    <col min="6913" max="6913" width="24.85546875" style="331" customWidth="1"/>
    <col min="6914" max="6914" width="10.140625" style="331" customWidth="1"/>
    <col min="6915" max="6915" width="6.7109375" style="331" customWidth="1"/>
    <col min="6916" max="6916" width="7.140625" style="331" customWidth="1"/>
    <col min="6917" max="6917" width="8" style="331" bestFit="1" customWidth="1"/>
    <col min="6918" max="6918" width="8.28515625" style="331" bestFit="1" customWidth="1"/>
    <col min="6919" max="6919" width="8" style="331" bestFit="1" customWidth="1"/>
    <col min="6920" max="6920" width="8.28515625" style="331" bestFit="1" customWidth="1"/>
    <col min="6921" max="6921" width="8" style="331" bestFit="1" customWidth="1"/>
    <col min="6922" max="6922" width="8.28515625" style="331" bestFit="1" customWidth="1"/>
    <col min="6923" max="6923" width="6.28515625" style="331" bestFit="1" customWidth="1"/>
    <col min="6924" max="6924" width="6.7109375" style="331" bestFit="1" customWidth="1"/>
    <col min="6925" max="7168" width="12" style="331"/>
    <col min="7169" max="7169" width="24.85546875" style="331" customWidth="1"/>
    <col min="7170" max="7170" width="10.140625" style="331" customWidth="1"/>
    <col min="7171" max="7171" width="6.7109375" style="331" customWidth="1"/>
    <col min="7172" max="7172" width="7.140625" style="331" customWidth="1"/>
    <col min="7173" max="7173" width="8" style="331" bestFit="1" customWidth="1"/>
    <col min="7174" max="7174" width="8.28515625" style="331" bestFit="1" customWidth="1"/>
    <col min="7175" max="7175" width="8" style="331" bestFit="1" customWidth="1"/>
    <col min="7176" max="7176" width="8.28515625" style="331" bestFit="1" customWidth="1"/>
    <col min="7177" max="7177" width="8" style="331" bestFit="1" customWidth="1"/>
    <col min="7178" max="7178" width="8.28515625" style="331" bestFit="1" customWidth="1"/>
    <col min="7179" max="7179" width="6.28515625" style="331" bestFit="1" customWidth="1"/>
    <col min="7180" max="7180" width="6.7109375" style="331" bestFit="1" customWidth="1"/>
    <col min="7181" max="7424" width="12" style="331"/>
    <col min="7425" max="7425" width="24.85546875" style="331" customWidth="1"/>
    <col min="7426" max="7426" width="10.140625" style="331" customWidth="1"/>
    <col min="7427" max="7427" width="6.7109375" style="331" customWidth="1"/>
    <col min="7428" max="7428" width="7.140625" style="331" customWidth="1"/>
    <col min="7429" max="7429" width="8" style="331" bestFit="1" customWidth="1"/>
    <col min="7430" max="7430" width="8.28515625" style="331" bestFit="1" customWidth="1"/>
    <col min="7431" max="7431" width="8" style="331" bestFit="1" customWidth="1"/>
    <col min="7432" max="7432" width="8.28515625" style="331" bestFit="1" customWidth="1"/>
    <col min="7433" max="7433" width="8" style="331" bestFit="1" customWidth="1"/>
    <col min="7434" max="7434" width="8.28515625" style="331" bestFit="1" customWidth="1"/>
    <col min="7435" max="7435" width="6.28515625" style="331" bestFit="1" customWidth="1"/>
    <col min="7436" max="7436" width="6.7109375" style="331" bestFit="1" customWidth="1"/>
    <col min="7437" max="7680" width="12" style="331"/>
    <col min="7681" max="7681" width="24.85546875" style="331" customWidth="1"/>
    <col min="7682" max="7682" width="10.140625" style="331" customWidth="1"/>
    <col min="7683" max="7683" width="6.7109375" style="331" customWidth="1"/>
    <col min="7684" max="7684" width="7.140625" style="331" customWidth="1"/>
    <col min="7685" max="7685" width="8" style="331" bestFit="1" customWidth="1"/>
    <col min="7686" max="7686" width="8.28515625" style="331" bestFit="1" customWidth="1"/>
    <col min="7687" max="7687" width="8" style="331" bestFit="1" customWidth="1"/>
    <col min="7688" max="7688" width="8.28515625" style="331" bestFit="1" customWidth="1"/>
    <col min="7689" max="7689" width="8" style="331" bestFit="1" customWidth="1"/>
    <col min="7690" max="7690" width="8.28515625" style="331" bestFit="1" customWidth="1"/>
    <col min="7691" max="7691" width="6.28515625" style="331" bestFit="1" customWidth="1"/>
    <col min="7692" max="7692" width="6.7109375" style="331" bestFit="1" customWidth="1"/>
    <col min="7693" max="7936" width="12" style="331"/>
    <col min="7937" max="7937" width="24.85546875" style="331" customWidth="1"/>
    <col min="7938" max="7938" width="10.140625" style="331" customWidth="1"/>
    <col min="7939" max="7939" width="6.7109375" style="331" customWidth="1"/>
    <col min="7940" max="7940" width="7.140625" style="331" customWidth="1"/>
    <col min="7941" max="7941" width="8" style="331" bestFit="1" customWidth="1"/>
    <col min="7942" max="7942" width="8.28515625" style="331" bestFit="1" customWidth="1"/>
    <col min="7943" max="7943" width="8" style="331" bestFit="1" customWidth="1"/>
    <col min="7944" max="7944" width="8.28515625" style="331" bestFit="1" customWidth="1"/>
    <col min="7945" max="7945" width="8" style="331" bestFit="1" customWidth="1"/>
    <col min="7946" max="7946" width="8.28515625" style="331" bestFit="1" customWidth="1"/>
    <col min="7947" max="7947" width="6.28515625" style="331" bestFit="1" customWidth="1"/>
    <col min="7948" max="7948" width="6.7109375" style="331" bestFit="1" customWidth="1"/>
    <col min="7949" max="8192" width="12" style="331"/>
    <col min="8193" max="8193" width="24.85546875" style="331" customWidth="1"/>
    <col min="8194" max="8194" width="10.140625" style="331" customWidth="1"/>
    <col min="8195" max="8195" width="6.7109375" style="331" customWidth="1"/>
    <col min="8196" max="8196" width="7.140625" style="331" customWidth="1"/>
    <col min="8197" max="8197" width="8" style="331" bestFit="1" customWidth="1"/>
    <col min="8198" max="8198" width="8.28515625" style="331" bestFit="1" customWidth="1"/>
    <col min="8199" max="8199" width="8" style="331" bestFit="1" customWidth="1"/>
    <col min="8200" max="8200" width="8.28515625" style="331" bestFit="1" customWidth="1"/>
    <col min="8201" max="8201" width="8" style="331" bestFit="1" customWidth="1"/>
    <col min="8202" max="8202" width="8.28515625" style="331" bestFit="1" customWidth="1"/>
    <col min="8203" max="8203" width="6.28515625" style="331" bestFit="1" customWidth="1"/>
    <col min="8204" max="8204" width="6.7109375" style="331" bestFit="1" customWidth="1"/>
    <col min="8205" max="8448" width="12" style="331"/>
    <col min="8449" max="8449" width="24.85546875" style="331" customWidth="1"/>
    <col min="8450" max="8450" width="10.140625" style="331" customWidth="1"/>
    <col min="8451" max="8451" width="6.7109375" style="331" customWidth="1"/>
    <col min="8452" max="8452" width="7.140625" style="331" customWidth="1"/>
    <col min="8453" max="8453" width="8" style="331" bestFit="1" customWidth="1"/>
    <col min="8454" max="8454" width="8.28515625" style="331" bestFit="1" customWidth="1"/>
    <col min="8455" max="8455" width="8" style="331" bestFit="1" customWidth="1"/>
    <col min="8456" max="8456" width="8.28515625" style="331" bestFit="1" customWidth="1"/>
    <col min="8457" max="8457" width="8" style="331" bestFit="1" customWidth="1"/>
    <col min="8458" max="8458" width="8.28515625" style="331" bestFit="1" customWidth="1"/>
    <col min="8459" max="8459" width="6.28515625" style="331" bestFit="1" customWidth="1"/>
    <col min="8460" max="8460" width="6.7109375" style="331" bestFit="1" customWidth="1"/>
    <col min="8461" max="8704" width="12" style="331"/>
    <col min="8705" max="8705" width="24.85546875" style="331" customWidth="1"/>
    <col min="8706" max="8706" width="10.140625" style="331" customWidth="1"/>
    <col min="8707" max="8707" width="6.7109375" style="331" customWidth="1"/>
    <col min="8708" max="8708" width="7.140625" style="331" customWidth="1"/>
    <col min="8709" max="8709" width="8" style="331" bestFit="1" customWidth="1"/>
    <col min="8710" max="8710" width="8.28515625" style="331" bestFit="1" customWidth="1"/>
    <col min="8711" max="8711" width="8" style="331" bestFit="1" customWidth="1"/>
    <col min="8712" max="8712" width="8.28515625" style="331" bestFit="1" customWidth="1"/>
    <col min="8713" max="8713" width="8" style="331" bestFit="1" customWidth="1"/>
    <col min="8714" max="8714" width="8.28515625" style="331" bestFit="1" customWidth="1"/>
    <col min="8715" max="8715" width="6.28515625" style="331" bestFit="1" customWidth="1"/>
    <col min="8716" max="8716" width="6.7109375" style="331" bestFit="1" customWidth="1"/>
    <col min="8717" max="8960" width="12" style="331"/>
    <col min="8961" max="8961" width="24.85546875" style="331" customWidth="1"/>
    <col min="8962" max="8962" width="10.140625" style="331" customWidth="1"/>
    <col min="8963" max="8963" width="6.7109375" style="331" customWidth="1"/>
    <col min="8964" max="8964" width="7.140625" style="331" customWidth="1"/>
    <col min="8965" max="8965" width="8" style="331" bestFit="1" customWidth="1"/>
    <col min="8966" max="8966" width="8.28515625" style="331" bestFit="1" customWidth="1"/>
    <col min="8967" max="8967" width="8" style="331" bestFit="1" customWidth="1"/>
    <col min="8968" max="8968" width="8.28515625" style="331" bestFit="1" customWidth="1"/>
    <col min="8969" max="8969" width="8" style="331" bestFit="1" customWidth="1"/>
    <col min="8970" max="8970" width="8.28515625" style="331" bestFit="1" customWidth="1"/>
    <col min="8971" max="8971" width="6.28515625" style="331" bestFit="1" customWidth="1"/>
    <col min="8972" max="8972" width="6.7109375" style="331" bestFit="1" customWidth="1"/>
    <col min="8973" max="9216" width="12" style="331"/>
    <col min="9217" max="9217" width="24.85546875" style="331" customWidth="1"/>
    <col min="9218" max="9218" width="10.140625" style="331" customWidth="1"/>
    <col min="9219" max="9219" width="6.7109375" style="331" customWidth="1"/>
    <col min="9220" max="9220" width="7.140625" style="331" customWidth="1"/>
    <col min="9221" max="9221" width="8" style="331" bestFit="1" customWidth="1"/>
    <col min="9222" max="9222" width="8.28515625" style="331" bestFit="1" customWidth="1"/>
    <col min="9223" max="9223" width="8" style="331" bestFit="1" customWidth="1"/>
    <col min="9224" max="9224" width="8.28515625" style="331" bestFit="1" customWidth="1"/>
    <col min="9225" max="9225" width="8" style="331" bestFit="1" customWidth="1"/>
    <col min="9226" max="9226" width="8.28515625" style="331" bestFit="1" customWidth="1"/>
    <col min="9227" max="9227" width="6.28515625" style="331" bestFit="1" customWidth="1"/>
    <col min="9228" max="9228" width="6.7109375" style="331" bestFit="1" customWidth="1"/>
    <col min="9229" max="9472" width="12" style="331"/>
    <col min="9473" max="9473" width="24.85546875" style="331" customWidth="1"/>
    <col min="9474" max="9474" width="10.140625" style="331" customWidth="1"/>
    <col min="9475" max="9475" width="6.7109375" style="331" customWidth="1"/>
    <col min="9476" max="9476" width="7.140625" style="331" customWidth="1"/>
    <col min="9477" max="9477" width="8" style="331" bestFit="1" customWidth="1"/>
    <col min="9478" max="9478" width="8.28515625" style="331" bestFit="1" customWidth="1"/>
    <col min="9479" max="9479" width="8" style="331" bestFit="1" customWidth="1"/>
    <col min="9480" max="9480" width="8.28515625" style="331" bestFit="1" customWidth="1"/>
    <col min="9481" max="9481" width="8" style="331" bestFit="1" customWidth="1"/>
    <col min="9482" max="9482" width="8.28515625" style="331" bestFit="1" customWidth="1"/>
    <col min="9483" max="9483" width="6.28515625" style="331" bestFit="1" customWidth="1"/>
    <col min="9484" max="9484" width="6.7109375" style="331" bestFit="1" customWidth="1"/>
    <col min="9485" max="9728" width="12" style="331"/>
    <col min="9729" max="9729" width="24.85546875" style="331" customWidth="1"/>
    <col min="9730" max="9730" width="10.140625" style="331" customWidth="1"/>
    <col min="9731" max="9731" width="6.7109375" style="331" customWidth="1"/>
    <col min="9732" max="9732" width="7.140625" style="331" customWidth="1"/>
    <col min="9733" max="9733" width="8" style="331" bestFit="1" customWidth="1"/>
    <col min="9734" max="9734" width="8.28515625" style="331" bestFit="1" customWidth="1"/>
    <col min="9735" max="9735" width="8" style="331" bestFit="1" customWidth="1"/>
    <col min="9736" max="9736" width="8.28515625" style="331" bestFit="1" customWidth="1"/>
    <col min="9737" max="9737" width="8" style="331" bestFit="1" customWidth="1"/>
    <col min="9738" max="9738" width="8.28515625" style="331" bestFit="1" customWidth="1"/>
    <col min="9739" max="9739" width="6.28515625" style="331" bestFit="1" customWidth="1"/>
    <col min="9740" max="9740" width="6.7109375" style="331" bestFit="1" customWidth="1"/>
    <col min="9741" max="9984" width="12" style="331"/>
    <col min="9985" max="9985" width="24.85546875" style="331" customWidth="1"/>
    <col min="9986" max="9986" width="10.140625" style="331" customWidth="1"/>
    <col min="9987" max="9987" width="6.7109375" style="331" customWidth="1"/>
    <col min="9988" max="9988" width="7.140625" style="331" customWidth="1"/>
    <col min="9989" max="9989" width="8" style="331" bestFit="1" customWidth="1"/>
    <col min="9990" max="9990" width="8.28515625" style="331" bestFit="1" customWidth="1"/>
    <col min="9991" max="9991" width="8" style="331" bestFit="1" customWidth="1"/>
    <col min="9992" max="9992" width="8.28515625" style="331" bestFit="1" customWidth="1"/>
    <col min="9993" max="9993" width="8" style="331" bestFit="1" customWidth="1"/>
    <col min="9994" max="9994" width="8.28515625" style="331" bestFit="1" customWidth="1"/>
    <col min="9995" max="9995" width="6.28515625" style="331" bestFit="1" customWidth="1"/>
    <col min="9996" max="9996" width="6.7109375" style="331" bestFit="1" customWidth="1"/>
    <col min="9997" max="10240" width="12" style="331"/>
    <col min="10241" max="10241" width="24.85546875" style="331" customWidth="1"/>
    <col min="10242" max="10242" width="10.140625" style="331" customWidth="1"/>
    <col min="10243" max="10243" width="6.7109375" style="331" customWidth="1"/>
    <col min="10244" max="10244" width="7.140625" style="331" customWidth="1"/>
    <col min="10245" max="10245" width="8" style="331" bestFit="1" customWidth="1"/>
    <col min="10246" max="10246" width="8.28515625" style="331" bestFit="1" customWidth="1"/>
    <col min="10247" max="10247" width="8" style="331" bestFit="1" customWidth="1"/>
    <col min="10248" max="10248" width="8.28515625" style="331" bestFit="1" customWidth="1"/>
    <col min="10249" max="10249" width="8" style="331" bestFit="1" customWidth="1"/>
    <col min="10250" max="10250" width="8.28515625" style="331" bestFit="1" customWidth="1"/>
    <col min="10251" max="10251" width="6.28515625" style="331" bestFit="1" customWidth="1"/>
    <col min="10252" max="10252" width="6.7109375" style="331" bestFit="1" customWidth="1"/>
    <col min="10253" max="10496" width="12" style="331"/>
    <col min="10497" max="10497" width="24.85546875" style="331" customWidth="1"/>
    <col min="10498" max="10498" width="10.140625" style="331" customWidth="1"/>
    <col min="10499" max="10499" width="6.7109375" style="331" customWidth="1"/>
    <col min="10500" max="10500" width="7.140625" style="331" customWidth="1"/>
    <col min="10501" max="10501" width="8" style="331" bestFit="1" customWidth="1"/>
    <col min="10502" max="10502" width="8.28515625" style="331" bestFit="1" customWidth="1"/>
    <col min="10503" max="10503" width="8" style="331" bestFit="1" customWidth="1"/>
    <col min="10504" max="10504" width="8.28515625" style="331" bestFit="1" customWidth="1"/>
    <col min="10505" max="10505" width="8" style="331" bestFit="1" customWidth="1"/>
    <col min="10506" max="10506" width="8.28515625" style="331" bestFit="1" customWidth="1"/>
    <col min="10507" max="10507" width="6.28515625" style="331" bestFit="1" customWidth="1"/>
    <col min="10508" max="10508" width="6.7109375" style="331" bestFit="1" customWidth="1"/>
    <col min="10509" max="10752" width="12" style="331"/>
    <col min="10753" max="10753" width="24.85546875" style="331" customWidth="1"/>
    <col min="10754" max="10754" width="10.140625" style="331" customWidth="1"/>
    <col min="10755" max="10755" width="6.7109375" style="331" customWidth="1"/>
    <col min="10756" max="10756" width="7.140625" style="331" customWidth="1"/>
    <col min="10757" max="10757" width="8" style="331" bestFit="1" customWidth="1"/>
    <col min="10758" max="10758" width="8.28515625" style="331" bestFit="1" customWidth="1"/>
    <col min="10759" max="10759" width="8" style="331" bestFit="1" customWidth="1"/>
    <col min="10760" max="10760" width="8.28515625" style="331" bestFit="1" customWidth="1"/>
    <col min="10761" max="10761" width="8" style="331" bestFit="1" customWidth="1"/>
    <col min="10762" max="10762" width="8.28515625" style="331" bestFit="1" customWidth="1"/>
    <col min="10763" max="10763" width="6.28515625" style="331" bestFit="1" customWidth="1"/>
    <col min="10764" max="10764" width="6.7109375" style="331" bestFit="1" customWidth="1"/>
    <col min="10765" max="11008" width="12" style="331"/>
    <col min="11009" max="11009" width="24.85546875" style="331" customWidth="1"/>
    <col min="11010" max="11010" width="10.140625" style="331" customWidth="1"/>
    <col min="11011" max="11011" width="6.7109375" style="331" customWidth="1"/>
    <col min="11012" max="11012" width="7.140625" style="331" customWidth="1"/>
    <col min="11013" max="11013" width="8" style="331" bestFit="1" customWidth="1"/>
    <col min="11014" max="11014" width="8.28515625" style="331" bestFit="1" customWidth="1"/>
    <col min="11015" max="11015" width="8" style="331" bestFit="1" customWidth="1"/>
    <col min="11016" max="11016" width="8.28515625" style="331" bestFit="1" customWidth="1"/>
    <col min="11017" max="11017" width="8" style="331" bestFit="1" customWidth="1"/>
    <col min="11018" max="11018" width="8.28515625" style="331" bestFit="1" customWidth="1"/>
    <col min="11019" max="11019" width="6.28515625" style="331" bestFit="1" customWidth="1"/>
    <col min="11020" max="11020" width="6.7109375" style="331" bestFit="1" customWidth="1"/>
    <col min="11021" max="11264" width="12" style="331"/>
    <col min="11265" max="11265" width="24.85546875" style="331" customWidth="1"/>
    <col min="11266" max="11266" width="10.140625" style="331" customWidth="1"/>
    <col min="11267" max="11267" width="6.7109375" style="331" customWidth="1"/>
    <col min="11268" max="11268" width="7.140625" style="331" customWidth="1"/>
    <col min="11269" max="11269" width="8" style="331" bestFit="1" customWidth="1"/>
    <col min="11270" max="11270" width="8.28515625" style="331" bestFit="1" customWidth="1"/>
    <col min="11271" max="11271" width="8" style="331" bestFit="1" customWidth="1"/>
    <col min="11272" max="11272" width="8.28515625" style="331" bestFit="1" customWidth="1"/>
    <col min="11273" max="11273" width="8" style="331" bestFit="1" customWidth="1"/>
    <col min="11274" max="11274" width="8.28515625" style="331" bestFit="1" customWidth="1"/>
    <col min="11275" max="11275" width="6.28515625" style="331" bestFit="1" customWidth="1"/>
    <col min="11276" max="11276" width="6.7109375" style="331" bestFit="1" customWidth="1"/>
    <col min="11277" max="11520" width="12" style="331"/>
    <col min="11521" max="11521" width="24.85546875" style="331" customWidth="1"/>
    <col min="11522" max="11522" width="10.140625" style="331" customWidth="1"/>
    <col min="11523" max="11523" width="6.7109375" style="331" customWidth="1"/>
    <col min="11524" max="11524" width="7.140625" style="331" customWidth="1"/>
    <col min="11525" max="11525" width="8" style="331" bestFit="1" customWidth="1"/>
    <col min="11526" max="11526" width="8.28515625" style="331" bestFit="1" customWidth="1"/>
    <col min="11527" max="11527" width="8" style="331" bestFit="1" customWidth="1"/>
    <col min="11528" max="11528" width="8.28515625" style="331" bestFit="1" customWidth="1"/>
    <col min="11529" max="11529" width="8" style="331" bestFit="1" customWidth="1"/>
    <col min="11530" max="11530" width="8.28515625" style="331" bestFit="1" customWidth="1"/>
    <col min="11531" max="11531" width="6.28515625" style="331" bestFit="1" customWidth="1"/>
    <col min="11532" max="11532" width="6.7109375" style="331" bestFit="1" customWidth="1"/>
    <col min="11533" max="11776" width="12" style="331"/>
    <col min="11777" max="11777" width="24.85546875" style="331" customWidth="1"/>
    <col min="11778" max="11778" width="10.140625" style="331" customWidth="1"/>
    <col min="11779" max="11779" width="6.7109375" style="331" customWidth="1"/>
    <col min="11780" max="11780" width="7.140625" style="331" customWidth="1"/>
    <col min="11781" max="11781" width="8" style="331" bestFit="1" customWidth="1"/>
    <col min="11782" max="11782" width="8.28515625" style="331" bestFit="1" customWidth="1"/>
    <col min="11783" max="11783" width="8" style="331" bestFit="1" customWidth="1"/>
    <col min="11784" max="11784" width="8.28515625" style="331" bestFit="1" customWidth="1"/>
    <col min="11785" max="11785" width="8" style="331" bestFit="1" customWidth="1"/>
    <col min="11786" max="11786" width="8.28515625" style="331" bestFit="1" customWidth="1"/>
    <col min="11787" max="11787" width="6.28515625" style="331" bestFit="1" customWidth="1"/>
    <col min="11788" max="11788" width="6.7109375" style="331" bestFit="1" customWidth="1"/>
    <col min="11789" max="12032" width="12" style="331"/>
    <col min="12033" max="12033" width="24.85546875" style="331" customWidth="1"/>
    <col min="12034" max="12034" width="10.140625" style="331" customWidth="1"/>
    <col min="12035" max="12035" width="6.7109375" style="331" customWidth="1"/>
    <col min="12036" max="12036" width="7.140625" style="331" customWidth="1"/>
    <col min="12037" max="12037" width="8" style="331" bestFit="1" customWidth="1"/>
    <col min="12038" max="12038" width="8.28515625" style="331" bestFit="1" customWidth="1"/>
    <col min="12039" max="12039" width="8" style="331" bestFit="1" customWidth="1"/>
    <col min="12040" max="12040" width="8.28515625" style="331" bestFit="1" customWidth="1"/>
    <col min="12041" max="12041" width="8" style="331" bestFit="1" customWidth="1"/>
    <col min="12042" max="12042" width="8.28515625" style="331" bestFit="1" customWidth="1"/>
    <col min="12043" max="12043" width="6.28515625" style="331" bestFit="1" customWidth="1"/>
    <col min="12044" max="12044" width="6.7109375" style="331" bestFit="1" customWidth="1"/>
    <col min="12045" max="12288" width="12" style="331"/>
    <col min="12289" max="12289" width="24.85546875" style="331" customWidth="1"/>
    <col min="12290" max="12290" width="10.140625" style="331" customWidth="1"/>
    <col min="12291" max="12291" width="6.7109375" style="331" customWidth="1"/>
    <col min="12292" max="12292" width="7.140625" style="331" customWidth="1"/>
    <col min="12293" max="12293" width="8" style="331" bestFit="1" customWidth="1"/>
    <col min="12294" max="12294" width="8.28515625" style="331" bestFit="1" customWidth="1"/>
    <col min="12295" max="12295" width="8" style="331" bestFit="1" customWidth="1"/>
    <col min="12296" max="12296" width="8.28515625" style="331" bestFit="1" customWidth="1"/>
    <col min="12297" max="12297" width="8" style="331" bestFit="1" customWidth="1"/>
    <col min="12298" max="12298" width="8.28515625" style="331" bestFit="1" customWidth="1"/>
    <col min="12299" max="12299" width="6.28515625" style="331" bestFit="1" customWidth="1"/>
    <col min="12300" max="12300" width="6.7109375" style="331" bestFit="1" customWidth="1"/>
    <col min="12301" max="12544" width="12" style="331"/>
    <col min="12545" max="12545" width="24.85546875" style="331" customWidth="1"/>
    <col min="12546" max="12546" width="10.140625" style="331" customWidth="1"/>
    <col min="12547" max="12547" width="6.7109375" style="331" customWidth="1"/>
    <col min="12548" max="12548" width="7.140625" style="331" customWidth="1"/>
    <col min="12549" max="12549" width="8" style="331" bestFit="1" customWidth="1"/>
    <col min="12550" max="12550" width="8.28515625" style="331" bestFit="1" customWidth="1"/>
    <col min="12551" max="12551" width="8" style="331" bestFit="1" customWidth="1"/>
    <col min="12552" max="12552" width="8.28515625" style="331" bestFit="1" customWidth="1"/>
    <col min="12553" max="12553" width="8" style="331" bestFit="1" customWidth="1"/>
    <col min="12554" max="12554" width="8.28515625" style="331" bestFit="1" customWidth="1"/>
    <col min="12555" max="12555" width="6.28515625" style="331" bestFit="1" customWidth="1"/>
    <col min="12556" max="12556" width="6.7109375" style="331" bestFit="1" customWidth="1"/>
    <col min="12557" max="12800" width="12" style="331"/>
    <col min="12801" max="12801" width="24.85546875" style="331" customWidth="1"/>
    <col min="12802" max="12802" width="10.140625" style="331" customWidth="1"/>
    <col min="12803" max="12803" width="6.7109375" style="331" customWidth="1"/>
    <col min="12804" max="12804" width="7.140625" style="331" customWidth="1"/>
    <col min="12805" max="12805" width="8" style="331" bestFit="1" customWidth="1"/>
    <col min="12806" max="12806" width="8.28515625" style="331" bestFit="1" customWidth="1"/>
    <col min="12807" max="12807" width="8" style="331" bestFit="1" customWidth="1"/>
    <col min="12808" max="12808" width="8.28515625" style="331" bestFit="1" customWidth="1"/>
    <col min="12809" max="12809" width="8" style="331" bestFit="1" customWidth="1"/>
    <col min="12810" max="12810" width="8.28515625" style="331" bestFit="1" customWidth="1"/>
    <col min="12811" max="12811" width="6.28515625" style="331" bestFit="1" customWidth="1"/>
    <col min="12812" max="12812" width="6.7109375" style="331" bestFit="1" customWidth="1"/>
    <col min="12813" max="13056" width="12" style="331"/>
    <col min="13057" max="13057" width="24.85546875" style="331" customWidth="1"/>
    <col min="13058" max="13058" width="10.140625" style="331" customWidth="1"/>
    <col min="13059" max="13059" width="6.7109375" style="331" customWidth="1"/>
    <col min="13060" max="13060" width="7.140625" style="331" customWidth="1"/>
    <col min="13061" max="13061" width="8" style="331" bestFit="1" customWidth="1"/>
    <col min="13062" max="13062" width="8.28515625" style="331" bestFit="1" customWidth="1"/>
    <col min="13063" max="13063" width="8" style="331" bestFit="1" customWidth="1"/>
    <col min="13064" max="13064" width="8.28515625" style="331" bestFit="1" customWidth="1"/>
    <col min="13065" max="13065" width="8" style="331" bestFit="1" customWidth="1"/>
    <col min="13066" max="13066" width="8.28515625" style="331" bestFit="1" customWidth="1"/>
    <col min="13067" max="13067" width="6.28515625" style="331" bestFit="1" customWidth="1"/>
    <col min="13068" max="13068" width="6.7109375" style="331" bestFit="1" customWidth="1"/>
    <col min="13069" max="13312" width="12" style="331"/>
    <col min="13313" max="13313" width="24.85546875" style="331" customWidth="1"/>
    <col min="13314" max="13314" width="10.140625" style="331" customWidth="1"/>
    <col min="13315" max="13315" width="6.7109375" style="331" customWidth="1"/>
    <col min="13316" max="13316" width="7.140625" style="331" customWidth="1"/>
    <col min="13317" max="13317" width="8" style="331" bestFit="1" customWidth="1"/>
    <col min="13318" max="13318" width="8.28515625" style="331" bestFit="1" customWidth="1"/>
    <col min="13319" max="13319" width="8" style="331" bestFit="1" customWidth="1"/>
    <col min="13320" max="13320" width="8.28515625" style="331" bestFit="1" customWidth="1"/>
    <col min="13321" max="13321" width="8" style="331" bestFit="1" customWidth="1"/>
    <col min="13322" max="13322" width="8.28515625" style="331" bestFit="1" customWidth="1"/>
    <col min="13323" max="13323" width="6.28515625" style="331" bestFit="1" customWidth="1"/>
    <col min="13324" max="13324" width="6.7109375" style="331" bestFit="1" customWidth="1"/>
    <col min="13325" max="13568" width="12" style="331"/>
    <col min="13569" max="13569" width="24.85546875" style="331" customWidth="1"/>
    <col min="13570" max="13570" width="10.140625" style="331" customWidth="1"/>
    <col min="13571" max="13571" width="6.7109375" style="331" customWidth="1"/>
    <col min="13572" max="13572" width="7.140625" style="331" customWidth="1"/>
    <col min="13573" max="13573" width="8" style="331" bestFit="1" customWidth="1"/>
    <col min="13574" max="13574" width="8.28515625" style="331" bestFit="1" customWidth="1"/>
    <col min="13575" max="13575" width="8" style="331" bestFit="1" customWidth="1"/>
    <col min="13576" max="13576" width="8.28515625" style="331" bestFit="1" customWidth="1"/>
    <col min="13577" max="13577" width="8" style="331" bestFit="1" customWidth="1"/>
    <col min="13578" max="13578" width="8.28515625" style="331" bestFit="1" customWidth="1"/>
    <col min="13579" max="13579" width="6.28515625" style="331" bestFit="1" customWidth="1"/>
    <col min="13580" max="13580" width="6.7109375" style="331" bestFit="1" customWidth="1"/>
    <col min="13581" max="13824" width="12" style="331"/>
    <col min="13825" max="13825" width="24.85546875" style="331" customWidth="1"/>
    <col min="13826" max="13826" width="10.140625" style="331" customWidth="1"/>
    <col min="13827" max="13827" width="6.7109375" style="331" customWidth="1"/>
    <col min="13828" max="13828" width="7.140625" style="331" customWidth="1"/>
    <col min="13829" max="13829" width="8" style="331" bestFit="1" customWidth="1"/>
    <col min="13830" max="13830" width="8.28515625" style="331" bestFit="1" customWidth="1"/>
    <col min="13831" max="13831" width="8" style="331" bestFit="1" customWidth="1"/>
    <col min="13832" max="13832" width="8.28515625" style="331" bestFit="1" customWidth="1"/>
    <col min="13833" max="13833" width="8" style="331" bestFit="1" customWidth="1"/>
    <col min="13834" max="13834" width="8.28515625" style="331" bestFit="1" customWidth="1"/>
    <col min="13835" max="13835" width="6.28515625" style="331" bestFit="1" customWidth="1"/>
    <col min="13836" max="13836" width="6.7109375" style="331" bestFit="1" customWidth="1"/>
    <col min="13837" max="14080" width="12" style="331"/>
    <col min="14081" max="14081" width="24.85546875" style="331" customWidth="1"/>
    <col min="14082" max="14082" width="10.140625" style="331" customWidth="1"/>
    <col min="14083" max="14083" width="6.7109375" style="331" customWidth="1"/>
    <col min="14084" max="14084" width="7.140625" style="331" customWidth="1"/>
    <col min="14085" max="14085" width="8" style="331" bestFit="1" customWidth="1"/>
    <col min="14086" max="14086" width="8.28515625" style="331" bestFit="1" customWidth="1"/>
    <col min="14087" max="14087" width="8" style="331" bestFit="1" customWidth="1"/>
    <col min="14088" max="14088" width="8.28515625" style="331" bestFit="1" customWidth="1"/>
    <col min="14089" max="14089" width="8" style="331" bestFit="1" customWidth="1"/>
    <col min="14090" max="14090" width="8.28515625" style="331" bestFit="1" customWidth="1"/>
    <col min="14091" max="14091" width="6.28515625" style="331" bestFit="1" customWidth="1"/>
    <col min="14092" max="14092" width="6.7109375" style="331" bestFit="1" customWidth="1"/>
    <col min="14093" max="14336" width="12" style="331"/>
    <col min="14337" max="14337" width="24.85546875" style="331" customWidth="1"/>
    <col min="14338" max="14338" width="10.140625" style="331" customWidth="1"/>
    <col min="14339" max="14339" width="6.7109375" style="331" customWidth="1"/>
    <col min="14340" max="14340" width="7.140625" style="331" customWidth="1"/>
    <col min="14341" max="14341" width="8" style="331" bestFit="1" customWidth="1"/>
    <col min="14342" max="14342" width="8.28515625" style="331" bestFit="1" customWidth="1"/>
    <col min="14343" max="14343" width="8" style="331" bestFit="1" customWidth="1"/>
    <col min="14344" max="14344" width="8.28515625" style="331" bestFit="1" customWidth="1"/>
    <col min="14345" max="14345" width="8" style="331" bestFit="1" customWidth="1"/>
    <col min="14346" max="14346" width="8.28515625" style="331" bestFit="1" customWidth="1"/>
    <col min="14347" max="14347" width="6.28515625" style="331" bestFit="1" customWidth="1"/>
    <col min="14348" max="14348" width="6.7109375" style="331" bestFit="1" customWidth="1"/>
    <col min="14349" max="14592" width="12" style="331"/>
    <col min="14593" max="14593" width="24.85546875" style="331" customWidth="1"/>
    <col min="14594" max="14594" width="10.140625" style="331" customWidth="1"/>
    <col min="14595" max="14595" width="6.7109375" style="331" customWidth="1"/>
    <col min="14596" max="14596" width="7.140625" style="331" customWidth="1"/>
    <col min="14597" max="14597" width="8" style="331" bestFit="1" customWidth="1"/>
    <col min="14598" max="14598" width="8.28515625" style="331" bestFit="1" customWidth="1"/>
    <col min="14599" max="14599" width="8" style="331" bestFit="1" customWidth="1"/>
    <col min="14600" max="14600" width="8.28515625" style="331" bestFit="1" customWidth="1"/>
    <col min="14601" max="14601" width="8" style="331" bestFit="1" customWidth="1"/>
    <col min="14602" max="14602" width="8.28515625" style="331" bestFit="1" customWidth="1"/>
    <col min="14603" max="14603" width="6.28515625" style="331" bestFit="1" customWidth="1"/>
    <col min="14604" max="14604" width="6.7109375" style="331" bestFit="1" customWidth="1"/>
    <col min="14605" max="14848" width="12" style="331"/>
    <col min="14849" max="14849" width="24.85546875" style="331" customWidth="1"/>
    <col min="14850" max="14850" width="10.140625" style="331" customWidth="1"/>
    <col min="14851" max="14851" width="6.7109375" style="331" customWidth="1"/>
    <col min="14852" max="14852" width="7.140625" style="331" customWidth="1"/>
    <col min="14853" max="14853" width="8" style="331" bestFit="1" customWidth="1"/>
    <col min="14854" max="14854" width="8.28515625" style="331" bestFit="1" customWidth="1"/>
    <col min="14855" max="14855" width="8" style="331" bestFit="1" customWidth="1"/>
    <col min="14856" max="14856" width="8.28515625" style="331" bestFit="1" customWidth="1"/>
    <col min="14857" max="14857" width="8" style="331" bestFit="1" customWidth="1"/>
    <col min="14858" max="14858" width="8.28515625" style="331" bestFit="1" customWidth="1"/>
    <col min="14859" max="14859" width="6.28515625" style="331" bestFit="1" customWidth="1"/>
    <col min="14860" max="14860" width="6.7109375" style="331" bestFit="1" customWidth="1"/>
    <col min="14861" max="15104" width="12" style="331"/>
    <col min="15105" max="15105" width="24.85546875" style="331" customWidth="1"/>
    <col min="15106" max="15106" width="10.140625" style="331" customWidth="1"/>
    <col min="15107" max="15107" width="6.7109375" style="331" customWidth="1"/>
    <col min="15108" max="15108" width="7.140625" style="331" customWidth="1"/>
    <col min="15109" max="15109" width="8" style="331" bestFit="1" customWidth="1"/>
    <col min="15110" max="15110" width="8.28515625" style="331" bestFit="1" customWidth="1"/>
    <col min="15111" max="15111" width="8" style="331" bestFit="1" customWidth="1"/>
    <col min="15112" max="15112" width="8.28515625" style="331" bestFit="1" customWidth="1"/>
    <col min="15113" max="15113" width="8" style="331" bestFit="1" customWidth="1"/>
    <col min="15114" max="15114" width="8.28515625" style="331" bestFit="1" customWidth="1"/>
    <col min="15115" max="15115" width="6.28515625" style="331" bestFit="1" customWidth="1"/>
    <col min="15116" max="15116" width="6.7109375" style="331" bestFit="1" customWidth="1"/>
    <col min="15117" max="15360" width="12" style="331"/>
    <col min="15361" max="15361" width="24.85546875" style="331" customWidth="1"/>
    <col min="15362" max="15362" width="10.140625" style="331" customWidth="1"/>
    <col min="15363" max="15363" width="6.7109375" style="331" customWidth="1"/>
    <col min="15364" max="15364" width="7.140625" style="331" customWidth="1"/>
    <col min="15365" max="15365" width="8" style="331" bestFit="1" customWidth="1"/>
    <col min="15366" max="15366" width="8.28515625" style="331" bestFit="1" customWidth="1"/>
    <col min="15367" max="15367" width="8" style="331" bestFit="1" customWidth="1"/>
    <col min="15368" max="15368" width="8.28515625" style="331" bestFit="1" customWidth="1"/>
    <col min="15369" max="15369" width="8" style="331" bestFit="1" customWidth="1"/>
    <col min="15370" max="15370" width="8.28515625" style="331" bestFit="1" customWidth="1"/>
    <col min="15371" max="15371" width="6.28515625" style="331" bestFit="1" customWidth="1"/>
    <col min="15372" max="15372" width="6.7109375" style="331" bestFit="1" customWidth="1"/>
    <col min="15373" max="15616" width="12" style="331"/>
    <col min="15617" max="15617" width="24.85546875" style="331" customWidth="1"/>
    <col min="15618" max="15618" width="10.140625" style="331" customWidth="1"/>
    <col min="15619" max="15619" width="6.7109375" style="331" customWidth="1"/>
    <col min="15620" max="15620" width="7.140625" style="331" customWidth="1"/>
    <col min="15621" max="15621" width="8" style="331" bestFit="1" customWidth="1"/>
    <col min="15622" max="15622" width="8.28515625" style="331" bestFit="1" customWidth="1"/>
    <col min="15623" max="15623" width="8" style="331" bestFit="1" customWidth="1"/>
    <col min="15624" max="15624" width="8.28515625" style="331" bestFit="1" customWidth="1"/>
    <col min="15625" max="15625" width="8" style="331" bestFit="1" customWidth="1"/>
    <col min="15626" max="15626" width="8.28515625" style="331" bestFit="1" customWidth="1"/>
    <col min="15627" max="15627" width="6.28515625" style="331" bestFit="1" customWidth="1"/>
    <col min="15628" max="15628" width="6.7109375" style="331" bestFit="1" customWidth="1"/>
    <col min="15629" max="15872" width="12" style="331"/>
    <col min="15873" max="15873" width="24.85546875" style="331" customWidth="1"/>
    <col min="15874" max="15874" width="10.140625" style="331" customWidth="1"/>
    <col min="15875" max="15875" width="6.7109375" style="331" customWidth="1"/>
    <col min="15876" max="15876" width="7.140625" style="331" customWidth="1"/>
    <col min="15877" max="15877" width="8" style="331" bestFit="1" customWidth="1"/>
    <col min="15878" max="15878" width="8.28515625" style="331" bestFit="1" customWidth="1"/>
    <col min="15879" max="15879" width="8" style="331" bestFit="1" customWidth="1"/>
    <col min="15880" max="15880" width="8.28515625" style="331" bestFit="1" customWidth="1"/>
    <col min="15881" max="15881" width="8" style="331" bestFit="1" customWidth="1"/>
    <col min="15882" max="15882" width="8.28515625" style="331" bestFit="1" customWidth="1"/>
    <col min="15883" max="15883" width="6.28515625" style="331" bestFit="1" customWidth="1"/>
    <col min="15884" max="15884" width="6.7109375" style="331" bestFit="1" customWidth="1"/>
    <col min="15885" max="16128" width="12" style="331"/>
    <col min="16129" max="16129" width="24.85546875" style="331" customWidth="1"/>
    <col min="16130" max="16130" width="10.140625" style="331" customWidth="1"/>
    <col min="16131" max="16131" width="6.7109375" style="331" customWidth="1"/>
    <col min="16132" max="16132" width="7.140625" style="331" customWidth="1"/>
    <col min="16133" max="16133" width="8" style="331" bestFit="1" customWidth="1"/>
    <col min="16134" max="16134" width="8.28515625" style="331" bestFit="1" customWidth="1"/>
    <col min="16135" max="16135" width="8" style="331" bestFit="1" customWidth="1"/>
    <col min="16136" max="16136" width="8.28515625" style="331" bestFit="1" customWidth="1"/>
    <col min="16137" max="16137" width="8" style="331" bestFit="1" customWidth="1"/>
    <col min="16138" max="16138" width="8.28515625" style="331" bestFit="1" customWidth="1"/>
    <col min="16139" max="16139" width="6.28515625" style="331" bestFit="1" customWidth="1"/>
    <col min="16140" max="16140" width="6.7109375" style="331" bestFit="1" customWidth="1"/>
    <col min="16141" max="16384" width="12" style="331"/>
  </cols>
  <sheetData>
    <row r="1" spans="1:13">
      <c r="A1" s="1780" t="s">
        <v>1235</v>
      </c>
      <c r="B1" s="1780"/>
      <c r="C1" s="1780"/>
      <c r="D1" s="1780"/>
      <c r="E1" s="1780"/>
      <c r="F1" s="1780"/>
      <c r="G1" s="1780"/>
      <c r="H1" s="1780"/>
      <c r="I1" s="1780"/>
      <c r="J1" s="1780"/>
      <c r="K1" s="1780"/>
      <c r="L1" s="1780"/>
    </row>
    <row r="2" spans="1:13">
      <c r="A2" s="1957" t="s">
        <v>1169</v>
      </c>
      <c r="B2" s="1957"/>
      <c r="C2" s="1957"/>
      <c r="D2" s="1957"/>
      <c r="E2" s="1957"/>
      <c r="F2" s="1957"/>
      <c r="G2" s="1957"/>
      <c r="H2" s="1957"/>
      <c r="I2" s="1957"/>
      <c r="J2" s="1957"/>
      <c r="K2" s="1957"/>
      <c r="L2" s="1957"/>
    </row>
    <row r="3" spans="1:13" ht="16.5" thickBot="1">
      <c r="A3" s="1957"/>
      <c r="B3" s="1957"/>
      <c r="C3" s="1957"/>
      <c r="D3" s="1957"/>
      <c r="E3" s="1957"/>
      <c r="F3" s="1957"/>
      <c r="G3" s="1957"/>
      <c r="H3" s="1957"/>
      <c r="I3" s="1957"/>
      <c r="J3" s="1957"/>
      <c r="K3" s="1957"/>
      <c r="L3" s="1957"/>
      <c r="M3" s="330"/>
    </row>
    <row r="4" spans="1:13" ht="22.5" customHeight="1" thickTop="1">
      <c r="A4" s="1958" t="s">
        <v>1170</v>
      </c>
      <c r="B4" s="1961" t="s">
        <v>1171</v>
      </c>
      <c r="C4" s="1962"/>
      <c r="D4" s="1963"/>
      <c r="E4" s="1962" t="s">
        <v>1172</v>
      </c>
      <c r="F4" s="1962"/>
      <c r="G4" s="1962"/>
      <c r="H4" s="1962"/>
      <c r="I4" s="1962"/>
      <c r="J4" s="1962"/>
      <c r="K4" s="1962"/>
      <c r="L4" s="1964"/>
    </row>
    <row r="5" spans="1:13" ht="22.5" customHeight="1">
      <c r="A5" s="1959"/>
      <c r="B5" s="1965" t="s">
        <v>91</v>
      </c>
      <c r="C5" s="1966"/>
      <c r="D5" s="1967"/>
      <c r="E5" s="1968" t="s">
        <v>91</v>
      </c>
      <c r="F5" s="1969"/>
      <c r="G5" s="1969"/>
      <c r="H5" s="1969"/>
      <c r="I5" s="1969"/>
      <c r="J5" s="1969"/>
      <c r="K5" s="1969"/>
      <c r="L5" s="1970"/>
    </row>
    <row r="6" spans="1:13" ht="22.5" customHeight="1">
      <c r="A6" s="1959"/>
      <c r="B6" s="709"/>
      <c r="C6" s="709"/>
      <c r="D6" s="709"/>
      <c r="E6" s="1968">
        <v>2015</v>
      </c>
      <c r="F6" s="1971"/>
      <c r="G6" s="1951">
        <v>2016</v>
      </c>
      <c r="H6" s="1951"/>
      <c r="I6" s="1951">
        <v>2017</v>
      </c>
      <c r="J6" s="1951"/>
      <c r="K6" s="1951" t="s">
        <v>1097</v>
      </c>
      <c r="L6" s="1952"/>
    </row>
    <row r="7" spans="1:13" ht="22.5" customHeight="1">
      <c r="A7" s="1959"/>
      <c r="B7" s="495">
        <v>2015</v>
      </c>
      <c r="C7" s="495">
        <v>2016</v>
      </c>
      <c r="D7" s="495">
        <v>2017</v>
      </c>
      <c r="E7" s="710">
        <v>1</v>
      </c>
      <c r="F7" s="1033">
        <v>2</v>
      </c>
      <c r="G7" s="1034">
        <v>3</v>
      </c>
      <c r="H7" s="1035">
        <v>4</v>
      </c>
      <c r="I7" s="1034">
        <v>5</v>
      </c>
      <c r="J7" s="1034">
        <v>6</v>
      </c>
      <c r="K7" s="711" t="s">
        <v>1173</v>
      </c>
      <c r="L7" s="1065" t="s">
        <v>1174</v>
      </c>
    </row>
    <row r="8" spans="1:13" ht="22.5" customHeight="1">
      <c r="A8" s="1960"/>
      <c r="B8" s="1036"/>
      <c r="C8" s="712"/>
      <c r="D8" s="713"/>
      <c r="E8" s="1033" t="s">
        <v>1175</v>
      </c>
      <c r="F8" s="710" t="s">
        <v>1176</v>
      </c>
      <c r="G8" s="710" t="s">
        <v>1175</v>
      </c>
      <c r="H8" s="710" t="s">
        <v>1176</v>
      </c>
      <c r="I8" s="710" t="s">
        <v>1175</v>
      </c>
      <c r="J8" s="710" t="s">
        <v>1176</v>
      </c>
      <c r="K8" s="712">
        <v>1</v>
      </c>
      <c r="L8" s="1066">
        <v>3</v>
      </c>
    </row>
    <row r="9" spans="1:13" ht="22.5" customHeight="1">
      <c r="A9" s="1067" t="s">
        <v>1177</v>
      </c>
      <c r="B9" s="714">
        <v>203</v>
      </c>
      <c r="C9" s="714">
        <v>183</v>
      </c>
      <c r="D9" s="714">
        <v>148</v>
      </c>
      <c r="E9" s="715">
        <v>969672.59</v>
      </c>
      <c r="F9" s="716">
        <v>81.520176784657181</v>
      </c>
      <c r="G9" s="715">
        <v>1448376.1151389999</v>
      </c>
      <c r="H9" s="716">
        <v>85.036933178940927</v>
      </c>
      <c r="I9" s="715">
        <v>1447554.8882830001</v>
      </c>
      <c r="J9" s="717">
        <v>81.895412594643318</v>
      </c>
      <c r="K9" s="716">
        <v>49.367542207107249</v>
      </c>
      <c r="L9" s="1068">
        <v>-5.6699834208529865E-2</v>
      </c>
      <c r="M9" s="688"/>
    </row>
    <row r="10" spans="1:13" ht="22.5" customHeight="1">
      <c r="A10" s="1069" t="s">
        <v>1178</v>
      </c>
      <c r="B10" s="714">
        <v>29</v>
      </c>
      <c r="C10" s="714">
        <v>28</v>
      </c>
      <c r="D10" s="714">
        <v>27</v>
      </c>
      <c r="E10" s="715">
        <v>628813.38</v>
      </c>
      <c r="F10" s="716">
        <v>52.864212550504099</v>
      </c>
      <c r="G10" s="715">
        <v>941770.52462399995</v>
      </c>
      <c r="H10" s="716">
        <v>55.29314957300403</v>
      </c>
      <c r="I10" s="715">
        <v>917154.53</v>
      </c>
      <c r="J10" s="717">
        <v>51.888014233773127</v>
      </c>
      <c r="K10" s="716">
        <v>49.769479241042859</v>
      </c>
      <c r="L10" s="1068">
        <v>-2.6137996444333282</v>
      </c>
      <c r="M10" s="688"/>
    </row>
    <row r="11" spans="1:13" ht="22.5" customHeight="1">
      <c r="A11" s="1069" t="s">
        <v>1236</v>
      </c>
      <c r="B11" s="714">
        <v>89</v>
      </c>
      <c r="C11" s="714">
        <v>91</v>
      </c>
      <c r="D11" s="714">
        <v>69</v>
      </c>
      <c r="E11" s="715">
        <v>118236.83</v>
      </c>
      <c r="F11" s="716">
        <v>9.9401461724905094</v>
      </c>
      <c r="G11" s="715">
        <v>213072.659021</v>
      </c>
      <c r="H11" s="716">
        <v>12.50990352439578</v>
      </c>
      <c r="I11" s="715">
        <v>200354.755875</v>
      </c>
      <c r="J11" s="717">
        <v>11.335069592521274</v>
      </c>
      <c r="K11" s="716">
        <v>80.20836571904033</v>
      </c>
      <c r="L11" s="1068">
        <v>-5.9688104538774098</v>
      </c>
      <c r="M11" s="688"/>
    </row>
    <row r="12" spans="1:13" ht="22.5" customHeight="1">
      <c r="A12" s="1069" t="s">
        <v>1179</v>
      </c>
      <c r="B12" s="714">
        <v>63</v>
      </c>
      <c r="C12" s="714">
        <v>42</v>
      </c>
      <c r="D12" s="714">
        <v>30</v>
      </c>
      <c r="E12" s="715">
        <v>56807.14</v>
      </c>
      <c r="F12" s="716">
        <v>4.7757646685988826</v>
      </c>
      <c r="G12" s="715">
        <v>55222.538793</v>
      </c>
      <c r="H12" s="716">
        <v>3.24222092053841</v>
      </c>
      <c r="I12" s="715">
        <v>50218.918708999998</v>
      </c>
      <c r="J12" s="717">
        <v>2.8411351452162457</v>
      </c>
      <c r="K12" s="716">
        <v>-2.7894402129732327</v>
      </c>
      <c r="L12" s="1068">
        <v>-9.0608294970934224</v>
      </c>
      <c r="M12" s="688"/>
    </row>
    <row r="13" spans="1:13" ht="22.5" customHeight="1">
      <c r="A13" s="1069" t="s">
        <v>1180</v>
      </c>
      <c r="B13" s="714">
        <v>22</v>
      </c>
      <c r="C13" s="714">
        <v>22</v>
      </c>
      <c r="D13" s="714">
        <v>22</v>
      </c>
      <c r="E13" s="715">
        <v>165815.24</v>
      </c>
      <c r="F13" s="716">
        <v>13.940053393063693</v>
      </c>
      <c r="G13" s="715">
        <v>238310.392701</v>
      </c>
      <c r="H13" s="716">
        <v>13.991659161002715</v>
      </c>
      <c r="I13" s="715">
        <v>279826.68369899999</v>
      </c>
      <c r="J13" s="717">
        <v>15.83119362313267</v>
      </c>
      <c r="K13" s="716">
        <v>43.7204401121393</v>
      </c>
      <c r="L13" s="1068">
        <v>17.421099653882521</v>
      </c>
      <c r="M13" s="688"/>
    </row>
    <row r="14" spans="1:13" ht="22.5" customHeight="1">
      <c r="A14" s="1070" t="s">
        <v>1181</v>
      </c>
      <c r="B14" s="714">
        <v>18</v>
      </c>
      <c r="C14" s="714">
        <v>18</v>
      </c>
      <c r="D14" s="714">
        <v>18</v>
      </c>
      <c r="E14" s="715">
        <v>33353.440000000002</v>
      </c>
      <c r="F14" s="716">
        <v>2.8040168952042426</v>
      </c>
      <c r="G14" s="715">
        <v>39414.837532999998</v>
      </c>
      <c r="H14" s="716">
        <v>2.3141205316209397</v>
      </c>
      <c r="I14" s="715">
        <v>44764.967333000001</v>
      </c>
      <c r="J14" s="717">
        <v>2.5325778657486357</v>
      </c>
      <c r="K14" s="716">
        <v>18.17323050635855</v>
      </c>
      <c r="L14" s="1068">
        <v>13.573897889394118</v>
      </c>
      <c r="M14" s="688"/>
    </row>
    <row r="15" spans="1:13" ht="22.5" customHeight="1">
      <c r="A15" s="1070" t="s">
        <v>1182</v>
      </c>
      <c r="B15" s="714">
        <v>4</v>
      </c>
      <c r="C15" s="714">
        <v>4</v>
      </c>
      <c r="D15" s="714">
        <v>4</v>
      </c>
      <c r="E15" s="715">
        <v>24257.79</v>
      </c>
      <c r="F15" s="716">
        <v>2.039347455624263</v>
      </c>
      <c r="G15" s="715">
        <v>25018.110289</v>
      </c>
      <c r="H15" s="716">
        <v>1.4688611270732645</v>
      </c>
      <c r="I15" s="715">
        <v>28380.148055000001</v>
      </c>
      <c r="J15" s="717">
        <v>1.6056067740672106</v>
      </c>
      <c r="K15" s="716">
        <v>3.1343345333602031</v>
      </c>
      <c r="L15" s="1068">
        <v>13.43841612001458</v>
      </c>
      <c r="M15" s="688"/>
    </row>
    <row r="16" spans="1:13" ht="22.5" customHeight="1">
      <c r="A16" s="1070" t="s">
        <v>1183</v>
      </c>
      <c r="B16" s="714">
        <v>4</v>
      </c>
      <c r="C16" s="714">
        <v>4</v>
      </c>
      <c r="D16" s="714">
        <v>4</v>
      </c>
      <c r="E16" s="715">
        <v>1210.2</v>
      </c>
      <c r="F16" s="716">
        <v>0.10174126706499162</v>
      </c>
      <c r="G16" s="715">
        <v>1186.404362</v>
      </c>
      <c r="H16" s="716">
        <v>6.9656070270749992E-2</v>
      </c>
      <c r="I16" s="715">
        <v>1194.155195</v>
      </c>
      <c r="J16" s="717">
        <v>6.7559325859181146E-2</v>
      </c>
      <c r="K16" s="716">
        <v>-1.9662566517931026</v>
      </c>
      <c r="L16" s="1068">
        <v>0.65330449282350855</v>
      </c>
    </row>
    <row r="17" spans="1:12" ht="22.5" customHeight="1">
      <c r="A17" s="1071" t="s">
        <v>1184</v>
      </c>
      <c r="B17" s="714">
        <v>4</v>
      </c>
      <c r="C17" s="714">
        <v>9</v>
      </c>
      <c r="D17" s="714">
        <v>17</v>
      </c>
      <c r="E17" s="715">
        <v>62727.16</v>
      </c>
      <c r="F17" s="716">
        <v>5.2734595420496282</v>
      </c>
      <c r="G17" s="715">
        <v>62069.489365000001</v>
      </c>
      <c r="H17" s="716">
        <v>3.6442184902199553</v>
      </c>
      <c r="I17" s="715">
        <v>89554.256907999996</v>
      </c>
      <c r="J17" s="717">
        <v>5.0665317622508814</v>
      </c>
      <c r="K17" s="716">
        <v>-1.0484623168018459</v>
      </c>
      <c r="L17" s="1068">
        <v>44.280640656435338</v>
      </c>
    </row>
    <row r="18" spans="1:12" ht="22.5" customHeight="1">
      <c r="A18" s="1070" t="s">
        <v>1019</v>
      </c>
      <c r="B18" s="714">
        <v>2</v>
      </c>
      <c r="C18" s="714">
        <v>3</v>
      </c>
      <c r="D18" s="714">
        <v>3</v>
      </c>
      <c r="E18" s="715">
        <v>98266.66</v>
      </c>
      <c r="F18" s="716">
        <v>8.2612580553997113</v>
      </c>
      <c r="G18" s="715">
        <v>127166.87563975</v>
      </c>
      <c r="H18" s="716">
        <v>7.4662106018741614</v>
      </c>
      <c r="I18" s="715">
        <v>156116.87563975001</v>
      </c>
      <c r="J18" s="717">
        <v>8.8323116774307788</v>
      </c>
      <c r="K18" s="716">
        <v>29.409990773829094</v>
      </c>
      <c r="L18" s="1068">
        <v>22.765362327539009</v>
      </c>
    </row>
    <row r="19" spans="1:12" ht="22.5" customHeight="1" thickBot="1">
      <c r="A19" s="1072" t="s">
        <v>583</v>
      </c>
      <c r="B19" s="1073">
        <v>235</v>
      </c>
      <c r="C19" s="1073">
        <v>221</v>
      </c>
      <c r="D19" s="1073">
        <v>194</v>
      </c>
      <c r="E19" s="1074">
        <v>1189487.8399999999</v>
      </c>
      <c r="F19" s="1075">
        <v>100.00000000000001</v>
      </c>
      <c r="G19" s="1074">
        <v>1703231.8323277498</v>
      </c>
      <c r="H19" s="1075">
        <v>100.00000000000001</v>
      </c>
      <c r="I19" s="1074">
        <v>1767565.29141375</v>
      </c>
      <c r="J19" s="537">
        <v>100</v>
      </c>
      <c r="K19" s="1076">
        <v>43.190352608207405</v>
      </c>
      <c r="L19" s="1077">
        <v>3.7771404846325538</v>
      </c>
    </row>
    <row r="20" spans="1:12" ht="22.5" customHeight="1" thickTop="1">
      <c r="A20" s="1955" t="s">
        <v>1185</v>
      </c>
      <c r="B20" s="1955"/>
      <c r="C20" s="1955"/>
      <c r="D20" s="1955"/>
      <c r="E20" s="1955"/>
      <c r="F20" s="1955"/>
      <c r="G20" s="1955"/>
      <c r="H20" s="1955"/>
      <c r="I20" s="1955"/>
      <c r="J20" s="1955"/>
      <c r="K20" s="1955"/>
      <c r="L20" s="1955"/>
    </row>
    <row r="21" spans="1:12" ht="22.5" customHeight="1">
      <c r="A21" s="1956" t="s">
        <v>1186</v>
      </c>
      <c r="B21" s="1956"/>
      <c r="C21" s="1956"/>
      <c r="D21" s="1956"/>
      <c r="E21" s="1956"/>
      <c r="F21" s="1956"/>
      <c r="G21" s="1956"/>
      <c r="H21" s="1956"/>
      <c r="I21" s="1956"/>
      <c r="J21" s="1956"/>
      <c r="K21" s="1956"/>
      <c r="L21" s="1956"/>
    </row>
    <row r="22" spans="1:12">
      <c r="J22" s="341"/>
    </row>
    <row r="25" spans="1:12">
      <c r="F25" s="718"/>
      <c r="J25" s="341"/>
    </row>
    <row r="26" spans="1:12">
      <c r="J26" s="341"/>
    </row>
    <row r="27" spans="1:12">
      <c r="J27" s="341"/>
    </row>
    <row r="28" spans="1:12">
      <c r="J28" s="341"/>
    </row>
    <row r="29" spans="1:12">
      <c r="J29" s="341"/>
      <c r="K29" s="341"/>
    </row>
    <row r="30" spans="1:12">
      <c r="K30" s="341"/>
    </row>
    <row r="31" spans="1:12">
      <c r="J31" s="341"/>
      <c r="K31" s="341"/>
    </row>
    <row r="32" spans="1:12">
      <c r="J32" s="341"/>
      <c r="K32" s="341"/>
    </row>
    <row r="33" spans="10:11">
      <c r="J33" s="341"/>
      <c r="K33" s="341"/>
    </row>
    <row r="34" spans="10:11">
      <c r="J34" s="341"/>
      <c r="K34" s="341"/>
    </row>
    <row r="35" spans="10:11">
      <c r="K35" s="341"/>
    </row>
    <row r="37" spans="10:11">
      <c r="J37" s="341"/>
    </row>
  </sheetData>
  <mergeCells count="14">
    <mergeCell ref="I6:J6"/>
    <mergeCell ref="K6:L6"/>
    <mergeCell ref="A20:L20"/>
    <mergeCell ref="A21:L21"/>
    <mergeCell ref="A1:L1"/>
    <mergeCell ref="A2:L2"/>
    <mergeCell ref="A3:L3"/>
    <mergeCell ref="A4:A8"/>
    <mergeCell ref="B4:D4"/>
    <mergeCell ref="E4:L4"/>
    <mergeCell ref="B5:D5"/>
    <mergeCell ref="E5:L5"/>
    <mergeCell ref="E6:F6"/>
    <mergeCell ref="G6:H6"/>
  </mergeCells>
  <pageMargins left="0.7" right="0.7" top="0.75" bottom="0.75" header="0.3" footer="0.3"/>
  <pageSetup scale="74"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workbookViewId="0">
      <selection activeCell="L19" sqref="L19"/>
    </sheetView>
  </sheetViews>
  <sheetFormatPr defaultColWidth="8.28515625" defaultRowHeight="15.75"/>
  <cols>
    <col min="1" max="1" width="27.42578125" style="720" customWidth="1"/>
    <col min="2" max="10" width="10.7109375" style="720" customWidth="1"/>
    <col min="11" max="16384" width="8.28515625" style="720"/>
  </cols>
  <sheetData>
    <row r="1" spans="1:14">
      <c r="A1" s="1826" t="s">
        <v>1237</v>
      </c>
      <c r="B1" s="1826"/>
      <c r="C1" s="1826"/>
      <c r="D1" s="1826"/>
      <c r="E1" s="1826"/>
      <c r="F1" s="1826"/>
      <c r="G1" s="1826"/>
      <c r="H1" s="1826"/>
      <c r="I1" s="1826"/>
      <c r="J1" s="1826"/>
      <c r="K1" s="719"/>
      <c r="L1" s="719"/>
      <c r="M1" s="719"/>
      <c r="N1" s="719"/>
    </row>
    <row r="2" spans="1:14">
      <c r="A2" s="1946" t="s">
        <v>278</v>
      </c>
      <c r="B2" s="1946"/>
      <c r="C2" s="1946"/>
      <c r="D2" s="1946"/>
      <c r="E2" s="1946"/>
      <c r="F2" s="1946"/>
      <c r="G2" s="1946"/>
      <c r="H2" s="1946"/>
      <c r="I2" s="1946"/>
      <c r="J2" s="1946"/>
      <c r="K2" s="719"/>
      <c r="L2" s="719"/>
      <c r="M2" s="719"/>
      <c r="N2" s="719"/>
    </row>
    <row r="3" spans="1:14">
      <c r="A3" s="1957" t="s">
        <v>1239</v>
      </c>
      <c r="B3" s="1957"/>
      <c r="C3" s="1957"/>
      <c r="D3" s="1957"/>
      <c r="E3" s="1957"/>
      <c r="F3" s="1957"/>
      <c r="G3" s="1957"/>
      <c r="H3" s="1957"/>
      <c r="I3" s="1957"/>
      <c r="J3" s="1957"/>
      <c r="K3" s="721"/>
      <c r="L3" s="722"/>
      <c r="M3" s="721"/>
      <c r="N3" s="721"/>
    </row>
    <row r="4" spans="1:14" ht="16.5" thickBot="1">
      <c r="A4" s="1957"/>
      <c r="B4" s="1957"/>
      <c r="C4" s="1957"/>
      <c r="D4" s="1957"/>
      <c r="E4" s="1957"/>
      <c r="F4" s="1957"/>
      <c r="G4" s="1957"/>
      <c r="H4" s="1957"/>
      <c r="I4" s="1957"/>
      <c r="J4" s="1957"/>
      <c r="K4" s="721"/>
      <c r="L4" s="721"/>
      <c r="M4" s="721"/>
      <c r="N4" s="721"/>
    </row>
    <row r="5" spans="1:14" ht="19.5" customHeight="1" thickTop="1">
      <c r="A5" s="1796" t="s">
        <v>1187</v>
      </c>
      <c r="B5" s="1078" t="s">
        <v>7</v>
      </c>
      <c r="C5" s="1949" t="s">
        <v>8</v>
      </c>
      <c r="D5" s="1949"/>
      <c r="E5" s="1949"/>
      <c r="F5" s="1949" t="s">
        <v>52</v>
      </c>
      <c r="G5" s="1949"/>
      <c r="H5" s="1949"/>
      <c r="I5" s="1949" t="s">
        <v>6</v>
      </c>
      <c r="J5" s="1950"/>
      <c r="K5" s="721"/>
    </row>
    <row r="6" spans="1:14" ht="19.5" customHeight="1">
      <c r="A6" s="1797"/>
      <c r="B6" s="723" t="s">
        <v>1188</v>
      </c>
      <c r="C6" s="1034" t="s">
        <v>1189</v>
      </c>
      <c r="D6" s="723" t="s">
        <v>1190</v>
      </c>
      <c r="E6" s="723" t="s">
        <v>1188</v>
      </c>
      <c r="F6" s="1034" t="s">
        <v>1189</v>
      </c>
      <c r="G6" s="723" t="s">
        <v>1190</v>
      </c>
      <c r="H6" s="723" t="s">
        <v>1188</v>
      </c>
      <c r="I6" s="1972" t="s">
        <v>1191</v>
      </c>
      <c r="J6" s="1974" t="s">
        <v>1192</v>
      </c>
      <c r="K6" s="724"/>
    </row>
    <row r="7" spans="1:14" ht="19.5" customHeight="1">
      <c r="A7" s="1798"/>
      <c r="B7" s="1034">
        <v>1</v>
      </c>
      <c r="C7" s="723">
        <v>2</v>
      </c>
      <c r="D7" s="723">
        <v>3</v>
      </c>
      <c r="E7" s="1034">
        <v>4</v>
      </c>
      <c r="F7" s="723">
        <v>5</v>
      </c>
      <c r="G7" s="723">
        <v>6</v>
      </c>
      <c r="H7" s="1034">
        <v>7</v>
      </c>
      <c r="I7" s="1973"/>
      <c r="J7" s="1975"/>
      <c r="K7" s="694"/>
      <c r="L7" s="724"/>
      <c r="M7" s="725"/>
      <c r="N7" s="724"/>
    </row>
    <row r="8" spans="1:14" ht="19.5" customHeight="1">
      <c r="A8" s="1041" t="s">
        <v>1067</v>
      </c>
      <c r="B8" s="726">
        <v>1014.01</v>
      </c>
      <c r="C8" s="726">
        <v>1591.57</v>
      </c>
      <c r="D8" s="726">
        <v>1389.55</v>
      </c>
      <c r="E8" s="726">
        <v>1461.86</v>
      </c>
      <c r="F8" s="727">
        <v>1311.83</v>
      </c>
      <c r="G8" s="727">
        <v>1256.3599999999999</v>
      </c>
      <c r="H8" s="727">
        <v>1295.78</v>
      </c>
      <c r="I8" s="726">
        <v>44.16623110225737</v>
      </c>
      <c r="J8" s="1079">
        <v>-11.360869029866052</v>
      </c>
      <c r="L8" s="728"/>
      <c r="M8" s="728"/>
      <c r="N8" s="728"/>
    </row>
    <row r="9" spans="1:14" ht="19.5" customHeight="1">
      <c r="A9" s="1041" t="s">
        <v>1238</v>
      </c>
      <c r="B9" s="726">
        <v>1006.6</v>
      </c>
      <c r="C9" s="726">
        <v>1776.87</v>
      </c>
      <c r="D9" s="726">
        <v>1516.67</v>
      </c>
      <c r="E9" s="726">
        <v>1572.12</v>
      </c>
      <c r="F9" s="727">
        <v>1782.76</v>
      </c>
      <c r="G9" s="727">
        <v>1723.82</v>
      </c>
      <c r="H9" s="727">
        <v>1748.23</v>
      </c>
      <c r="I9" s="726">
        <v>56.181204053248536</v>
      </c>
      <c r="J9" s="1079">
        <v>11.20207108872097</v>
      </c>
      <c r="L9" s="728"/>
      <c r="M9" s="728"/>
      <c r="N9" s="728"/>
    </row>
    <row r="10" spans="1:14" ht="19.5" customHeight="1">
      <c r="A10" s="1041" t="s">
        <v>1193</v>
      </c>
      <c r="B10" s="726">
        <v>5153.03</v>
      </c>
      <c r="C10" s="726">
        <v>8883.14</v>
      </c>
      <c r="D10" s="726">
        <v>6930.11</v>
      </c>
      <c r="E10" s="726">
        <v>7302.38</v>
      </c>
      <c r="F10" s="727">
        <v>8137.21</v>
      </c>
      <c r="G10" s="727">
        <v>7862.93</v>
      </c>
      <c r="H10" s="727">
        <v>7894.84</v>
      </c>
      <c r="I10" s="726">
        <v>41.710411156154748</v>
      </c>
      <c r="J10" s="1079">
        <v>8.1132452707199718</v>
      </c>
      <c r="L10" s="728"/>
      <c r="M10" s="728"/>
      <c r="N10" s="728"/>
    </row>
    <row r="11" spans="1:14" ht="19.5" customHeight="1">
      <c r="A11" s="1041" t="s">
        <v>1069</v>
      </c>
      <c r="B11" s="726">
        <v>576.34</v>
      </c>
      <c r="C11" s="726">
        <v>810.09</v>
      </c>
      <c r="D11" s="726">
        <v>725.83</v>
      </c>
      <c r="E11" s="726">
        <v>733.01</v>
      </c>
      <c r="F11" s="727">
        <v>766.26</v>
      </c>
      <c r="G11" s="727">
        <v>743.92</v>
      </c>
      <c r="H11" s="727">
        <v>760.4</v>
      </c>
      <c r="I11" s="726">
        <v>27.183606898705605</v>
      </c>
      <c r="J11" s="1079">
        <v>3.7366475218619115</v>
      </c>
      <c r="L11" s="728"/>
      <c r="M11" s="728"/>
      <c r="N11" s="728"/>
    </row>
    <row r="12" spans="1:14" ht="19.5" customHeight="1">
      <c r="A12" s="1041" t="s">
        <v>1194</v>
      </c>
      <c r="B12" s="726" t="s">
        <v>644</v>
      </c>
      <c r="C12" s="726" t="s">
        <v>644</v>
      </c>
      <c r="D12" s="726" t="s">
        <v>644</v>
      </c>
      <c r="E12" s="726" t="s">
        <v>644</v>
      </c>
      <c r="F12" s="727">
        <v>1874.77</v>
      </c>
      <c r="G12" s="727">
        <v>1742.07</v>
      </c>
      <c r="H12" s="727">
        <v>1845.48</v>
      </c>
      <c r="I12" s="726" t="s">
        <v>644</v>
      </c>
      <c r="J12" s="1079" t="s">
        <v>644</v>
      </c>
      <c r="L12" s="728"/>
      <c r="M12" s="728"/>
      <c r="N12" s="728"/>
    </row>
    <row r="13" spans="1:14" ht="19.5" customHeight="1">
      <c r="A13" s="1041" t="s">
        <v>1181</v>
      </c>
      <c r="B13" s="726">
        <v>1879.84</v>
      </c>
      <c r="C13" s="726">
        <v>2262.3200000000002</v>
      </c>
      <c r="D13" s="726">
        <v>2194.81</v>
      </c>
      <c r="E13" s="726">
        <v>2221.4699999999998</v>
      </c>
      <c r="F13" s="727">
        <v>2523.0100000000002</v>
      </c>
      <c r="G13" s="727">
        <v>2430.3200000000002</v>
      </c>
      <c r="H13" s="727">
        <v>2523.0100000000002</v>
      </c>
      <c r="I13" s="726">
        <v>18.173355179164162</v>
      </c>
      <c r="J13" s="1079">
        <v>13.573894763377425</v>
      </c>
      <c r="L13" s="728"/>
      <c r="M13" s="728"/>
      <c r="N13" s="728"/>
    </row>
    <row r="14" spans="1:14" ht="19.5" customHeight="1">
      <c r="A14" s="1041" t="s">
        <v>1182</v>
      </c>
      <c r="B14" s="726">
        <v>1836.47</v>
      </c>
      <c r="C14" s="726">
        <v>2219.9</v>
      </c>
      <c r="D14" s="726">
        <v>1859.4</v>
      </c>
      <c r="E14" s="726">
        <v>1893.28</v>
      </c>
      <c r="F14" s="727">
        <v>2205.5100000000002</v>
      </c>
      <c r="G14" s="727">
        <v>2035.1</v>
      </c>
      <c r="H14" s="727">
        <v>2146.25</v>
      </c>
      <c r="I14" s="726">
        <v>3.0934346871988083</v>
      </c>
      <c r="J14" s="1079">
        <v>13.361467928674045</v>
      </c>
      <c r="L14" s="728"/>
      <c r="M14" s="728"/>
      <c r="N14" s="728"/>
    </row>
    <row r="15" spans="1:14" ht="19.5" customHeight="1">
      <c r="A15" s="1041" t="s">
        <v>1183</v>
      </c>
      <c r="B15" s="726">
        <v>207.97</v>
      </c>
      <c r="C15" s="726">
        <v>203.91</v>
      </c>
      <c r="D15" s="726">
        <v>202.79</v>
      </c>
      <c r="E15" s="726">
        <v>203.91</v>
      </c>
      <c r="F15" s="727">
        <v>219</v>
      </c>
      <c r="G15" s="727">
        <v>199.66</v>
      </c>
      <c r="H15" s="727">
        <v>205.24</v>
      </c>
      <c r="I15" s="726">
        <v>-1.9522046449007036</v>
      </c>
      <c r="J15" s="1079">
        <v>0.65224854102301322</v>
      </c>
      <c r="L15" s="728"/>
      <c r="M15" s="728"/>
      <c r="N15" s="728"/>
    </row>
    <row r="16" spans="1:14" ht="19.5" customHeight="1">
      <c r="A16" s="1041" t="s">
        <v>1195</v>
      </c>
      <c r="B16" s="726">
        <v>1915.39</v>
      </c>
      <c r="C16" s="726">
        <v>2170.2199999999998</v>
      </c>
      <c r="D16" s="726">
        <v>1849.51</v>
      </c>
      <c r="E16" s="726">
        <v>1860.71</v>
      </c>
      <c r="F16" s="727">
        <v>2096.0300000000002</v>
      </c>
      <c r="G16" s="727">
        <v>1848.95</v>
      </c>
      <c r="H16" s="727">
        <v>2056.83</v>
      </c>
      <c r="I16" s="726">
        <v>-2.8547710910049631</v>
      </c>
      <c r="J16" s="1079">
        <v>10.54006266425182</v>
      </c>
      <c r="L16" s="728"/>
      <c r="M16" s="728"/>
      <c r="N16" s="728"/>
    </row>
    <row r="17" spans="1:18" ht="19.5" customHeight="1">
      <c r="A17" s="1041" t="s">
        <v>1019</v>
      </c>
      <c r="B17" s="726">
        <v>769.51</v>
      </c>
      <c r="C17" s="726">
        <v>763.24</v>
      </c>
      <c r="D17" s="726">
        <v>732.58</v>
      </c>
      <c r="E17" s="726">
        <v>735.48</v>
      </c>
      <c r="F17" s="727">
        <v>902.91</v>
      </c>
      <c r="G17" s="727">
        <v>830.33</v>
      </c>
      <c r="H17" s="727">
        <v>902.91</v>
      </c>
      <c r="I17" s="726">
        <v>-4.4222947070213507</v>
      </c>
      <c r="J17" s="1079">
        <v>22.764725077500401</v>
      </c>
      <c r="L17" s="728"/>
      <c r="M17" s="728"/>
      <c r="N17" s="728"/>
    </row>
    <row r="18" spans="1:18" ht="19.5" customHeight="1">
      <c r="A18" s="1080" t="s">
        <v>1196</v>
      </c>
      <c r="B18" s="729">
        <v>1121.02</v>
      </c>
      <c r="C18" s="729">
        <v>1698.9</v>
      </c>
      <c r="D18" s="729">
        <v>1469.48</v>
      </c>
      <c r="E18" s="729">
        <v>1530.06</v>
      </c>
      <c r="F18" s="730">
        <v>1537.67</v>
      </c>
      <c r="G18" s="730">
        <v>1469.16</v>
      </c>
      <c r="H18" s="730">
        <v>1520.15</v>
      </c>
      <c r="I18" s="729">
        <v>36.488198248024105</v>
      </c>
      <c r="J18" s="1081">
        <v>-0.64768701880970525</v>
      </c>
      <c r="L18" s="731"/>
      <c r="M18" s="731"/>
      <c r="N18" s="731"/>
    </row>
    <row r="19" spans="1:18" ht="19.5" customHeight="1">
      <c r="A19" s="1080" t="s">
        <v>1197</v>
      </c>
      <c r="B19" s="729">
        <v>239.72</v>
      </c>
      <c r="C19" s="729">
        <v>367.72</v>
      </c>
      <c r="D19" s="729">
        <v>316.85000000000002</v>
      </c>
      <c r="E19" s="729">
        <v>331</v>
      </c>
      <c r="F19" s="730">
        <v>324.26</v>
      </c>
      <c r="G19" s="730">
        <v>309.08</v>
      </c>
      <c r="H19" s="730">
        <v>320.64999999999998</v>
      </c>
      <c r="I19" s="729">
        <v>38.077757383614227</v>
      </c>
      <c r="J19" s="1081">
        <v>-3.1268882175226622</v>
      </c>
      <c r="L19" s="731"/>
      <c r="M19" s="731"/>
      <c r="N19" s="731"/>
    </row>
    <row r="20" spans="1:18" ht="19.5" customHeight="1" thickBot="1">
      <c r="A20" s="1082" t="s">
        <v>1198</v>
      </c>
      <c r="B20" s="1083">
        <v>79.39</v>
      </c>
      <c r="C20" s="1083">
        <v>126.79</v>
      </c>
      <c r="D20" s="1083">
        <v>108.93</v>
      </c>
      <c r="E20" s="1083">
        <v>114.1</v>
      </c>
      <c r="F20" s="1084">
        <v>110.44</v>
      </c>
      <c r="G20" s="1084">
        <v>105.33</v>
      </c>
      <c r="H20" s="1084">
        <v>108.89</v>
      </c>
      <c r="I20" s="1083">
        <v>43.720871646303038</v>
      </c>
      <c r="J20" s="1085">
        <v>-4.5661700262927241</v>
      </c>
      <c r="K20" s="732"/>
      <c r="L20" s="733"/>
      <c r="M20" s="733"/>
      <c r="N20" s="733"/>
    </row>
    <row r="21" spans="1:18" s="734" customFormat="1" ht="19.5" customHeight="1" thickTop="1">
      <c r="A21" s="1955" t="s">
        <v>1185</v>
      </c>
      <c r="B21" s="1955"/>
      <c r="C21" s="1955"/>
      <c r="D21" s="1955"/>
      <c r="E21" s="1955"/>
      <c r="F21" s="1955"/>
      <c r="G21" s="1955"/>
      <c r="H21" s="1955"/>
      <c r="I21" s="1955"/>
      <c r="J21" s="1955"/>
      <c r="K21" s="732"/>
      <c r="L21" s="733"/>
      <c r="M21" s="733"/>
      <c r="N21" s="733"/>
    </row>
    <row r="22" spans="1:18" s="734" customFormat="1" ht="19.5" customHeight="1">
      <c r="A22" s="1955" t="s">
        <v>1125</v>
      </c>
      <c r="B22" s="1955"/>
      <c r="C22" s="1955"/>
      <c r="D22" s="1955"/>
      <c r="E22" s="1955"/>
      <c r="F22" s="1955"/>
      <c r="G22" s="1955"/>
      <c r="H22" s="1955"/>
      <c r="I22" s="1955"/>
      <c r="J22" s="1955"/>
      <c r="K22" s="735"/>
      <c r="L22" s="735"/>
      <c r="M22" s="735"/>
      <c r="N22" s="735"/>
    </row>
    <row r="23" spans="1:18" s="734" customFormat="1" ht="19.5" customHeight="1">
      <c r="A23" s="1955" t="s">
        <v>1126</v>
      </c>
      <c r="B23" s="1955"/>
      <c r="C23" s="1955"/>
      <c r="D23" s="1955"/>
      <c r="E23" s="1955"/>
      <c r="F23" s="1955"/>
      <c r="G23" s="1955"/>
      <c r="H23" s="1955"/>
      <c r="I23" s="1955"/>
      <c r="J23" s="1955"/>
      <c r="K23" s="737"/>
      <c r="L23" s="737"/>
      <c r="M23" s="737"/>
      <c r="N23" s="737"/>
    </row>
    <row r="24" spans="1:18" ht="19.5" customHeight="1">
      <c r="A24" s="1956" t="s">
        <v>1199</v>
      </c>
      <c r="B24" s="1956"/>
      <c r="C24" s="1956"/>
      <c r="D24" s="1956"/>
      <c r="E24" s="1956"/>
      <c r="F24" s="1956"/>
      <c r="G24" s="1956"/>
      <c r="H24" s="1956"/>
      <c r="I24" s="1956"/>
      <c r="J24" s="1956"/>
      <c r="K24" s="734"/>
      <c r="L24" s="738"/>
      <c r="M24" s="738"/>
      <c r="N24" s="734"/>
      <c r="O24" s="349"/>
      <c r="P24" s="349"/>
      <c r="Q24" s="331"/>
      <c r="R24" s="331"/>
    </row>
    <row r="25" spans="1:18">
      <c r="F25" s="734"/>
      <c r="G25" s="734"/>
      <c r="H25" s="734"/>
      <c r="I25" s="734"/>
      <c r="J25" s="734"/>
      <c r="K25" s="734"/>
      <c r="L25" s="738"/>
      <c r="M25" s="738"/>
      <c r="N25" s="734"/>
      <c r="O25" s="349"/>
      <c r="P25" s="349"/>
      <c r="Q25" s="331"/>
      <c r="R25" s="331"/>
    </row>
    <row r="26" spans="1:18">
      <c r="L26" s="738"/>
      <c r="M26" s="738"/>
      <c r="O26" s="331"/>
      <c r="P26" s="331"/>
      <c r="Q26" s="331"/>
      <c r="R26" s="331"/>
    </row>
    <row r="27" spans="1:18">
      <c r="L27" s="738"/>
      <c r="M27" s="738"/>
      <c r="O27" s="331"/>
      <c r="P27" s="331"/>
      <c r="Q27" s="331"/>
      <c r="R27" s="331"/>
    </row>
    <row r="28" spans="1:18">
      <c r="L28" s="738"/>
      <c r="M28" s="738"/>
      <c r="O28" s="331"/>
      <c r="P28" s="331"/>
      <c r="Q28" s="331"/>
      <c r="R28" s="331"/>
    </row>
    <row r="29" spans="1:18">
      <c r="L29" s="738"/>
      <c r="M29" s="738"/>
      <c r="O29" s="331"/>
      <c r="P29" s="331"/>
      <c r="Q29" s="331"/>
      <c r="R29" s="331"/>
    </row>
    <row r="30" spans="1:18">
      <c r="L30" s="738"/>
      <c r="M30" s="738"/>
      <c r="O30" s="331"/>
      <c r="P30" s="331"/>
      <c r="Q30" s="331"/>
      <c r="R30" s="331"/>
    </row>
    <row r="31" spans="1:18">
      <c r="L31" s="738"/>
      <c r="M31" s="738"/>
      <c r="O31" s="331"/>
      <c r="P31" s="331"/>
      <c r="Q31" s="331"/>
      <c r="R31" s="331"/>
    </row>
    <row r="32" spans="1:18">
      <c r="L32" s="738"/>
      <c r="M32" s="738"/>
      <c r="O32" s="331"/>
      <c r="P32" s="331"/>
      <c r="Q32" s="331"/>
      <c r="R32" s="331"/>
    </row>
    <row r="33" spans="12:18">
      <c r="L33" s="738"/>
      <c r="M33" s="738"/>
      <c r="O33" s="331"/>
      <c r="P33" s="331"/>
      <c r="Q33" s="331"/>
      <c r="R33" s="331"/>
    </row>
    <row r="34" spans="12:18">
      <c r="L34" s="738"/>
      <c r="M34" s="738"/>
      <c r="O34" s="331"/>
      <c r="P34" s="331"/>
      <c r="Q34" s="331"/>
      <c r="R34" s="331"/>
    </row>
    <row r="35" spans="12:18">
      <c r="L35" s="738"/>
      <c r="M35" s="738"/>
    </row>
    <row r="36" spans="12:18">
      <c r="L36" s="738"/>
      <c r="M36" s="738"/>
    </row>
    <row r="37" spans="12:18">
      <c r="L37" s="738"/>
      <c r="M37" s="738"/>
    </row>
    <row r="38" spans="12:18">
      <c r="L38" s="738"/>
      <c r="M38" s="738"/>
    </row>
    <row r="39" spans="12:18">
      <c r="L39" s="738"/>
      <c r="M39" s="738"/>
    </row>
    <row r="40" spans="12:18">
      <c r="L40" s="738"/>
      <c r="M40" s="738"/>
    </row>
    <row r="41" spans="12:18">
      <c r="L41" s="738"/>
      <c r="M41" s="738"/>
    </row>
    <row r="42" spans="12:18">
      <c r="L42" s="738"/>
      <c r="M42" s="738"/>
    </row>
    <row r="43" spans="12:18">
      <c r="L43" s="738"/>
      <c r="M43" s="738"/>
    </row>
    <row r="44" spans="12:18">
      <c r="L44" s="738"/>
      <c r="M44" s="738"/>
    </row>
    <row r="45" spans="12:18">
      <c r="L45" s="738"/>
      <c r="M45" s="738"/>
    </row>
    <row r="46" spans="12:18">
      <c r="L46" s="738"/>
      <c r="M46" s="738"/>
    </row>
    <row r="47" spans="12:18">
      <c r="L47" s="738"/>
      <c r="M47" s="738"/>
    </row>
    <row r="48" spans="12:18">
      <c r="L48" s="738"/>
      <c r="M48" s="738"/>
    </row>
    <row r="49" spans="12:13">
      <c r="L49" s="738"/>
      <c r="M49" s="738"/>
    </row>
    <row r="50" spans="12:13">
      <c r="L50" s="738"/>
      <c r="M50" s="738"/>
    </row>
    <row r="51" spans="12:13">
      <c r="L51" s="738"/>
      <c r="M51" s="738"/>
    </row>
    <row r="52" spans="12:13">
      <c r="L52" s="738"/>
      <c r="M52" s="738"/>
    </row>
    <row r="53" spans="12:13">
      <c r="L53" s="738"/>
      <c r="M53" s="738"/>
    </row>
    <row r="54" spans="12:13">
      <c r="L54" s="738"/>
      <c r="M54" s="738"/>
    </row>
    <row r="55" spans="12:13">
      <c r="L55" s="738"/>
      <c r="M55" s="738"/>
    </row>
    <row r="56" spans="12:13">
      <c r="L56" s="738"/>
      <c r="M56" s="738"/>
    </row>
    <row r="57" spans="12:13">
      <c r="L57" s="738"/>
      <c r="M57" s="738"/>
    </row>
    <row r="58" spans="12:13">
      <c r="L58" s="738"/>
      <c r="M58" s="738"/>
    </row>
    <row r="59" spans="12:13">
      <c r="L59" s="738"/>
      <c r="M59" s="738"/>
    </row>
    <row r="60" spans="12:13">
      <c r="L60" s="738"/>
      <c r="M60" s="738"/>
    </row>
    <row r="61" spans="12:13">
      <c r="L61" s="738"/>
      <c r="M61" s="738"/>
    </row>
    <row r="62" spans="12:13">
      <c r="L62" s="738"/>
      <c r="M62" s="738"/>
    </row>
    <row r="63" spans="12:13">
      <c r="L63" s="738"/>
      <c r="M63" s="738"/>
    </row>
    <row r="64" spans="12:13">
      <c r="L64" s="738"/>
      <c r="M64" s="738"/>
    </row>
    <row r="65" spans="12:13">
      <c r="L65" s="738"/>
      <c r="M65" s="738"/>
    </row>
    <row r="66" spans="12:13">
      <c r="L66" s="738"/>
      <c r="M66" s="738"/>
    </row>
    <row r="67" spans="12:13">
      <c r="L67" s="738"/>
      <c r="M67" s="738"/>
    </row>
    <row r="68" spans="12:13">
      <c r="L68" s="738"/>
      <c r="M68" s="738"/>
    </row>
    <row r="69" spans="12:13">
      <c r="L69" s="738"/>
      <c r="M69" s="738"/>
    </row>
    <row r="70" spans="12:13">
      <c r="L70" s="738"/>
      <c r="M70" s="738"/>
    </row>
    <row r="71" spans="12:13">
      <c r="L71" s="738"/>
      <c r="M71" s="738"/>
    </row>
    <row r="72" spans="12:13">
      <c r="L72" s="738"/>
      <c r="M72" s="738"/>
    </row>
    <row r="73" spans="12:13">
      <c r="L73" s="738"/>
      <c r="M73" s="738"/>
    </row>
    <row r="74" spans="12:13">
      <c r="L74" s="738"/>
      <c r="M74" s="738"/>
    </row>
    <row r="75" spans="12:13">
      <c r="L75" s="738"/>
      <c r="M75" s="738"/>
    </row>
    <row r="76" spans="12:13">
      <c r="L76" s="738"/>
      <c r="M76" s="738"/>
    </row>
    <row r="77" spans="12:13">
      <c r="L77" s="738"/>
      <c r="M77" s="738"/>
    </row>
    <row r="78" spans="12:13">
      <c r="L78" s="738"/>
      <c r="M78" s="738"/>
    </row>
    <row r="79" spans="12:13">
      <c r="L79" s="738"/>
      <c r="M79" s="738"/>
    </row>
    <row r="80" spans="12:13">
      <c r="L80" s="738"/>
      <c r="M80" s="738"/>
    </row>
    <row r="81" spans="12:13">
      <c r="L81" s="738"/>
      <c r="M81" s="738"/>
    </row>
    <row r="82" spans="12:13">
      <c r="L82" s="738"/>
      <c r="M82" s="738"/>
    </row>
    <row r="83" spans="12:13">
      <c r="L83" s="738"/>
      <c r="M83" s="738"/>
    </row>
    <row r="84" spans="12:13">
      <c r="L84" s="738"/>
      <c r="M84" s="738"/>
    </row>
    <row r="85" spans="12:13">
      <c r="L85" s="738"/>
      <c r="M85" s="738"/>
    </row>
    <row r="86" spans="12:13">
      <c r="L86" s="738"/>
      <c r="M86" s="738"/>
    </row>
    <row r="87" spans="12:13">
      <c r="L87" s="738"/>
      <c r="M87" s="738"/>
    </row>
    <row r="88" spans="12:13">
      <c r="L88" s="738"/>
      <c r="M88" s="738"/>
    </row>
    <row r="89" spans="12:13">
      <c r="L89" s="738"/>
      <c r="M89" s="738"/>
    </row>
    <row r="90" spans="12:13">
      <c r="L90" s="738"/>
      <c r="M90" s="738"/>
    </row>
    <row r="91" spans="12:13">
      <c r="L91" s="738"/>
      <c r="M91" s="738"/>
    </row>
    <row r="92" spans="12:13">
      <c r="L92" s="738"/>
      <c r="M92" s="738"/>
    </row>
    <row r="93" spans="12:13">
      <c r="L93" s="738"/>
      <c r="M93" s="738"/>
    </row>
    <row r="94" spans="12:13">
      <c r="L94" s="738"/>
      <c r="M94" s="738"/>
    </row>
    <row r="95" spans="12:13">
      <c r="L95" s="738"/>
      <c r="M95" s="738"/>
    </row>
    <row r="96" spans="12:13">
      <c r="L96" s="738"/>
      <c r="M96" s="738"/>
    </row>
    <row r="97" spans="12:13">
      <c r="L97" s="738"/>
      <c r="M97" s="738"/>
    </row>
    <row r="98" spans="12:13">
      <c r="L98" s="738"/>
      <c r="M98" s="738"/>
    </row>
    <row r="99" spans="12:13">
      <c r="L99" s="738"/>
      <c r="M99" s="738"/>
    </row>
    <row r="100" spans="12:13">
      <c r="L100" s="738"/>
      <c r="M100" s="738"/>
    </row>
    <row r="101" spans="12:13">
      <c r="L101" s="738"/>
      <c r="M101" s="738"/>
    </row>
    <row r="102" spans="12:13">
      <c r="L102" s="738"/>
      <c r="M102" s="738"/>
    </row>
    <row r="103" spans="12:13">
      <c r="L103" s="738"/>
      <c r="M103" s="738"/>
    </row>
    <row r="104" spans="12:13">
      <c r="L104" s="738"/>
      <c r="M104" s="738"/>
    </row>
    <row r="105" spans="12:13">
      <c r="L105" s="738"/>
      <c r="M105" s="738"/>
    </row>
    <row r="106" spans="12:13">
      <c r="L106" s="738"/>
      <c r="M106" s="738"/>
    </row>
    <row r="107" spans="12:13">
      <c r="L107" s="738"/>
      <c r="M107" s="738"/>
    </row>
    <row r="108" spans="12:13">
      <c r="L108" s="738"/>
      <c r="M108" s="738"/>
    </row>
    <row r="109" spans="12:13">
      <c r="L109" s="738"/>
      <c r="M109" s="738"/>
    </row>
    <row r="110" spans="12:13">
      <c r="L110" s="738"/>
      <c r="M110" s="738"/>
    </row>
    <row r="111" spans="12:13">
      <c r="L111" s="738"/>
      <c r="M111" s="738"/>
    </row>
    <row r="112" spans="12:13">
      <c r="L112" s="738"/>
      <c r="M112" s="738"/>
    </row>
    <row r="113" spans="12:13">
      <c r="L113" s="738"/>
      <c r="M113" s="738"/>
    </row>
    <row r="114" spans="12:13">
      <c r="L114" s="738"/>
      <c r="M114" s="738"/>
    </row>
    <row r="115" spans="12:13">
      <c r="L115" s="738"/>
      <c r="M115" s="738"/>
    </row>
  </sheetData>
  <mergeCells count="14">
    <mergeCell ref="A21:J21"/>
    <mergeCell ref="A22:J22"/>
    <mergeCell ref="A23:J23"/>
    <mergeCell ref="A24:J24"/>
    <mergeCell ref="A1:J1"/>
    <mergeCell ref="A2:J2"/>
    <mergeCell ref="A3:J3"/>
    <mergeCell ref="A4:J4"/>
    <mergeCell ref="A5:A7"/>
    <mergeCell ref="C5:E5"/>
    <mergeCell ref="F5:H5"/>
    <mergeCell ref="I5:J5"/>
    <mergeCell ref="I6:I7"/>
    <mergeCell ref="J6:J7"/>
  </mergeCells>
  <pageMargins left="0.7" right="0.7" top="0.75" bottom="0.75" header="0.3" footer="0.3"/>
  <pageSetup scale="98"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4"/>
  <sheetViews>
    <sheetView workbookViewId="0">
      <selection activeCell="L15" sqref="L15"/>
    </sheetView>
  </sheetViews>
  <sheetFormatPr defaultRowHeight="15.75"/>
  <cols>
    <col min="1" max="1" width="27.28515625" style="331" bestFit="1" customWidth="1"/>
    <col min="2" max="10" width="12.7109375" style="331" customWidth="1"/>
    <col min="11" max="256" width="9.140625" style="331"/>
    <col min="257" max="257" width="26.28515625" style="331" customWidth="1"/>
    <col min="258" max="258" width="10.85546875" style="331" customWidth="1"/>
    <col min="259" max="259" width="10" style="331" customWidth="1"/>
    <col min="260" max="260" width="10.5703125" style="331" customWidth="1"/>
    <col min="261" max="261" width="11.42578125" style="331" customWidth="1"/>
    <col min="262" max="262" width="9.140625" style="331" customWidth="1"/>
    <col min="263" max="263" width="9.85546875" style="331" customWidth="1"/>
    <col min="264" max="264" width="10.28515625" style="331" bestFit="1" customWidth="1"/>
    <col min="265" max="265" width="8.7109375" style="331" bestFit="1" customWidth="1"/>
    <col min="266" max="266" width="10.140625" style="331" bestFit="1" customWidth="1"/>
    <col min="267" max="512" width="9.140625" style="331"/>
    <col min="513" max="513" width="26.28515625" style="331" customWidth="1"/>
    <col min="514" max="514" width="10.85546875" style="331" customWidth="1"/>
    <col min="515" max="515" width="10" style="331" customWidth="1"/>
    <col min="516" max="516" width="10.5703125" style="331" customWidth="1"/>
    <col min="517" max="517" width="11.42578125" style="331" customWidth="1"/>
    <col min="518" max="518" width="9.140625" style="331" customWidth="1"/>
    <col min="519" max="519" width="9.85546875" style="331" customWidth="1"/>
    <col min="520" max="520" width="10.28515625" style="331" bestFit="1" customWidth="1"/>
    <col min="521" max="521" width="8.7109375" style="331" bestFit="1" customWidth="1"/>
    <col min="522" max="522" width="10.140625" style="331" bestFit="1" customWidth="1"/>
    <col min="523" max="768" width="9.140625" style="331"/>
    <col min="769" max="769" width="26.28515625" style="331" customWidth="1"/>
    <col min="770" max="770" width="10.85546875" style="331" customWidth="1"/>
    <col min="771" max="771" width="10" style="331" customWidth="1"/>
    <col min="772" max="772" width="10.5703125" style="331" customWidth="1"/>
    <col min="773" max="773" width="11.42578125" style="331" customWidth="1"/>
    <col min="774" max="774" width="9.140625" style="331" customWidth="1"/>
    <col min="775" max="775" width="9.85546875" style="331" customWidth="1"/>
    <col min="776" max="776" width="10.28515625" style="331" bestFit="1" customWidth="1"/>
    <col min="777" max="777" width="8.7109375" style="331" bestFit="1" customWidth="1"/>
    <col min="778" max="778" width="10.140625" style="331" bestFit="1" customWidth="1"/>
    <col min="779" max="1024" width="9.140625" style="331"/>
    <col min="1025" max="1025" width="26.28515625" style="331" customWidth="1"/>
    <col min="1026" max="1026" width="10.85546875" style="331" customWidth="1"/>
    <col min="1027" max="1027" width="10" style="331" customWidth="1"/>
    <col min="1028" max="1028" width="10.5703125" style="331" customWidth="1"/>
    <col min="1029" max="1029" width="11.42578125" style="331" customWidth="1"/>
    <col min="1030" max="1030" width="9.140625" style="331" customWidth="1"/>
    <col min="1031" max="1031" width="9.85546875" style="331" customWidth="1"/>
    <col min="1032" max="1032" width="10.28515625" style="331" bestFit="1" customWidth="1"/>
    <col min="1033" max="1033" width="8.7109375" style="331" bestFit="1" customWidth="1"/>
    <col min="1034" max="1034" width="10.140625" style="331" bestFit="1" customWidth="1"/>
    <col min="1035" max="1280" width="9.140625" style="331"/>
    <col min="1281" max="1281" width="26.28515625" style="331" customWidth="1"/>
    <col min="1282" max="1282" width="10.85546875" style="331" customWidth="1"/>
    <col min="1283" max="1283" width="10" style="331" customWidth="1"/>
    <col min="1284" max="1284" width="10.5703125" style="331" customWidth="1"/>
    <col min="1285" max="1285" width="11.42578125" style="331" customWidth="1"/>
    <col min="1286" max="1286" width="9.140625" style="331" customWidth="1"/>
    <col min="1287" max="1287" width="9.85546875" style="331" customWidth="1"/>
    <col min="1288" max="1288" width="10.28515625" style="331" bestFit="1" customWidth="1"/>
    <col min="1289" max="1289" width="8.7109375" style="331" bestFit="1" customWidth="1"/>
    <col min="1290" max="1290" width="10.140625" style="331" bestFit="1" customWidth="1"/>
    <col min="1291" max="1536" width="9.140625" style="331"/>
    <col min="1537" max="1537" width="26.28515625" style="331" customWidth="1"/>
    <col min="1538" max="1538" width="10.85546875" style="331" customWidth="1"/>
    <col min="1539" max="1539" width="10" style="331" customWidth="1"/>
    <col min="1540" max="1540" width="10.5703125" style="331" customWidth="1"/>
    <col min="1541" max="1541" width="11.42578125" style="331" customWidth="1"/>
    <col min="1542" max="1542" width="9.140625" style="331" customWidth="1"/>
    <col min="1543" max="1543" width="9.85546875" style="331" customWidth="1"/>
    <col min="1544" max="1544" width="10.28515625" style="331" bestFit="1" customWidth="1"/>
    <col min="1545" max="1545" width="8.7109375" style="331" bestFit="1" customWidth="1"/>
    <col min="1546" max="1546" width="10.140625" style="331" bestFit="1" customWidth="1"/>
    <col min="1547" max="1792" width="9.140625" style="331"/>
    <col min="1793" max="1793" width="26.28515625" style="331" customWidth="1"/>
    <col min="1794" max="1794" width="10.85546875" style="331" customWidth="1"/>
    <col min="1795" max="1795" width="10" style="331" customWidth="1"/>
    <col min="1796" max="1796" width="10.5703125" style="331" customWidth="1"/>
    <col min="1797" max="1797" width="11.42578125" style="331" customWidth="1"/>
    <col min="1798" max="1798" width="9.140625" style="331" customWidth="1"/>
    <col min="1799" max="1799" width="9.85546875" style="331" customWidth="1"/>
    <col min="1800" max="1800" width="10.28515625" style="331" bestFit="1" customWidth="1"/>
    <col min="1801" max="1801" width="8.7109375" style="331" bestFit="1" customWidth="1"/>
    <col min="1802" max="1802" width="10.140625" style="331" bestFit="1" customWidth="1"/>
    <col min="1803" max="2048" width="9.140625" style="331"/>
    <col min="2049" max="2049" width="26.28515625" style="331" customWidth="1"/>
    <col min="2050" max="2050" width="10.85546875" style="331" customWidth="1"/>
    <col min="2051" max="2051" width="10" style="331" customWidth="1"/>
    <col min="2052" max="2052" width="10.5703125" style="331" customWidth="1"/>
    <col min="2053" max="2053" width="11.42578125" style="331" customWidth="1"/>
    <col min="2054" max="2054" width="9.140625" style="331" customWidth="1"/>
    <col min="2055" max="2055" width="9.85546875" style="331" customWidth="1"/>
    <col min="2056" max="2056" width="10.28515625" style="331" bestFit="1" customWidth="1"/>
    <col min="2057" max="2057" width="8.7109375" style="331" bestFit="1" customWidth="1"/>
    <col min="2058" max="2058" width="10.140625" style="331" bestFit="1" customWidth="1"/>
    <col min="2059" max="2304" width="9.140625" style="331"/>
    <col min="2305" max="2305" width="26.28515625" style="331" customWidth="1"/>
    <col min="2306" max="2306" width="10.85546875" style="331" customWidth="1"/>
    <col min="2307" max="2307" width="10" style="331" customWidth="1"/>
    <col min="2308" max="2308" width="10.5703125" style="331" customWidth="1"/>
    <col min="2309" max="2309" width="11.42578125" style="331" customWidth="1"/>
    <col min="2310" max="2310" width="9.140625" style="331" customWidth="1"/>
    <col min="2311" max="2311" width="9.85546875" style="331" customWidth="1"/>
    <col min="2312" max="2312" width="10.28515625" style="331" bestFit="1" customWidth="1"/>
    <col min="2313" max="2313" width="8.7109375" style="331" bestFit="1" customWidth="1"/>
    <col min="2314" max="2314" width="10.140625" style="331" bestFit="1" customWidth="1"/>
    <col min="2315" max="2560" width="9.140625" style="331"/>
    <col min="2561" max="2561" width="26.28515625" style="331" customWidth="1"/>
    <col min="2562" max="2562" width="10.85546875" style="331" customWidth="1"/>
    <col min="2563" max="2563" width="10" style="331" customWidth="1"/>
    <col min="2564" max="2564" width="10.5703125" style="331" customWidth="1"/>
    <col min="2565" max="2565" width="11.42578125" style="331" customWidth="1"/>
    <col min="2566" max="2566" width="9.140625" style="331" customWidth="1"/>
    <col min="2567" max="2567" width="9.85546875" style="331" customWidth="1"/>
    <col min="2568" max="2568" width="10.28515625" style="331" bestFit="1" customWidth="1"/>
    <col min="2569" max="2569" width="8.7109375" style="331" bestFit="1" customWidth="1"/>
    <col min="2570" max="2570" width="10.140625" style="331" bestFit="1" customWidth="1"/>
    <col min="2571" max="2816" width="9.140625" style="331"/>
    <col min="2817" max="2817" width="26.28515625" style="331" customWidth="1"/>
    <col min="2818" max="2818" width="10.85546875" style="331" customWidth="1"/>
    <col min="2819" max="2819" width="10" style="331" customWidth="1"/>
    <col min="2820" max="2820" width="10.5703125" style="331" customWidth="1"/>
    <col min="2821" max="2821" width="11.42578125" style="331" customWidth="1"/>
    <col min="2822" max="2822" width="9.140625" style="331" customWidth="1"/>
    <col min="2823" max="2823" width="9.85546875" style="331" customWidth="1"/>
    <col min="2824" max="2824" width="10.28515625" style="331" bestFit="1" customWidth="1"/>
    <col min="2825" max="2825" width="8.7109375" style="331" bestFit="1" customWidth="1"/>
    <col min="2826" max="2826" width="10.140625" style="331" bestFit="1" customWidth="1"/>
    <col min="2827" max="3072" width="9.140625" style="331"/>
    <col min="3073" max="3073" width="26.28515625" style="331" customWidth="1"/>
    <col min="3074" max="3074" width="10.85546875" style="331" customWidth="1"/>
    <col min="3075" max="3075" width="10" style="331" customWidth="1"/>
    <col min="3076" max="3076" width="10.5703125" style="331" customWidth="1"/>
    <col min="3077" max="3077" width="11.42578125" style="331" customWidth="1"/>
    <col min="3078" max="3078" width="9.140625" style="331" customWidth="1"/>
    <col min="3079" max="3079" width="9.85546875" style="331" customWidth="1"/>
    <col min="3080" max="3080" width="10.28515625" style="331" bestFit="1" customWidth="1"/>
    <col min="3081" max="3081" width="8.7109375" style="331" bestFit="1" customWidth="1"/>
    <col min="3082" max="3082" width="10.140625" style="331" bestFit="1" customWidth="1"/>
    <col min="3083" max="3328" width="9.140625" style="331"/>
    <col min="3329" max="3329" width="26.28515625" style="331" customWidth="1"/>
    <col min="3330" max="3330" width="10.85546875" style="331" customWidth="1"/>
    <col min="3331" max="3331" width="10" style="331" customWidth="1"/>
    <col min="3332" max="3332" width="10.5703125" style="331" customWidth="1"/>
    <col min="3333" max="3333" width="11.42578125" style="331" customWidth="1"/>
    <col min="3334" max="3334" width="9.140625" style="331" customWidth="1"/>
    <col min="3335" max="3335" width="9.85546875" style="331" customWidth="1"/>
    <col min="3336" max="3336" width="10.28515625" style="331" bestFit="1" customWidth="1"/>
    <col min="3337" max="3337" width="8.7109375" style="331" bestFit="1" customWidth="1"/>
    <col min="3338" max="3338" width="10.140625" style="331" bestFit="1" customWidth="1"/>
    <col min="3339" max="3584" width="9.140625" style="331"/>
    <col min="3585" max="3585" width="26.28515625" style="331" customWidth="1"/>
    <col min="3586" max="3586" width="10.85546875" style="331" customWidth="1"/>
    <col min="3587" max="3587" width="10" style="331" customWidth="1"/>
    <col min="3588" max="3588" width="10.5703125" style="331" customWidth="1"/>
    <col min="3589" max="3589" width="11.42578125" style="331" customWidth="1"/>
    <col min="3590" max="3590" width="9.140625" style="331" customWidth="1"/>
    <col min="3591" max="3591" width="9.85546875" style="331" customWidth="1"/>
    <col min="3592" max="3592" width="10.28515625" style="331" bestFit="1" customWidth="1"/>
    <col min="3593" max="3593" width="8.7109375" style="331" bestFit="1" customWidth="1"/>
    <col min="3594" max="3594" width="10.140625" style="331" bestFit="1" customWidth="1"/>
    <col min="3595" max="3840" width="9.140625" style="331"/>
    <col min="3841" max="3841" width="26.28515625" style="331" customWidth="1"/>
    <col min="3842" max="3842" width="10.85546875" style="331" customWidth="1"/>
    <col min="3843" max="3843" width="10" style="331" customWidth="1"/>
    <col min="3844" max="3844" width="10.5703125" style="331" customWidth="1"/>
    <col min="3845" max="3845" width="11.42578125" style="331" customWidth="1"/>
    <col min="3846" max="3846" width="9.140625" style="331" customWidth="1"/>
    <col min="3847" max="3847" width="9.85546875" style="331" customWidth="1"/>
    <col min="3848" max="3848" width="10.28515625" style="331" bestFit="1" customWidth="1"/>
    <col min="3849" max="3849" width="8.7109375" style="331" bestFit="1" customWidth="1"/>
    <col min="3850" max="3850" width="10.140625" style="331" bestFit="1" customWidth="1"/>
    <col min="3851" max="4096" width="9.140625" style="331"/>
    <col min="4097" max="4097" width="26.28515625" style="331" customWidth="1"/>
    <col min="4098" max="4098" width="10.85546875" style="331" customWidth="1"/>
    <col min="4099" max="4099" width="10" style="331" customWidth="1"/>
    <col min="4100" max="4100" width="10.5703125" style="331" customWidth="1"/>
    <col min="4101" max="4101" width="11.42578125" style="331" customWidth="1"/>
    <col min="4102" max="4102" width="9.140625" style="331" customWidth="1"/>
    <col min="4103" max="4103" width="9.85546875" style="331" customWidth="1"/>
    <col min="4104" max="4104" width="10.28515625" style="331" bestFit="1" customWidth="1"/>
    <col min="4105" max="4105" width="8.7109375" style="331" bestFit="1" customWidth="1"/>
    <col min="4106" max="4106" width="10.140625" style="331" bestFit="1" customWidth="1"/>
    <col min="4107" max="4352" width="9.140625" style="331"/>
    <col min="4353" max="4353" width="26.28515625" style="331" customWidth="1"/>
    <col min="4354" max="4354" width="10.85546875" style="331" customWidth="1"/>
    <col min="4355" max="4355" width="10" style="331" customWidth="1"/>
    <col min="4356" max="4356" width="10.5703125" style="331" customWidth="1"/>
    <col min="4357" max="4357" width="11.42578125" style="331" customWidth="1"/>
    <col min="4358" max="4358" width="9.140625" style="331" customWidth="1"/>
    <col min="4359" max="4359" width="9.85546875" style="331" customWidth="1"/>
    <col min="4360" max="4360" width="10.28515625" style="331" bestFit="1" customWidth="1"/>
    <col min="4361" max="4361" width="8.7109375" style="331" bestFit="1" customWidth="1"/>
    <col min="4362" max="4362" width="10.140625" style="331" bestFit="1" customWidth="1"/>
    <col min="4363" max="4608" width="9.140625" style="331"/>
    <col min="4609" max="4609" width="26.28515625" style="331" customWidth="1"/>
    <col min="4610" max="4610" width="10.85546875" style="331" customWidth="1"/>
    <col min="4611" max="4611" width="10" style="331" customWidth="1"/>
    <col min="4612" max="4612" width="10.5703125" style="331" customWidth="1"/>
    <col min="4613" max="4613" width="11.42578125" style="331" customWidth="1"/>
    <col min="4614" max="4614" width="9.140625" style="331" customWidth="1"/>
    <col min="4615" max="4615" width="9.85546875" style="331" customWidth="1"/>
    <col min="4616" max="4616" width="10.28515625" style="331" bestFit="1" customWidth="1"/>
    <col min="4617" max="4617" width="8.7109375" style="331" bestFit="1" customWidth="1"/>
    <col min="4618" max="4618" width="10.140625" style="331" bestFit="1" customWidth="1"/>
    <col min="4619" max="4864" width="9.140625" style="331"/>
    <col min="4865" max="4865" width="26.28515625" style="331" customWidth="1"/>
    <col min="4866" max="4866" width="10.85546875" style="331" customWidth="1"/>
    <col min="4867" max="4867" width="10" style="331" customWidth="1"/>
    <col min="4868" max="4868" width="10.5703125" style="331" customWidth="1"/>
    <col min="4869" max="4869" width="11.42578125" style="331" customWidth="1"/>
    <col min="4870" max="4870" width="9.140625" style="331" customWidth="1"/>
    <col min="4871" max="4871" width="9.85546875" style="331" customWidth="1"/>
    <col min="4872" max="4872" width="10.28515625" style="331" bestFit="1" customWidth="1"/>
    <col min="4873" max="4873" width="8.7109375" style="331" bestFit="1" customWidth="1"/>
    <col min="4874" max="4874" width="10.140625" style="331" bestFit="1" customWidth="1"/>
    <col min="4875" max="5120" width="9.140625" style="331"/>
    <col min="5121" max="5121" width="26.28515625" style="331" customWidth="1"/>
    <col min="5122" max="5122" width="10.85546875" style="331" customWidth="1"/>
    <col min="5123" max="5123" width="10" style="331" customWidth="1"/>
    <col min="5124" max="5124" width="10.5703125" style="331" customWidth="1"/>
    <col min="5125" max="5125" width="11.42578125" style="331" customWidth="1"/>
    <col min="5126" max="5126" width="9.140625" style="331" customWidth="1"/>
    <col min="5127" max="5127" width="9.85546875" style="331" customWidth="1"/>
    <col min="5128" max="5128" width="10.28515625" style="331" bestFit="1" customWidth="1"/>
    <col min="5129" max="5129" width="8.7109375" style="331" bestFit="1" customWidth="1"/>
    <col min="5130" max="5130" width="10.140625" style="331" bestFit="1" customWidth="1"/>
    <col min="5131" max="5376" width="9.140625" style="331"/>
    <col min="5377" max="5377" width="26.28515625" style="331" customWidth="1"/>
    <col min="5378" max="5378" width="10.85546875" style="331" customWidth="1"/>
    <col min="5379" max="5379" width="10" style="331" customWidth="1"/>
    <col min="5380" max="5380" width="10.5703125" style="331" customWidth="1"/>
    <col min="5381" max="5381" width="11.42578125" style="331" customWidth="1"/>
    <col min="5382" max="5382" width="9.140625" style="331" customWidth="1"/>
    <col min="5383" max="5383" width="9.85546875" style="331" customWidth="1"/>
    <col min="5384" max="5384" width="10.28515625" style="331" bestFit="1" customWidth="1"/>
    <col min="5385" max="5385" width="8.7109375" style="331" bestFit="1" customWidth="1"/>
    <col min="5386" max="5386" width="10.140625" style="331" bestFit="1" customWidth="1"/>
    <col min="5387" max="5632" width="9.140625" style="331"/>
    <col min="5633" max="5633" width="26.28515625" style="331" customWidth="1"/>
    <col min="5634" max="5634" width="10.85546875" style="331" customWidth="1"/>
    <col min="5635" max="5635" width="10" style="331" customWidth="1"/>
    <col min="5636" max="5636" width="10.5703125" style="331" customWidth="1"/>
    <col min="5637" max="5637" width="11.42578125" style="331" customWidth="1"/>
    <col min="5638" max="5638" width="9.140625" style="331" customWidth="1"/>
    <col min="5639" max="5639" width="9.85546875" style="331" customWidth="1"/>
    <col min="5640" max="5640" width="10.28515625" style="331" bestFit="1" customWidth="1"/>
    <col min="5641" max="5641" width="8.7109375" style="331" bestFit="1" customWidth="1"/>
    <col min="5642" max="5642" width="10.140625" style="331" bestFit="1" customWidth="1"/>
    <col min="5643" max="5888" width="9.140625" style="331"/>
    <col min="5889" max="5889" width="26.28515625" style="331" customWidth="1"/>
    <col min="5890" max="5890" width="10.85546875" style="331" customWidth="1"/>
    <col min="5891" max="5891" width="10" style="331" customWidth="1"/>
    <col min="5892" max="5892" width="10.5703125" style="331" customWidth="1"/>
    <col min="5893" max="5893" width="11.42578125" style="331" customWidth="1"/>
    <col min="5894" max="5894" width="9.140625" style="331" customWidth="1"/>
    <col min="5895" max="5895" width="9.85546875" style="331" customWidth="1"/>
    <col min="5896" max="5896" width="10.28515625" style="331" bestFit="1" customWidth="1"/>
    <col min="5897" max="5897" width="8.7109375" style="331" bestFit="1" customWidth="1"/>
    <col min="5898" max="5898" width="10.140625" style="331" bestFit="1" customWidth="1"/>
    <col min="5899" max="6144" width="9.140625" style="331"/>
    <col min="6145" max="6145" width="26.28515625" style="331" customWidth="1"/>
    <col min="6146" max="6146" width="10.85546875" style="331" customWidth="1"/>
    <col min="6147" max="6147" width="10" style="331" customWidth="1"/>
    <col min="6148" max="6148" width="10.5703125" style="331" customWidth="1"/>
    <col min="6149" max="6149" width="11.42578125" style="331" customWidth="1"/>
    <col min="6150" max="6150" width="9.140625" style="331" customWidth="1"/>
    <col min="6151" max="6151" width="9.85546875" style="331" customWidth="1"/>
    <col min="6152" max="6152" width="10.28515625" style="331" bestFit="1" customWidth="1"/>
    <col min="6153" max="6153" width="8.7109375" style="331" bestFit="1" customWidth="1"/>
    <col min="6154" max="6154" width="10.140625" style="331" bestFit="1" customWidth="1"/>
    <col min="6155" max="6400" width="9.140625" style="331"/>
    <col min="6401" max="6401" width="26.28515625" style="331" customWidth="1"/>
    <col min="6402" max="6402" width="10.85546875" style="331" customWidth="1"/>
    <col min="6403" max="6403" width="10" style="331" customWidth="1"/>
    <col min="6404" max="6404" width="10.5703125" style="331" customWidth="1"/>
    <col min="6405" max="6405" width="11.42578125" style="331" customWidth="1"/>
    <col min="6406" max="6406" width="9.140625" style="331" customWidth="1"/>
    <col min="6407" max="6407" width="9.85546875" style="331" customWidth="1"/>
    <col min="6408" max="6408" width="10.28515625" style="331" bestFit="1" customWidth="1"/>
    <col min="6409" max="6409" width="8.7109375" style="331" bestFit="1" customWidth="1"/>
    <col min="6410" max="6410" width="10.140625" style="331" bestFit="1" customWidth="1"/>
    <col min="6411" max="6656" width="9.140625" style="331"/>
    <col min="6657" max="6657" width="26.28515625" style="331" customWidth="1"/>
    <col min="6658" max="6658" width="10.85546875" style="331" customWidth="1"/>
    <col min="6659" max="6659" width="10" style="331" customWidth="1"/>
    <col min="6660" max="6660" width="10.5703125" style="331" customWidth="1"/>
    <col min="6661" max="6661" width="11.42578125" style="331" customWidth="1"/>
    <col min="6662" max="6662" width="9.140625" style="331" customWidth="1"/>
    <col min="6663" max="6663" width="9.85546875" style="331" customWidth="1"/>
    <col min="6664" max="6664" width="10.28515625" style="331" bestFit="1" customWidth="1"/>
    <col min="6665" max="6665" width="8.7109375" style="331" bestFit="1" customWidth="1"/>
    <col min="6666" max="6666" width="10.140625" style="331" bestFit="1" customWidth="1"/>
    <col min="6667" max="6912" width="9.140625" style="331"/>
    <col min="6913" max="6913" width="26.28515625" style="331" customWidth="1"/>
    <col min="6914" max="6914" width="10.85546875" style="331" customWidth="1"/>
    <col min="6915" max="6915" width="10" style="331" customWidth="1"/>
    <col min="6916" max="6916" width="10.5703125" style="331" customWidth="1"/>
    <col min="6917" max="6917" width="11.42578125" style="331" customWidth="1"/>
    <col min="6918" max="6918" width="9.140625" style="331" customWidth="1"/>
    <col min="6919" max="6919" width="9.85546875" style="331" customWidth="1"/>
    <col min="6920" max="6920" width="10.28515625" style="331" bestFit="1" customWidth="1"/>
    <col min="6921" max="6921" width="8.7109375" style="331" bestFit="1" customWidth="1"/>
    <col min="6922" max="6922" width="10.140625" style="331" bestFit="1" customWidth="1"/>
    <col min="6923" max="7168" width="9.140625" style="331"/>
    <col min="7169" max="7169" width="26.28515625" style="331" customWidth="1"/>
    <col min="7170" max="7170" width="10.85546875" style="331" customWidth="1"/>
    <col min="7171" max="7171" width="10" style="331" customWidth="1"/>
    <col min="7172" max="7172" width="10.5703125" style="331" customWidth="1"/>
    <col min="7173" max="7173" width="11.42578125" style="331" customWidth="1"/>
    <col min="7174" max="7174" width="9.140625" style="331" customWidth="1"/>
    <col min="7175" max="7175" width="9.85546875" style="331" customWidth="1"/>
    <col min="7176" max="7176" width="10.28515625" style="331" bestFit="1" customWidth="1"/>
    <col min="7177" max="7177" width="8.7109375" style="331" bestFit="1" customWidth="1"/>
    <col min="7178" max="7178" width="10.140625" style="331" bestFit="1" customWidth="1"/>
    <col min="7179" max="7424" width="9.140625" style="331"/>
    <col min="7425" max="7425" width="26.28515625" style="331" customWidth="1"/>
    <col min="7426" max="7426" width="10.85546875" style="331" customWidth="1"/>
    <col min="7427" max="7427" width="10" style="331" customWidth="1"/>
    <col min="7428" max="7428" width="10.5703125" style="331" customWidth="1"/>
    <col min="7429" max="7429" width="11.42578125" style="331" customWidth="1"/>
    <col min="7430" max="7430" width="9.140625" style="331" customWidth="1"/>
    <col min="7431" max="7431" width="9.85546875" style="331" customWidth="1"/>
    <col min="7432" max="7432" width="10.28515625" style="331" bestFit="1" customWidth="1"/>
    <col min="7433" max="7433" width="8.7109375" style="331" bestFit="1" customWidth="1"/>
    <col min="7434" max="7434" width="10.140625" style="331" bestFit="1" customWidth="1"/>
    <col min="7435" max="7680" width="9.140625" style="331"/>
    <col min="7681" max="7681" width="26.28515625" style="331" customWidth="1"/>
    <col min="7682" max="7682" width="10.85546875" style="331" customWidth="1"/>
    <col min="7683" max="7683" width="10" style="331" customWidth="1"/>
    <col min="7684" max="7684" width="10.5703125" style="331" customWidth="1"/>
    <col min="7685" max="7685" width="11.42578125" style="331" customWidth="1"/>
    <col min="7686" max="7686" width="9.140625" style="331" customWidth="1"/>
    <col min="7687" max="7687" width="9.85546875" style="331" customWidth="1"/>
    <col min="7688" max="7688" width="10.28515625" style="331" bestFit="1" customWidth="1"/>
    <col min="7689" max="7689" width="8.7109375" style="331" bestFit="1" customWidth="1"/>
    <col min="7690" max="7690" width="10.140625" style="331" bestFit="1" customWidth="1"/>
    <col min="7691" max="7936" width="9.140625" style="331"/>
    <col min="7937" max="7937" width="26.28515625" style="331" customWidth="1"/>
    <col min="7938" max="7938" width="10.85546875" style="331" customWidth="1"/>
    <col min="7939" max="7939" width="10" style="331" customWidth="1"/>
    <col min="7940" max="7940" width="10.5703125" style="331" customWidth="1"/>
    <col min="7941" max="7941" width="11.42578125" style="331" customWidth="1"/>
    <col min="7942" max="7942" width="9.140625" style="331" customWidth="1"/>
    <col min="7943" max="7943" width="9.85546875" style="331" customWidth="1"/>
    <col min="7944" max="7944" width="10.28515625" style="331" bestFit="1" customWidth="1"/>
    <col min="7945" max="7945" width="8.7109375" style="331" bestFit="1" customWidth="1"/>
    <col min="7946" max="7946" width="10.140625" style="331" bestFit="1" customWidth="1"/>
    <col min="7947" max="8192" width="9.140625" style="331"/>
    <col min="8193" max="8193" width="26.28515625" style="331" customWidth="1"/>
    <col min="8194" max="8194" width="10.85546875" style="331" customWidth="1"/>
    <col min="8195" max="8195" width="10" style="331" customWidth="1"/>
    <col min="8196" max="8196" width="10.5703125" style="331" customWidth="1"/>
    <col min="8197" max="8197" width="11.42578125" style="331" customWidth="1"/>
    <col min="8198" max="8198" width="9.140625" style="331" customWidth="1"/>
    <col min="8199" max="8199" width="9.85546875" style="331" customWidth="1"/>
    <col min="8200" max="8200" width="10.28515625" style="331" bestFit="1" customWidth="1"/>
    <col min="8201" max="8201" width="8.7109375" style="331" bestFit="1" customWidth="1"/>
    <col min="8202" max="8202" width="10.140625" style="331" bestFit="1" customWidth="1"/>
    <col min="8203" max="8448" width="9.140625" style="331"/>
    <col min="8449" max="8449" width="26.28515625" style="331" customWidth="1"/>
    <col min="8450" max="8450" width="10.85546875" style="331" customWidth="1"/>
    <col min="8451" max="8451" width="10" style="331" customWidth="1"/>
    <col min="8452" max="8452" width="10.5703125" style="331" customWidth="1"/>
    <col min="8453" max="8453" width="11.42578125" style="331" customWidth="1"/>
    <col min="8454" max="8454" width="9.140625" style="331" customWidth="1"/>
    <col min="8455" max="8455" width="9.85546875" style="331" customWidth="1"/>
    <col min="8456" max="8456" width="10.28515625" style="331" bestFit="1" customWidth="1"/>
    <col min="8457" max="8457" width="8.7109375" style="331" bestFit="1" customWidth="1"/>
    <col min="8458" max="8458" width="10.140625" style="331" bestFit="1" customWidth="1"/>
    <col min="8459" max="8704" width="9.140625" style="331"/>
    <col min="8705" max="8705" width="26.28515625" style="331" customWidth="1"/>
    <col min="8706" max="8706" width="10.85546875" style="331" customWidth="1"/>
    <col min="8707" max="8707" width="10" style="331" customWidth="1"/>
    <col min="8708" max="8708" width="10.5703125" style="331" customWidth="1"/>
    <col min="8709" max="8709" width="11.42578125" style="331" customWidth="1"/>
    <col min="8710" max="8710" width="9.140625" style="331" customWidth="1"/>
    <col min="8711" max="8711" width="9.85546875" style="331" customWidth="1"/>
    <col min="8712" max="8712" width="10.28515625" style="331" bestFit="1" customWidth="1"/>
    <col min="8713" max="8713" width="8.7109375" style="331" bestFit="1" customWidth="1"/>
    <col min="8714" max="8714" width="10.140625" style="331" bestFit="1" customWidth="1"/>
    <col min="8715" max="8960" width="9.140625" style="331"/>
    <col min="8961" max="8961" width="26.28515625" style="331" customWidth="1"/>
    <col min="8962" max="8962" width="10.85546875" style="331" customWidth="1"/>
    <col min="8963" max="8963" width="10" style="331" customWidth="1"/>
    <col min="8964" max="8964" width="10.5703125" style="331" customWidth="1"/>
    <col min="8965" max="8965" width="11.42578125" style="331" customWidth="1"/>
    <col min="8966" max="8966" width="9.140625" style="331" customWidth="1"/>
    <col min="8967" max="8967" width="9.85546875" style="331" customWidth="1"/>
    <col min="8968" max="8968" width="10.28515625" style="331" bestFit="1" customWidth="1"/>
    <col min="8969" max="8969" width="8.7109375" style="331" bestFit="1" customWidth="1"/>
    <col min="8970" max="8970" width="10.140625" style="331" bestFit="1" customWidth="1"/>
    <col min="8971" max="9216" width="9.140625" style="331"/>
    <col min="9217" max="9217" width="26.28515625" style="331" customWidth="1"/>
    <col min="9218" max="9218" width="10.85546875" style="331" customWidth="1"/>
    <col min="9219" max="9219" width="10" style="331" customWidth="1"/>
    <col min="9220" max="9220" width="10.5703125" style="331" customWidth="1"/>
    <col min="9221" max="9221" width="11.42578125" style="331" customWidth="1"/>
    <col min="9222" max="9222" width="9.140625" style="331" customWidth="1"/>
    <col min="9223" max="9223" width="9.85546875" style="331" customWidth="1"/>
    <col min="9224" max="9224" width="10.28515625" style="331" bestFit="1" customWidth="1"/>
    <col min="9225" max="9225" width="8.7109375" style="331" bestFit="1" customWidth="1"/>
    <col min="9226" max="9226" width="10.140625" style="331" bestFit="1" customWidth="1"/>
    <col min="9227" max="9472" width="9.140625" style="331"/>
    <col min="9473" max="9473" width="26.28515625" style="331" customWidth="1"/>
    <col min="9474" max="9474" width="10.85546875" style="331" customWidth="1"/>
    <col min="9475" max="9475" width="10" style="331" customWidth="1"/>
    <col min="9476" max="9476" width="10.5703125" style="331" customWidth="1"/>
    <col min="9477" max="9477" width="11.42578125" style="331" customWidth="1"/>
    <col min="9478" max="9478" width="9.140625" style="331" customWidth="1"/>
    <col min="9479" max="9479" width="9.85546875" style="331" customWidth="1"/>
    <col min="9480" max="9480" width="10.28515625" style="331" bestFit="1" customWidth="1"/>
    <col min="9481" max="9481" width="8.7109375" style="331" bestFit="1" customWidth="1"/>
    <col min="9482" max="9482" width="10.140625" style="331" bestFit="1" customWidth="1"/>
    <col min="9483" max="9728" width="9.140625" style="331"/>
    <col min="9729" max="9729" width="26.28515625" style="331" customWidth="1"/>
    <col min="9730" max="9730" width="10.85546875" style="331" customWidth="1"/>
    <col min="9731" max="9731" width="10" style="331" customWidth="1"/>
    <col min="9732" max="9732" width="10.5703125" style="331" customWidth="1"/>
    <col min="9733" max="9733" width="11.42578125" style="331" customWidth="1"/>
    <col min="9734" max="9734" width="9.140625" style="331" customWidth="1"/>
    <col min="9735" max="9735" width="9.85546875" style="331" customWidth="1"/>
    <col min="9736" max="9736" width="10.28515625" style="331" bestFit="1" customWidth="1"/>
    <col min="9737" max="9737" width="8.7109375" style="331" bestFit="1" customWidth="1"/>
    <col min="9738" max="9738" width="10.140625" style="331" bestFit="1" customWidth="1"/>
    <col min="9739" max="9984" width="9.140625" style="331"/>
    <col min="9985" max="9985" width="26.28515625" style="331" customWidth="1"/>
    <col min="9986" max="9986" width="10.85546875" style="331" customWidth="1"/>
    <col min="9987" max="9987" width="10" style="331" customWidth="1"/>
    <col min="9988" max="9988" width="10.5703125" style="331" customWidth="1"/>
    <col min="9989" max="9989" width="11.42578125" style="331" customWidth="1"/>
    <col min="9990" max="9990" width="9.140625" style="331" customWidth="1"/>
    <col min="9991" max="9991" width="9.85546875" style="331" customWidth="1"/>
    <col min="9992" max="9992" width="10.28515625" style="331" bestFit="1" customWidth="1"/>
    <col min="9993" max="9993" width="8.7109375" style="331" bestFit="1" customWidth="1"/>
    <col min="9994" max="9994" width="10.140625" style="331" bestFit="1" customWidth="1"/>
    <col min="9995" max="10240" width="9.140625" style="331"/>
    <col min="10241" max="10241" width="26.28515625" style="331" customWidth="1"/>
    <col min="10242" max="10242" width="10.85546875" style="331" customWidth="1"/>
    <col min="10243" max="10243" width="10" style="331" customWidth="1"/>
    <col min="10244" max="10244" width="10.5703125" style="331" customWidth="1"/>
    <col min="10245" max="10245" width="11.42578125" style="331" customWidth="1"/>
    <col min="10246" max="10246" width="9.140625" style="331" customWidth="1"/>
    <col min="10247" max="10247" width="9.85546875" style="331" customWidth="1"/>
    <col min="10248" max="10248" width="10.28515625" style="331" bestFit="1" customWidth="1"/>
    <col min="10249" max="10249" width="8.7109375" style="331" bestFit="1" customWidth="1"/>
    <col min="10250" max="10250" width="10.140625" style="331" bestFit="1" customWidth="1"/>
    <col min="10251" max="10496" width="9.140625" style="331"/>
    <col min="10497" max="10497" width="26.28515625" style="331" customWidth="1"/>
    <col min="10498" max="10498" width="10.85546875" style="331" customWidth="1"/>
    <col min="10499" max="10499" width="10" style="331" customWidth="1"/>
    <col min="10500" max="10500" width="10.5703125" style="331" customWidth="1"/>
    <col min="10501" max="10501" width="11.42578125" style="331" customWidth="1"/>
    <col min="10502" max="10502" width="9.140625" style="331" customWidth="1"/>
    <col min="10503" max="10503" width="9.85546875" style="331" customWidth="1"/>
    <col min="10504" max="10504" width="10.28515625" style="331" bestFit="1" customWidth="1"/>
    <col min="10505" max="10505" width="8.7109375" style="331" bestFit="1" customWidth="1"/>
    <col min="10506" max="10506" width="10.140625" style="331" bestFit="1" customWidth="1"/>
    <col min="10507" max="10752" width="9.140625" style="331"/>
    <col min="10753" max="10753" width="26.28515625" style="331" customWidth="1"/>
    <col min="10754" max="10754" width="10.85546875" style="331" customWidth="1"/>
    <col min="10755" max="10755" width="10" style="331" customWidth="1"/>
    <col min="10756" max="10756" width="10.5703125" style="331" customWidth="1"/>
    <col min="10757" max="10757" width="11.42578125" style="331" customWidth="1"/>
    <col min="10758" max="10758" width="9.140625" style="331" customWidth="1"/>
    <col min="10759" max="10759" width="9.85546875" style="331" customWidth="1"/>
    <col min="10760" max="10760" width="10.28515625" style="331" bestFit="1" customWidth="1"/>
    <col min="10761" max="10761" width="8.7109375" style="331" bestFit="1" customWidth="1"/>
    <col min="10762" max="10762" width="10.140625" style="331" bestFit="1" customWidth="1"/>
    <col min="10763" max="11008" width="9.140625" style="331"/>
    <col min="11009" max="11009" width="26.28515625" style="331" customWidth="1"/>
    <col min="11010" max="11010" width="10.85546875" style="331" customWidth="1"/>
    <col min="11011" max="11011" width="10" style="331" customWidth="1"/>
    <col min="11012" max="11012" width="10.5703125" style="331" customWidth="1"/>
    <col min="11013" max="11013" width="11.42578125" style="331" customWidth="1"/>
    <col min="11014" max="11014" width="9.140625" style="331" customWidth="1"/>
    <col min="11015" max="11015" width="9.85546875" style="331" customWidth="1"/>
    <col min="11016" max="11016" width="10.28515625" style="331" bestFit="1" customWidth="1"/>
    <col min="11017" max="11017" width="8.7109375" style="331" bestFit="1" customWidth="1"/>
    <col min="11018" max="11018" width="10.140625" style="331" bestFit="1" customWidth="1"/>
    <col min="11019" max="11264" width="9.140625" style="331"/>
    <col min="11265" max="11265" width="26.28515625" style="331" customWidth="1"/>
    <col min="11266" max="11266" width="10.85546875" style="331" customWidth="1"/>
    <col min="11267" max="11267" width="10" style="331" customWidth="1"/>
    <col min="11268" max="11268" width="10.5703125" style="331" customWidth="1"/>
    <col min="11269" max="11269" width="11.42578125" style="331" customWidth="1"/>
    <col min="11270" max="11270" width="9.140625" style="331" customWidth="1"/>
    <col min="11271" max="11271" width="9.85546875" style="331" customWidth="1"/>
    <col min="11272" max="11272" width="10.28515625" style="331" bestFit="1" customWidth="1"/>
    <col min="11273" max="11273" width="8.7109375" style="331" bestFit="1" customWidth="1"/>
    <col min="11274" max="11274" width="10.140625" style="331" bestFit="1" customWidth="1"/>
    <col min="11275" max="11520" width="9.140625" style="331"/>
    <col min="11521" max="11521" width="26.28515625" style="331" customWidth="1"/>
    <col min="11522" max="11522" width="10.85546875" style="331" customWidth="1"/>
    <col min="11523" max="11523" width="10" style="331" customWidth="1"/>
    <col min="11524" max="11524" width="10.5703125" style="331" customWidth="1"/>
    <col min="11525" max="11525" width="11.42578125" style="331" customWidth="1"/>
    <col min="11526" max="11526" width="9.140625" style="331" customWidth="1"/>
    <col min="11527" max="11527" width="9.85546875" style="331" customWidth="1"/>
    <col min="11528" max="11528" width="10.28515625" style="331" bestFit="1" customWidth="1"/>
    <col min="11529" max="11529" width="8.7109375" style="331" bestFit="1" customWidth="1"/>
    <col min="11530" max="11530" width="10.140625" style="331" bestFit="1" customWidth="1"/>
    <col min="11531" max="11776" width="9.140625" style="331"/>
    <col min="11777" max="11777" width="26.28515625" style="331" customWidth="1"/>
    <col min="11778" max="11778" width="10.85546875" style="331" customWidth="1"/>
    <col min="11779" max="11779" width="10" style="331" customWidth="1"/>
    <col min="11780" max="11780" width="10.5703125" style="331" customWidth="1"/>
    <col min="11781" max="11781" width="11.42578125" style="331" customWidth="1"/>
    <col min="11782" max="11782" width="9.140625" style="331" customWidth="1"/>
    <col min="11783" max="11783" width="9.85546875" style="331" customWidth="1"/>
    <col min="11784" max="11784" width="10.28515625" style="331" bestFit="1" customWidth="1"/>
    <col min="11785" max="11785" width="8.7109375" style="331" bestFit="1" customWidth="1"/>
    <col min="11786" max="11786" width="10.140625" style="331" bestFit="1" customWidth="1"/>
    <col min="11787" max="12032" width="9.140625" style="331"/>
    <col min="12033" max="12033" width="26.28515625" style="331" customWidth="1"/>
    <col min="12034" max="12034" width="10.85546875" style="331" customWidth="1"/>
    <col min="12035" max="12035" width="10" style="331" customWidth="1"/>
    <col min="12036" max="12036" width="10.5703125" style="331" customWidth="1"/>
    <col min="12037" max="12037" width="11.42578125" style="331" customWidth="1"/>
    <col min="12038" max="12038" width="9.140625" style="331" customWidth="1"/>
    <col min="12039" max="12039" width="9.85546875" style="331" customWidth="1"/>
    <col min="12040" max="12040" width="10.28515625" style="331" bestFit="1" customWidth="1"/>
    <col min="12041" max="12041" width="8.7109375" style="331" bestFit="1" customWidth="1"/>
    <col min="12042" max="12042" width="10.140625" style="331" bestFit="1" customWidth="1"/>
    <col min="12043" max="12288" width="9.140625" style="331"/>
    <col min="12289" max="12289" width="26.28515625" style="331" customWidth="1"/>
    <col min="12290" max="12290" width="10.85546875" style="331" customWidth="1"/>
    <col min="12291" max="12291" width="10" style="331" customWidth="1"/>
    <col min="12292" max="12292" width="10.5703125" style="331" customWidth="1"/>
    <col min="12293" max="12293" width="11.42578125" style="331" customWidth="1"/>
    <col min="12294" max="12294" width="9.140625" style="331" customWidth="1"/>
    <col min="12295" max="12295" width="9.85546875" style="331" customWidth="1"/>
    <col min="12296" max="12296" width="10.28515625" style="331" bestFit="1" customWidth="1"/>
    <col min="12297" max="12297" width="8.7109375" style="331" bestFit="1" customWidth="1"/>
    <col min="12298" max="12298" width="10.140625" style="331" bestFit="1" customWidth="1"/>
    <col min="12299" max="12544" width="9.140625" style="331"/>
    <col min="12545" max="12545" width="26.28515625" style="331" customWidth="1"/>
    <col min="12546" max="12546" width="10.85546875" style="331" customWidth="1"/>
    <col min="12547" max="12547" width="10" style="331" customWidth="1"/>
    <col min="12548" max="12548" width="10.5703125" style="331" customWidth="1"/>
    <col min="12549" max="12549" width="11.42578125" style="331" customWidth="1"/>
    <col min="12550" max="12550" width="9.140625" style="331" customWidth="1"/>
    <col min="12551" max="12551" width="9.85546875" style="331" customWidth="1"/>
    <col min="12552" max="12552" width="10.28515625" style="331" bestFit="1" customWidth="1"/>
    <col min="12553" max="12553" width="8.7109375" style="331" bestFit="1" customWidth="1"/>
    <col min="12554" max="12554" width="10.140625" style="331" bestFit="1" customWidth="1"/>
    <col min="12555" max="12800" width="9.140625" style="331"/>
    <col min="12801" max="12801" width="26.28515625" style="331" customWidth="1"/>
    <col min="12802" max="12802" width="10.85546875" style="331" customWidth="1"/>
    <col min="12803" max="12803" width="10" style="331" customWidth="1"/>
    <col min="12804" max="12804" width="10.5703125" style="331" customWidth="1"/>
    <col min="12805" max="12805" width="11.42578125" style="331" customWidth="1"/>
    <col min="12806" max="12806" width="9.140625" style="331" customWidth="1"/>
    <col min="12807" max="12807" width="9.85546875" style="331" customWidth="1"/>
    <col min="12808" max="12808" width="10.28515625" style="331" bestFit="1" customWidth="1"/>
    <col min="12809" max="12809" width="8.7109375" style="331" bestFit="1" customWidth="1"/>
    <col min="12810" max="12810" width="10.140625" style="331" bestFit="1" customWidth="1"/>
    <col min="12811" max="13056" width="9.140625" style="331"/>
    <col min="13057" max="13057" width="26.28515625" style="331" customWidth="1"/>
    <col min="13058" max="13058" width="10.85546875" style="331" customWidth="1"/>
    <col min="13059" max="13059" width="10" style="331" customWidth="1"/>
    <col min="13060" max="13060" width="10.5703125" style="331" customWidth="1"/>
    <col min="13061" max="13061" width="11.42578125" style="331" customWidth="1"/>
    <col min="13062" max="13062" width="9.140625" style="331" customWidth="1"/>
    <col min="13063" max="13063" width="9.85546875" style="331" customWidth="1"/>
    <col min="13064" max="13064" width="10.28515625" style="331" bestFit="1" customWidth="1"/>
    <col min="13065" max="13065" width="8.7109375" style="331" bestFit="1" customWidth="1"/>
    <col min="13066" max="13066" width="10.140625" style="331" bestFit="1" customWidth="1"/>
    <col min="13067" max="13312" width="9.140625" style="331"/>
    <col min="13313" max="13313" width="26.28515625" style="331" customWidth="1"/>
    <col min="13314" max="13314" width="10.85546875" style="331" customWidth="1"/>
    <col min="13315" max="13315" width="10" style="331" customWidth="1"/>
    <col min="13316" max="13316" width="10.5703125" style="331" customWidth="1"/>
    <col min="13317" max="13317" width="11.42578125" style="331" customWidth="1"/>
    <col min="13318" max="13318" width="9.140625" style="331" customWidth="1"/>
    <col min="13319" max="13319" width="9.85546875" style="331" customWidth="1"/>
    <col min="13320" max="13320" width="10.28515625" style="331" bestFit="1" customWidth="1"/>
    <col min="13321" max="13321" width="8.7109375" style="331" bestFit="1" customWidth="1"/>
    <col min="13322" max="13322" width="10.140625" style="331" bestFit="1" customWidth="1"/>
    <col min="13323" max="13568" width="9.140625" style="331"/>
    <col min="13569" max="13569" width="26.28515625" style="331" customWidth="1"/>
    <col min="13570" max="13570" width="10.85546875" style="331" customWidth="1"/>
    <col min="13571" max="13571" width="10" style="331" customWidth="1"/>
    <col min="13572" max="13572" width="10.5703125" style="331" customWidth="1"/>
    <col min="13573" max="13573" width="11.42578125" style="331" customWidth="1"/>
    <col min="13574" max="13574" width="9.140625" style="331" customWidth="1"/>
    <col min="13575" max="13575" width="9.85546875" style="331" customWidth="1"/>
    <col min="13576" max="13576" width="10.28515625" style="331" bestFit="1" customWidth="1"/>
    <col min="13577" max="13577" width="8.7109375" style="331" bestFit="1" customWidth="1"/>
    <col min="13578" max="13578" width="10.140625" style="331" bestFit="1" customWidth="1"/>
    <col min="13579" max="13824" width="9.140625" style="331"/>
    <col min="13825" max="13825" width="26.28515625" style="331" customWidth="1"/>
    <col min="13826" max="13826" width="10.85546875" style="331" customWidth="1"/>
    <col min="13827" max="13827" width="10" style="331" customWidth="1"/>
    <col min="13828" max="13828" width="10.5703125" style="331" customWidth="1"/>
    <col min="13829" max="13829" width="11.42578125" style="331" customWidth="1"/>
    <col min="13830" max="13830" width="9.140625" style="331" customWidth="1"/>
    <col min="13831" max="13831" width="9.85546875" style="331" customWidth="1"/>
    <col min="13832" max="13832" width="10.28515625" style="331" bestFit="1" customWidth="1"/>
    <col min="13833" max="13833" width="8.7109375" style="331" bestFit="1" customWidth="1"/>
    <col min="13834" max="13834" width="10.140625" style="331" bestFit="1" customWidth="1"/>
    <col min="13835" max="14080" width="9.140625" style="331"/>
    <col min="14081" max="14081" width="26.28515625" style="331" customWidth="1"/>
    <col min="14082" max="14082" width="10.85546875" style="331" customWidth="1"/>
    <col min="14083" max="14083" width="10" style="331" customWidth="1"/>
    <col min="14084" max="14084" width="10.5703125" style="331" customWidth="1"/>
    <col min="14085" max="14085" width="11.42578125" style="331" customWidth="1"/>
    <col min="14086" max="14086" width="9.140625" style="331" customWidth="1"/>
    <col min="14087" max="14087" width="9.85546875" style="331" customWidth="1"/>
    <col min="14088" max="14088" width="10.28515625" style="331" bestFit="1" customWidth="1"/>
    <col min="14089" max="14089" width="8.7109375" style="331" bestFit="1" customWidth="1"/>
    <col min="14090" max="14090" width="10.140625" style="331" bestFit="1" customWidth="1"/>
    <col min="14091" max="14336" width="9.140625" style="331"/>
    <col min="14337" max="14337" width="26.28515625" style="331" customWidth="1"/>
    <col min="14338" max="14338" width="10.85546875" style="331" customWidth="1"/>
    <col min="14339" max="14339" width="10" style="331" customWidth="1"/>
    <col min="14340" max="14340" width="10.5703125" style="331" customWidth="1"/>
    <col min="14341" max="14341" width="11.42578125" style="331" customWidth="1"/>
    <col min="14342" max="14342" width="9.140625" style="331" customWidth="1"/>
    <col min="14343" max="14343" width="9.85546875" style="331" customWidth="1"/>
    <col min="14344" max="14344" width="10.28515625" style="331" bestFit="1" customWidth="1"/>
    <col min="14345" max="14345" width="8.7109375" style="331" bestFit="1" customWidth="1"/>
    <col min="14346" max="14346" width="10.140625" style="331" bestFit="1" customWidth="1"/>
    <col min="14347" max="14592" width="9.140625" style="331"/>
    <col min="14593" max="14593" width="26.28515625" style="331" customWidth="1"/>
    <col min="14594" max="14594" width="10.85546875" style="331" customWidth="1"/>
    <col min="14595" max="14595" width="10" style="331" customWidth="1"/>
    <col min="14596" max="14596" width="10.5703125" style="331" customWidth="1"/>
    <col min="14597" max="14597" width="11.42578125" style="331" customWidth="1"/>
    <col min="14598" max="14598" width="9.140625" style="331" customWidth="1"/>
    <col min="14599" max="14599" width="9.85546875" style="331" customWidth="1"/>
    <col min="14600" max="14600" width="10.28515625" style="331" bestFit="1" customWidth="1"/>
    <col min="14601" max="14601" width="8.7109375" style="331" bestFit="1" customWidth="1"/>
    <col min="14602" max="14602" width="10.140625" style="331" bestFit="1" customWidth="1"/>
    <col min="14603" max="14848" width="9.140625" style="331"/>
    <col min="14849" max="14849" width="26.28515625" style="331" customWidth="1"/>
    <col min="14850" max="14850" width="10.85546875" style="331" customWidth="1"/>
    <col min="14851" max="14851" width="10" style="331" customWidth="1"/>
    <col min="14852" max="14852" width="10.5703125" style="331" customWidth="1"/>
    <col min="14853" max="14853" width="11.42578125" style="331" customWidth="1"/>
    <col min="14854" max="14854" width="9.140625" style="331" customWidth="1"/>
    <col min="14855" max="14855" width="9.85546875" style="331" customWidth="1"/>
    <col min="14856" max="14856" width="10.28515625" style="331" bestFit="1" customWidth="1"/>
    <col min="14857" max="14857" width="8.7109375" style="331" bestFit="1" customWidth="1"/>
    <col min="14858" max="14858" width="10.140625" style="331" bestFit="1" customWidth="1"/>
    <col min="14859" max="15104" width="9.140625" style="331"/>
    <col min="15105" max="15105" width="26.28515625" style="331" customWidth="1"/>
    <col min="15106" max="15106" width="10.85546875" style="331" customWidth="1"/>
    <col min="15107" max="15107" width="10" style="331" customWidth="1"/>
    <col min="15108" max="15108" width="10.5703125" style="331" customWidth="1"/>
    <col min="15109" max="15109" width="11.42578125" style="331" customWidth="1"/>
    <col min="15110" max="15110" width="9.140625" style="331" customWidth="1"/>
    <col min="15111" max="15111" width="9.85546875" style="331" customWidth="1"/>
    <col min="15112" max="15112" width="10.28515625" style="331" bestFit="1" customWidth="1"/>
    <col min="15113" max="15113" width="8.7109375" style="331" bestFit="1" customWidth="1"/>
    <col min="15114" max="15114" width="10.140625" style="331" bestFit="1" customWidth="1"/>
    <col min="15115" max="15360" width="9.140625" style="331"/>
    <col min="15361" max="15361" width="26.28515625" style="331" customWidth="1"/>
    <col min="15362" max="15362" width="10.85546875" style="331" customWidth="1"/>
    <col min="15363" max="15363" width="10" style="331" customWidth="1"/>
    <col min="15364" max="15364" width="10.5703125" style="331" customWidth="1"/>
    <col min="15365" max="15365" width="11.42578125" style="331" customWidth="1"/>
    <col min="15366" max="15366" width="9.140625" style="331" customWidth="1"/>
    <col min="15367" max="15367" width="9.85546875" style="331" customWidth="1"/>
    <col min="15368" max="15368" width="10.28515625" style="331" bestFit="1" customWidth="1"/>
    <col min="15369" max="15369" width="8.7109375" style="331" bestFit="1" customWidth="1"/>
    <col min="15370" max="15370" width="10.140625" style="331" bestFit="1" customWidth="1"/>
    <col min="15371" max="15616" width="9.140625" style="331"/>
    <col min="15617" max="15617" width="26.28515625" style="331" customWidth="1"/>
    <col min="15618" max="15618" width="10.85546875" style="331" customWidth="1"/>
    <col min="15619" max="15619" width="10" style="331" customWidth="1"/>
    <col min="15620" max="15620" width="10.5703125" style="331" customWidth="1"/>
    <col min="15621" max="15621" width="11.42578125" style="331" customWidth="1"/>
    <col min="15622" max="15622" width="9.140625" style="331" customWidth="1"/>
    <col min="15623" max="15623" width="9.85546875" style="331" customWidth="1"/>
    <col min="15624" max="15624" width="10.28515625" style="331" bestFit="1" customWidth="1"/>
    <col min="15625" max="15625" width="8.7109375" style="331" bestFit="1" customWidth="1"/>
    <col min="15626" max="15626" width="10.140625" style="331" bestFit="1" customWidth="1"/>
    <col min="15627" max="15872" width="9.140625" style="331"/>
    <col min="15873" max="15873" width="26.28515625" style="331" customWidth="1"/>
    <col min="15874" max="15874" width="10.85546875" style="331" customWidth="1"/>
    <col min="15875" max="15875" width="10" style="331" customWidth="1"/>
    <col min="15876" max="15876" width="10.5703125" style="331" customWidth="1"/>
    <col min="15877" max="15877" width="11.42578125" style="331" customWidth="1"/>
    <col min="15878" max="15878" width="9.140625" style="331" customWidth="1"/>
    <col min="15879" max="15879" width="9.85546875" style="331" customWidth="1"/>
    <col min="15880" max="15880" width="10.28515625" style="331" bestFit="1" customWidth="1"/>
    <col min="15881" max="15881" width="8.7109375" style="331" bestFit="1" customWidth="1"/>
    <col min="15882" max="15882" width="10.140625" style="331" bestFit="1" customWidth="1"/>
    <col min="15883" max="16128" width="9.140625" style="331"/>
    <col min="16129" max="16129" width="26.28515625" style="331" customWidth="1"/>
    <col min="16130" max="16130" width="10.85546875" style="331" customWidth="1"/>
    <col min="16131" max="16131" width="10" style="331" customWidth="1"/>
    <col min="16132" max="16132" width="10.5703125" style="331" customWidth="1"/>
    <col min="16133" max="16133" width="11.42578125" style="331" customWidth="1"/>
    <col min="16134" max="16134" width="9.140625" style="331" customWidth="1"/>
    <col min="16135" max="16135" width="9.85546875" style="331" customWidth="1"/>
    <col min="16136" max="16136" width="10.28515625" style="331" bestFit="1" customWidth="1"/>
    <col min="16137" max="16137" width="8.7109375" style="331" bestFit="1" customWidth="1"/>
    <col min="16138" max="16138" width="10.140625" style="331" bestFit="1" customWidth="1"/>
    <col min="16139" max="16384" width="9.140625" style="331"/>
  </cols>
  <sheetData>
    <row r="1" spans="1:13">
      <c r="A1" s="1957" t="s">
        <v>1240</v>
      </c>
      <c r="B1" s="1957"/>
      <c r="C1" s="1957"/>
      <c r="D1" s="1957"/>
      <c r="E1" s="1957"/>
      <c r="F1" s="1957"/>
      <c r="G1" s="1957"/>
      <c r="H1" s="1957"/>
      <c r="I1" s="1957"/>
      <c r="J1" s="1957"/>
    </row>
    <row r="2" spans="1:13">
      <c r="A2" s="1957" t="s">
        <v>1200</v>
      </c>
      <c r="B2" s="1957"/>
      <c r="C2" s="1957"/>
      <c r="D2" s="1957"/>
      <c r="E2" s="1957"/>
      <c r="F2" s="1957"/>
      <c r="G2" s="1957"/>
      <c r="H2" s="1957"/>
      <c r="I2" s="1957"/>
      <c r="J2" s="1957"/>
      <c r="K2" s="675"/>
      <c r="L2" s="675"/>
      <c r="M2" s="675"/>
    </row>
    <row r="3" spans="1:13" ht="24" customHeight="1" thickBot="1">
      <c r="A3" s="1976" t="s">
        <v>1241</v>
      </c>
      <c r="B3" s="1976"/>
      <c r="C3" s="1976"/>
      <c r="D3" s="1976"/>
      <c r="E3" s="1976"/>
      <c r="F3" s="1976"/>
      <c r="G3" s="1976"/>
      <c r="H3" s="1976"/>
      <c r="I3" s="1976"/>
      <c r="J3" s="1976"/>
    </row>
    <row r="4" spans="1:13" ht="22.5" customHeight="1" thickTop="1">
      <c r="A4" s="1977" t="s">
        <v>638</v>
      </c>
      <c r="B4" s="1949" t="s">
        <v>7</v>
      </c>
      <c r="C4" s="1949"/>
      <c r="D4" s="1949"/>
      <c r="E4" s="1949" t="s">
        <v>8</v>
      </c>
      <c r="F4" s="1949"/>
      <c r="G4" s="1949"/>
      <c r="H4" s="1949" t="s">
        <v>52</v>
      </c>
      <c r="I4" s="1949"/>
      <c r="J4" s="1950"/>
    </row>
    <row r="5" spans="1:13" ht="31.5">
      <c r="A5" s="1978"/>
      <c r="B5" s="723" t="s">
        <v>1201</v>
      </c>
      <c r="C5" s="723" t="s">
        <v>1202</v>
      </c>
      <c r="D5" s="723" t="s">
        <v>1203</v>
      </c>
      <c r="E5" s="723" t="s">
        <v>1201</v>
      </c>
      <c r="F5" s="723" t="s">
        <v>1202</v>
      </c>
      <c r="G5" s="723" t="s">
        <v>1203</v>
      </c>
      <c r="H5" s="723" t="s">
        <v>1201</v>
      </c>
      <c r="I5" s="723" t="s">
        <v>1202</v>
      </c>
      <c r="J5" s="1086" t="s">
        <v>1203</v>
      </c>
    </row>
    <row r="6" spans="1:13" ht="22.5" customHeight="1">
      <c r="A6" s="1978"/>
      <c r="B6" s="723">
        <v>1</v>
      </c>
      <c r="C6" s="723">
        <v>2</v>
      </c>
      <c r="D6" s="723">
        <v>3</v>
      </c>
      <c r="E6" s="723">
        <v>4</v>
      </c>
      <c r="F6" s="723">
        <v>5</v>
      </c>
      <c r="G6" s="723">
        <v>6</v>
      </c>
      <c r="H6" s="723">
        <v>7</v>
      </c>
      <c r="I6" s="723">
        <v>8</v>
      </c>
      <c r="J6" s="1086">
        <v>9</v>
      </c>
    </row>
    <row r="7" spans="1:13" ht="22.5" customHeight="1">
      <c r="A7" s="1087" t="s">
        <v>1067</v>
      </c>
      <c r="B7" s="739">
        <v>3913.2</v>
      </c>
      <c r="C7" s="739">
        <v>2623.01</v>
      </c>
      <c r="D7" s="726">
        <v>43.565588133197593</v>
      </c>
      <c r="E7" s="739">
        <v>11467.72</v>
      </c>
      <c r="F7" s="739">
        <v>9670.18</v>
      </c>
      <c r="G7" s="726">
        <v>51.361396919010907</v>
      </c>
      <c r="H7" s="739">
        <v>8407.4500000000007</v>
      </c>
      <c r="I7" s="739">
        <v>3869.15</v>
      </c>
      <c r="J7" s="1079">
        <v>36.345131030906721</v>
      </c>
    </row>
    <row r="8" spans="1:13" ht="22.5" customHeight="1">
      <c r="A8" s="1087" t="s">
        <v>1238</v>
      </c>
      <c r="B8" s="739">
        <v>1919.3</v>
      </c>
      <c r="C8" s="739">
        <v>1204.72</v>
      </c>
      <c r="D8" s="726">
        <v>20.009201389177246</v>
      </c>
      <c r="E8" s="739">
        <v>3446.85</v>
      </c>
      <c r="F8" s="739">
        <v>2021.39</v>
      </c>
      <c r="G8" s="726">
        <v>10.736244218630828</v>
      </c>
      <c r="H8" s="739">
        <v>1494.68</v>
      </c>
      <c r="I8" s="739">
        <v>442.29</v>
      </c>
      <c r="J8" s="1079">
        <v>4.1546820370519972</v>
      </c>
    </row>
    <row r="9" spans="1:13" ht="22.5" customHeight="1">
      <c r="A9" s="1087" t="s">
        <v>1193</v>
      </c>
      <c r="B9" s="739">
        <v>746.67</v>
      </c>
      <c r="C9" s="739">
        <v>1063.3599999999999</v>
      </c>
      <c r="D9" s="726">
        <v>17.661352338464965</v>
      </c>
      <c r="E9" s="739">
        <v>2591.8200000000002</v>
      </c>
      <c r="F9" s="739">
        <v>5357.55</v>
      </c>
      <c r="G9" s="726">
        <v>28.4556494360443</v>
      </c>
      <c r="H9" s="739">
        <v>1482.17</v>
      </c>
      <c r="I9" s="739">
        <v>1952.15</v>
      </c>
      <c r="J9" s="1079">
        <v>18.337657506683527</v>
      </c>
    </row>
    <row r="10" spans="1:13" ht="22.5" customHeight="1">
      <c r="A10" s="1087" t="s">
        <v>1069</v>
      </c>
      <c r="B10" s="739">
        <v>325.67</v>
      </c>
      <c r="C10" s="739">
        <v>109.5</v>
      </c>
      <c r="D10" s="726">
        <v>1.8186861279923201</v>
      </c>
      <c r="E10" s="739">
        <v>783.72</v>
      </c>
      <c r="F10" s="739">
        <v>336.62</v>
      </c>
      <c r="G10" s="726">
        <v>1.7878957197153982</v>
      </c>
      <c r="H10" s="739">
        <v>623.86</v>
      </c>
      <c r="I10" s="739">
        <v>190.7</v>
      </c>
      <c r="J10" s="1079">
        <v>1.7913537825087971</v>
      </c>
    </row>
    <row r="11" spans="1:13" ht="22.5" customHeight="1">
      <c r="A11" s="1087" t="s">
        <v>1204</v>
      </c>
      <c r="B11" s="739"/>
      <c r="C11" s="739"/>
      <c r="D11" s="726"/>
      <c r="E11" s="739"/>
      <c r="F11" s="739"/>
      <c r="G11" s="726"/>
      <c r="H11" s="739">
        <v>909.94</v>
      </c>
      <c r="I11" s="739">
        <v>1155.52</v>
      </c>
      <c r="J11" s="1079">
        <v>10.854457906473861</v>
      </c>
    </row>
    <row r="12" spans="1:13" ht="22.5" customHeight="1">
      <c r="A12" s="1087" t="s">
        <v>1181</v>
      </c>
      <c r="B12" s="676">
        <v>2.0499999999999998</v>
      </c>
      <c r="C12" s="739">
        <v>37.54</v>
      </c>
      <c r="D12" s="726">
        <v>0.62350207529526669</v>
      </c>
      <c r="E12" s="676">
        <v>5.27</v>
      </c>
      <c r="F12" s="739">
        <v>18.010000000000002</v>
      </c>
      <c r="G12" s="726">
        <v>9.5656829398355195E-2</v>
      </c>
      <c r="H12" s="676">
        <v>5.73</v>
      </c>
      <c r="I12" s="739">
        <v>28.44</v>
      </c>
      <c r="J12" s="1079">
        <v>0.2671531283405883</v>
      </c>
    </row>
    <row r="13" spans="1:13" ht="22.5" customHeight="1">
      <c r="A13" s="1087" t="s">
        <v>1182</v>
      </c>
      <c r="B13" s="739">
        <v>170.73</v>
      </c>
      <c r="C13" s="739">
        <v>71.38</v>
      </c>
      <c r="D13" s="726">
        <v>1.1855508293707013</v>
      </c>
      <c r="E13" s="739">
        <v>286.91000000000003</v>
      </c>
      <c r="F13" s="739">
        <v>99.61</v>
      </c>
      <c r="G13" s="726">
        <v>0.52906034294115267</v>
      </c>
      <c r="H13" s="739">
        <v>413.11</v>
      </c>
      <c r="I13" s="739">
        <v>140.51</v>
      </c>
      <c r="J13" s="1079">
        <v>1.319890508549088</v>
      </c>
    </row>
    <row r="14" spans="1:13" ht="22.5" customHeight="1">
      <c r="A14" s="1087" t="s">
        <v>1183</v>
      </c>
      <c r="B14" s="739">
        <v>0.34</v>
      </c>
      <c r="C14" s="739">
        <v>0.72</v>
      </c>
      <c r="D14" s="726">
        <v>1.1958484129264571E-2</v>
      </c>
      <c r="E14" s="739">
        <v>1.2</v>
      </c>
      <c r="F14" s="739">
        <v>0.27</v>
      </c>
      <c r="G14" s="726">
        <v>1.4340557433401388E-3</v>
      </c>
      <c r="H14" s="739">
        <v>8.68</v>
      </c>
      <c r="I14" s="739">
        <v>16.420000000000002</v>
      </c>
      <c r="J14" s="1079">
        <v>0.15424241798004432</v>
      </c>
    </row>
    <row r="15" spans="1:13" ht="22.5" customHeight="1">
      <c r="A15" s="1087" t="s">
        <v>1184</v>
      </c>
      <c r="B15" s="739">
        <v>895.63</v>
      </c>
      <c r="C15" s="739">
        <v>416.94</v>
      </c>
      <c r="D15" s="726">
        <v>6.9249588511882925</v>
      </c>
      <c r="E15" s="739">
        <v>1142.76</v>
      </c>
      <c r="F15" s="739">
        <v>521.86</v>
      </c>
      <c r="G15" s="726">
        <v>2.7717641859980922</v>
      </c>
      <c r="H15" s="739">
        <v>2508.6</v>
      </c>
      <c r="I15" s="739">
        <v>1330.11</v>
      </c>
      <c r="J15" s="1079">
        <v>12.494481277675805</v>
      </c>
    </row>
    <row r="16" spans="1:13" ht="22.5" customHeight="1">
      <c r="A16" s="1087" t="s">
        <v>1019</v>
      </c>
      <c r="B16" s="739">
        <v>40.520000000000003</v>
      </c>
      <c r="C16" s="739">
        <v>26.2</v>
      </c>
      <c r="D16" s="726">
        <v>0.43515595025934967</v>
      </c>
      <c r="E16" s="739">
        <v>403.67</v>
      </c>
      <c r="F16" s="739">
        <v>148.63</v>
      </c>
      <c r="G16" s="726">
        <v>0.78942113012090676</v>
      </c>
      <c r="H16" s="739">
        <v>590.29999999999995</v>
      </c>
      <c r="I16" s="739">
        <v>379.99</v>
      </c>
      <c r="J16" s="1079">
        <v>3.5694626314395275</v>
      </c>
    </row>
    <row r="17" spans="1:10" ht="22.5" customHeight="1">
      <c r="A17" s="1087" t="s">
        <v>1205</v>
      </c>
      <c r="B17" s="739">
        <v>1829.53</v>
      </c>
      <c r="C17" s="739">
        <v>22.15</v>
      </c>
      <c r="D17" s="726">
        <v>0.36788947703223646</v>
      </c>
      <c r="E17" s="739">
        <v>2731.3</v>
      </c>
      <c r="F17" s="739">
        <v>40.47</v>
      </c>
      <c r="G17" s="726">
        <v>0.214949021973983</v>
      </c>
      <c r="H17" s="739">
        <v>2707.55</v>
      </c>
      <c r="I17" s="739">
        <v>34.54</v>
      </c>
      <c r="J17" s="1079">
        <v>0.32445390481307734</v>
      </c>
    </row>
    <row r="18" spans="1:10" ht="22.5" customHeight="1">
      <c r="A18" s="1087" t="s">
        <v>1206</v>
      </c>
      <c r="B18" s="739">
        <v>0.52</v>
      </c>
      <c r="C18" s="739">
        <v>0.66</v>
      </c>
      <c r="D18" s="726">
        <v>1.0961943785159191E-2</v>
      </c>
      <c r="E18" s="739"/>
      <c r="F18" s="739"/>
      <c r="G18" s="726">
        <v>0</v>
      </c>
      <c r="H18" s="739">
        <v>2.0299999999999998</v>
      </c>
      <c r="I18" s="739">
        <v>1.54</v>
      </c>
      <c r="J18" s="1079">
        <v>1.4466097666825106E-2</v>
      </c>
    </row>
    <row r="19" spans="1:10" ht="22.5" customHeight="1">
      <c r="A19" s="1087" t="s">
        <v>1207</v>
      </c>
      <c r="B19" s="739">
        <v>1263.2</v>
      </c>
      <c r="C19" s="739">
        <v>444.65</v>
      </c>
      <c r="D19" s="726">
        <v>7.3851944001076264</v>
      </c>
      <c r="E19" s="739">
        <v>1981.65</v>
      </c>
      <c r="F19" s="739">
        <v>613.13</v>
      </c>
      <c r="G19" s="726">
        <v>3.2565281404227382</v>
      </c>
      <c r="H19" s="739">
        <v>2383.4899999999998</v>
      </c>
      <c r="I19" s="739">
        <v>1104.22</v>
      </c>
      <c r="J19" s="1079">
        <v>10.372567769910141</v>
      </c>
    </row>
    <row r="20" spans="1:10" ht="22.5" customHeight="1" thickBot="1">
      <c r="A20" s="1082" t="s">
        <v>1208</v>
      </c>
      <c r="B20" s="1084">
        <v>11107.360000000002</v>
      </c>
      <c r="C20" s="1084">
        <v>6020.829999999999</v>
      </c>
      <c r="D20" s="1084">
        <v>100.00000000000001</v>
      </c>
      <c r="E20" s="1084">
        <v>24842.87</v>
      </c>
      <c r="F20" s="1084">
        <v>18827.72</v>
      </c>
      <c r="G20" s="1084">
        <v>100</v>
      </c>
      <c r="H20" s="1084">
        <v>21537.590000000004</v>
      </c>
      <c r="I20" s="1084">
        <v>10645.58</v>
      </c>
      <c r="J20" s="1088">
        <v>100</v>
      </c>
    </row>
    <row r="21" spans="1:10" ht="16.5" thickTop="1">
      <c r="A21" s="1955" t="s">
        <v>1185</v>
      </c>
      <c r="B21" s="1955"/>
      <c r="C21" s="1955"/>
      <c r="D21" s="1955"/>
      <c r="E21" s="1955"/>
      <c r="F21" s="1955"/>
      <c r="G21" s="1955"/>
      <c r="H21" s="1955"/>
      <c r="I21" s="1955"/>
      <c r="J21" s="1955"/>
    </row>
    <row r="22" spans="1:10">
      <c r="A22" s="1956" t="s">
        <v>1186</v>
      </c>
      <c r="B22" s="1956"/>
      <c r="C22" s="1956"/>
      <c r="D22" s="1956"/>
      <c r="E22" s="1956"/>
      <c r="F22" s="1956"/>
      <c r="G22" s="1956"/>
      <c r="H22" s="1956"/>
      <c r="I22" s="1956"/>
      <c r="J22" s="1956"/>
    </row>
    <row r="23" spans="1:10">
      <c r="B23" s="479"/>
      <c r="C23" s="479"/>
      <c r="D23" s="734"/>
      <c r="E23" s="734"/>
      <c r="F23" s="738"/>
      <c r="G23" s="738"/>
      <c r="H23" s="720"/>
      <c r="I23" s="341"/>
    </row>
    <row r="24" spans="1:10">
      <c r="B24" s="479"/>
      <c r="C24" s="736"/>
      <c r="D24" s="734"/>
      <c r="E24" s="734"/>
      <c r="F24" s="738"/>
      <c r="G24" s="738"/>
      <c r="H24" s="720"/>
    </row>
  </sheetData>
  <mergeCells count="9">
    <mergeCell ref="A21:J21"/>
    <mergeCell ref="A22:J22"/>
    <mergeCell ref="A1:J1"/>
    <mergeCell ref="A2:J2"/>
    <mergeCell ref="A3:J3"/>
    <mergeCell ref="A4:A6"/>
    <mergeCell ref="B4:D4"/>
    <mergeCell ref="E4:G4"/>
    <mergeCell ref="H4:J4"/>
  </mergeCells>
  <pageMargins left="0.7" right="0.7" top="0.75" bottom="0.75" header="0.3" footer="0.3"/>
  <pageSetup scale="86"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Q17" sqref="Q17"/>
    </sheetView>
  </sheetViews>
  <sheetFormatPr defaultRowHeight="15.75"/>
  <cols>
    <col min="1" max="1" width="30.5703125" style="331" bestFit="1" customWidth="1"/>
    <col min="2" max="10" width="11.7109375" style="331" customWidth="1"/>
    <col min="11" max="11" width="9.140625" style="331"/>
    <col min="12" max="12" width="10.140625" style="331" bestFit="1" customWidth="1"/>
    <col min="13" max="256" width="9.140625" style="331"/>
    <col min="257" max="257" width="23" style="331" customWidth="1"/>
    <col min="258" max="258" width="10.140625" style="331" customWidth="1"/>
    <col min="259" max="259" width="9" style="331" customWidth="1"/>
    <col min="260" max="260" width="7" style="331" customWidth="1"/>
    <col min="261" max="261" width="9.85546875" style="331" customWidth="1"/>
    <col min="262" max="262" width="7.28515625" style="331" customWidth="1"/>
    <col min="263" max="263" width="7.7109375" style="331" customWidth="1"/>
    <col min="264" max="264" width="10.140625" style="331" customWidth="1"/>
    <col min="265" max="265" width="9.140625" style="331" customWidth="1"/>
    <col min="266" max="266" width="8" style="331" customWidth="1"/>
    <col min="267" max="267" width="9.140625" style="331"/>
    <col min="268" max="268" width="10.140625" style="331" bestFit="1" customWidth="1"/>
    <col min="269" max="512" width="9.140625" style="331"/>
    <col min="513" max="513" width="23" style="331" customWidth="1"/>
    <col min="514" max="514" width="10.140625" style="331" customWidth="1"/>
    <col min="515" max="515" width="9" style="331" customWidth="1"/>
    <col min="516" max="516" width="7" style="331" customWidth="1"/>
    <col min="517" max="517" width="9.85546875" style="331" customWidth="1"/>
    <col min="518" max="518" width="7.28515625" style="331" customWidth="1"/>
    <col min="519" max="519" width="7.7109375" style="331" customWidth="1"/>
    <col min="520" max="520" width="10.140625" style="331" customWidth="1"/>
    <col min="521" max="521" width="9.140625" style="331" customWidth="1"/>
    <col min="522" max="522" width="8" style="331" customWidth="1"/>
    <col min="523" max="523" width="9.140625" style="331"/>
    <col min="524" max="524" width="10.140625" style="331" bestFit="1" customWidth="1"/>
    <col min="525" max="768" width="9.140625" style="331"/>
    <col min="769" max="769" width="23" style="331" customWidth="1"/>
    <col min="770" max="770" width="10.140625" style="331" customWidth="1"/>
    <col min="771" max="771" width="9" style="331" customWidth="1"/>
    <col min="772" max="772" width="7" style="331" customWidth="1"/>
    <col min="773" max="773" width="9.85546875" style="331" customWidth="1"/>
    <col min="774" max="774" width="7.28515625" style="331" customWidth="1"/>
    <col min="775" max="775" width="7.7109375" style="331" customWidth="1"/>
    <col min="776" max="776" width="10.140625" style="331" customWidth="1"/>
    <col min="777" max="777" width="9.140625" style="331" customWidth="1"/>
    <col min="778" max="778" width="8" style="331" customWidth="1"/>
    <col min="779" max="779" width="9.140625" style="331"/>
    <col min="780" max="780" width="10.140625" style="331" bestFit="1" customWidth="1"/>
    <col min="781" max="1024" width="9.140625" style="331"/>
    <col min="1025" max="1025" width="23" style="331" customWidth="1"/>
    <col min="1026" max="1026" width="10.140625" style="331" customWidth="1"/>
    <col min="1027" max="1027" width="9" style="331" customWidth="1"/>
    <col min="1028" max="1028" width="7" style="331" customWidth="1"/>
    <col min="1029" max="1029" width="9.85546875" style="331" customWidth="1"/>
    <col min="1030" max="1030" width="7.28515625" style="331" customWidth="1"/>
    <col min="1031" max="1031" width="7.7109375" style="331" customWidth="1"/>
    <col min="1032" max="1032" width="10.140625" style="331" customWidth="1"/>
    <col min="1033" max="1033" width="9.140625" style="331" customWidth="1"/>
    <col min="1034" max="1034" width="8" style="331" customWidth="1"/>
    <col min="1035" max="1035" width="9.140625" style="331"/>
    <col min="1036" max="1036" width="10.140625" style="331" bestFit="1" customWidth="1"/>
    <col min="1037" max="1280" width="9.140625" style="331"/>
    <col min="1281" max="1281" width="23" style="331" customWidth="1"/>
    <col min="1282" max="1282" width="10.140625" style="331" customWidth="1"/>
    <col min="1283" max="1283" width="9" style="331" customWidth="1"/>
    <col min="1284" max="1284" width="7" style="331" customWidth="1"/>
    <col min="1285" max="1285" width="9.85546875" style="331" customWidth="1"/>
    <col min="1286" max="1286" width="7.28515625" style="331" customWidth="1"/>
    <col min="1287" max="1287" width="7.7109375" style="331" customWidth="1"/>
    <col min="1288" max="1288" width="10.140625" style="331" customWidth="1"/>
    <col min="1289" max="1289" width="9.140625" style="331" customWidth="1"/>
    <col min="1290" max="1290" width="8" style="331" customWidth="1"/>
    <col min="1291" max="1291" width="9.140625" style="331"/>
    <col min="1292" max="1292" width="10.140625" style="331" bestFit="1" customWidth="1"/>
    <col min="1293" max="1536" width="9.140625" style="331"/>
    <col min="1537" max="1537" width="23" style="331" customWidth="1"/>
    <col min="1538" max="1538" width="10.140625" style="331" customWidth="1"/>
    <col min="1539" max="1539" width="9" style="331" customWidth="1"/>
    <col min="1540" max="1540" width="7" style="331" customWidth="1"/>
    <col min="1541" max="1541" width="9.85546875" style="331" customWidth="1"/>
    <col min="1542" max="1542" width="7.28515625" style="331" customWidth="1"/>
    <col min="1543" max="1543" width="7.7109375" style="331" customWidth="1"/>
    <col min="1544" max="1544" width="10.140625" style="331" customWidth="1"/>
    <col min="1545" max="1545" width="9.140625" style="331" customWidth="1"/>
    <col min="1546" max="1546" width="8" style="331" customWidth="1"/>
    <col min="1547" max="1547" width="9.140625" style="331"/>
    <col min="1548" max="1548" width="10.140625" style="331" bestFit="1" customWidth="1"/>
    <col min="1549" max="1792" width="9.140625" style="331"/>
    <col min="1793" max="1793" width="23" style="331" customWidth="1"/>
    <col min="1794" max="1794" width="10.140625" style="331" customWidth="1"/>
    <col min="1795" max="1795" width="9" style="331" customWidth="1"/>
    <col min="1796" max="1796" width="7" style="331" customWidth="1"/>
    <col min="1797" max="1797" width="9.85546875" style="331" customWidth="1"/>
    <col min="1798" max="1798" width="7.28515625" style="331" customWidth="1"/>
    <col min="1799" max="1799" width="7.7109375" style="331" customWidth="1"/>
    <col min="1800" max="1800" width="10.140625" style="331" customWidth="1"/>
    <col min="1801" max="1801" width="9.140625" style="331" customWidth="1"/>
    <col min="1802" max="1802" width="8" style="331" customWidth="1"/>
    <col min="1803" max="1803" width="9.140625" style="331"/>
    <col min="1804" max="1804" width="10.140625" style="331" bestFit="1" customWidth="1"/>
    <col min="1805" max="2048" width="9.140625" style="331"/>
    <col min="2049" max="2049" width="23" style="331" customWidth="1"/>
    <col min="2050" max="2050" width="10.140625" style="331" customWidth="1"/>
    <col min="2051" max="2051" width="9" style="331" customWidth="1"/>
    <col min="2052" max="2052" width="7" style="331" customWidth="1"/>
    <col min="2053" max="2053" width="9.85546875" style="331" customWidth="1"/>
    <col min="2054" max="2054" width="7.28515625" style="331" customWidth="1"/>
    <col min="2055" max="2055" width="7.7109375" style="331" customWidth="1"/>
    <col min="2056" max="2056" width="10.140625" style="331" customWidth="1"/>
    <col min="2057" max="2057" width="9.140625" style="331" customWidth="1"/>
    <col min="2058" max="2058" width="8" style="331" customWidth="1"/>
    <col min="2059" max="2059" width="9.140625" style="331"/>
    <col min="2060" max="2060" width="10.140625" style="331" bestFit="1" customWidth="1"/>
    <col min="2061" max="2304" width="9.140625" style="331"/>
    <col min="2305" max="2305" width="23" style="331" customWidth="1"/>
    <col min="2306" max="2306" width="10.140625" style="331" customWidth="1"/>
    <col min="2307" max="2307" width="9" style="331" customWidth="1"/>
    <col min="2308" max="2308" width="7" style="331" customWidth="1"/>
    <col min="2309" max="2309" width="9.85546875" style="331" customWidth="1"/>
    <col min="2310" max="2310" width="7.28515625" style="331" customWidth="1"/>
    <col min="2311" max="2311" width="7.7109375" style="331" customWidth="1"/>
    <col min="2312" max="2312" width="10.140625" style="331" customWidth="1"/>
    <col min="2313" max="2313" width="9.140625" style="331" customWidth="1"/>
    <col min="2314" max="2314" width="8" style="331" customWidth="1"/>
    <col min="2315" max="2315" width="9.140625" style="331"/>
    <col min="2316" max="2316" width="10.140625" style="331" bestFit="1" customWidth="1"/>
    <col min="2317" max="2560" width="9.140625" style="331"/>
    <col min="2561" max="2561" width="23" style="331" customWidth="1"/>
    <col min="2562" max="2562" width="10.140625" style="331" customWidth="1"/>
    <col min="2563" max="2563" width="9" style="331" customWidth="1"/>
    <col min="2564" max="2564" width="7" style="331" customWidth="1"/>
    <col min="2565" max="2565" width="9.85546875" style="331" customWidth="1"/>
    <col min="2566" max="2566" width="7.28515625" style="331" customWidth="1"/>
    <col min="2567" max="2567" width="7.7109375" style="331" customWidth="1"/>
    <col min="2568" max="2568" width="10.140625" style="331" customWidth="1"/>
    <col min="2569" max="2569" width="9.140625" style="331" customWidth="1"/>
    <col min="2570" max="2570" width="8" style="331" customWidth="1"/>
    <col min="2571" max="2571" width="9.140625" style="331"/>
    <col min="2572" max="2572" width="10.140625" style="331" bestFit="1" customWidth="1"/>
    <col min="2573" max="2816" width="9.140625" style="331"/>
    <col min="2817" max="2817" width="23" style="331" customWidth="1"/>
    <col min="2818" max="2818" width="10.140625" style="331" customWidth="1"/>
    <col min="2819" max="2819" width="9" style="331" customWidth="1"/>
    <col min="2820" max="2820" width="7" style="331" customWidth="1"/>
    <col min="2821" max="2821" width="9.85546875" style="331" customWidth="1"/>
    <col min="2822" max="2822" width="7.28515625" style="331" customWidth="1"/>
    <col min="2823" max="2823" width="7.7109375" style="331" customWidth="1"/>
    <col min="2824" max="2824" width="10.140625" style="331" customWidth="1"/>
    <col min="2825" max="2825" width="9.140625" style="331" customWidth="1"/>
    <col min="2826" max="2826" width="8" style="331" customWidth="1"/>
    <col min="2827" max="2827" width="9.140625" style="331"/>
    <col min="2828" max="2828" width="10.140625" style="331" bestFit="1" customWidth="1"/>
    <col min="2829" max="3072" width="9.140625" style="331"/>
    <col min="3073" max="3073" width="23" style="331" customWidth="1"/>
    <col min="3074" max="3074" width="10.140625" style="331" customWidth="1"/>
    <col min="3075" max="3075" width="9" style="331" customWidth="1"/>
    <col min="3076" max="3076" width="7" style="331" customWidth="1"/>
    <col min="3077" max="3077" width="9.85546875" style="331" customWidth="1"/>
    <col min="3078" max="3078" width="7.28515625" style="331" customWidth="1"/>
    <col min="3079" max="3079" width="7.7109375" style="331" customWidth="1"/>
    <col min="3080" max="3080" width="10.140625" style="331" customWidth="1"/>
    <col min="3081" max="3081" width="9.140625" style="331" customWidth="1"/>
    <col min="3082" max="3082" width="8" style="331" customWidth="1"/>
    <col min="3083" max="3083" width="9.140625" style="331"/>
    <col min="3084" max="3084" width="10.140625" style="331" bestFit="1" customWidth="1"/>
    <col min="3085" max="3328" width="9.140625" style="331"/>
    <col min="3329" max="3329" width="23" style="331" customWidth="1"/>
    <col min="3330" max="3330" width="10.140625" style="331" customWidth="1"/>
    <col min="3331" max="3331" width="9" style="331" customWidth="1"/>
    <col min="3332" max="3332" width="7" style="331" customWidth="1"/>
    <col min="3333" max="3333" width="9.85546875" style="331" customWidth="1"/>
    <col min="3334" max="3334" width="7.28515625" style="331" customWidth="1"/>
    <col min="3335" max="3335" width="7.7109375" style="331" customWidth="1"/>
    <col min="3336" max="3336" width="10.140625" style="331" customWidth="1"/>
    <col min="3337" max="3337" width="9.140625" style="331" customWidth="1"/>
    <col min="3338" max="3338" width="8" style="331" customWidth="1"/>
    <col min="3339" max="3339" width="9.140625" style="331"/>
    <col min="3340" max="3340" width="10.140625" style="331" bestFit="1" customWidth="1"/>
    <col min="3341" max="3584" width="9.140625" style="331"/>
    <col min="3585" max="3585" width="23" style="331" customWidth="1"/>
    <col min="3586" max="3586" width="10.140625" style="331" customWidth="1"/>
    <col min="3587" max="3587" width="9" style="331" customWidth="1"/>
    <col min="3588" max="3588" width="7" style="331" customWidth="1"/>
    <col min="3589" max="3589" width="9.85546875" style="331" customWidth="1"/>
    <col min="3590" max="3590" width="7.28515625" style="331" customWidth="1"/>
    <col min="3591" max="3591" width="7.7109375" style="331" customWidth="1"/>
    <col min="3592" max="3592" width="10.140625" style="331" customWidth="1"/>
    <col min="3593" max="3593" width="9.140625" style="331" customWidth="1"/>
    <col min="3594" max="3594" width="8" style="331" customWidth="1"/>
    <col min="3595" max="3595" width="9.140625" style="331"/>
    <col min="3596" max="3596" width="10.140625" style="331" bestFit="1" customWidth="1"/>
    <col min="3597" max="3840" width="9.140625" style="331"/>
    <col min="3841" max="3841" width="23" style="331" customWidth="1"/>
    <col min="3842" max="3842" width="10.140625" style="331" customWidth="1"/>
    <col min="3843" max="3843" width="9" style="331" customWidth="1"/>
    <col min="3844" max="3844" width="7" style="331" customWidth="1"/>
    <col min="3845" max="3845" width="9.85546875" style="331" customWidth="1"/>
    <col min="3846" max="3846" width="7.28515625" style="331" customWidth="1"/>
    <col min="3847" max="3847" width="7.7109375" style="331" customWidth="1"/>
    <col min="3848" max="3848" width="10.140625" style="331" customWidth="1"/>
    <col min="3849" max="3849" width="9.140625" style="331" customWidth="1"/>
    <col min="3850" max="3850" width="8" style="331" customWidth="1"/>
    <col min="3851" max="3851" width="9.140625" style="331"/>
    <col min="3852" max="3852" width="10.140625" style="331" bestFit="1" customWidth="1"/>
    <col min="3853" max="4096" width="9.140625" style="331"/>
    <col min="4097" max="4097" width="23" style="331" customWidth="1"/>
    <col min="4098" max="4098" width="10.140625" style="331" customWidth="1"/>
    <col min="4099" max="4099" width="9" style="331" customWidth="1"/>
    <col min="4100" max="4100" width="7" style="331" customWidth="1"/>
    <col min="4101" max="4101" width="9.85546875" style="331" customWidth="1"/>
    <col min="4102" max="4102" width="7.28515625" style="331" customWidth="1"/>
    <col min="4103" max="4103" width="7.7109375" style="331" customWidth="1"/>
    <col min="4104" max="4104" width="10.140625" style="331" customWidth="1"/>
    <col min="4105" max="4105" width="9.140625" style="331" customWidth="1"/>
    <col min="4106" max="4106" width="8" style="331" customWidth="1"/>
    <col min="4107" max="4107" width="9.140625" style="331"/>
    <col min="4108" max="4108" width="10.140625" style="331" bestFit="1" customWidth="1"/>
    <col min="4109" max="4352" width="9.140625" style="331"/>
    <col min="4353" max="4353" width="23" style="331" customWidth="1"/>
    <col min="4354" max="4354" width="10.140625" style="331" customWidth="1"/>
    <col min="4355" max="4355" width="9" style="331" customWidth="1"/>
    <col min="4356" max="4356" width="7" style="331" customWidth="1"/>
    <col min="4357" max="4357" width="9.85546875" style="331" customWidth="1"/>
    <col min="4358" max="4358" width="7.28515625" style="331" customWidth="1"/>
    <col min="4359" max="4359" width="7.7109375" style="331" customWidth="1"/>
    <col min="4360" max="4360" width="10.140625" style="331" customWidth="1"/>
    <col min="4361" max="4361" width="9.140625" style="331" customWidth="1"/>
    <col min="4362" max="4362" width="8" style="331" customWidth="1"/>
    <col min="4363" max="4363" width="9.140625" style="331"/>
    <col min="4364" max="4364" width="10.140625" style="331" bestFit="1" customWidth="1"/>
    <col min="4365" max="4608" width="9.140625" style="331"/>
    <col min="4609" max="4609" width="23" style="331" customWidth="1"/>
    <col min="4610" max="4610" width="10.140625" style="331" customWidth="1"/>
    <col min="4611" max="4611" width="9" style="331" customWidth="1"/>
    <col min="4612" max="4612" width="7" style="331" customWidth="1"/>
    <col min="4613" max="4613" width="9.85546875" style="331" customWidth="1"/>
    <col min="4614" max="4614" width="7.28515625" style="331" customWidth="1"/>
    <col min="4615" max="4615" width="7.7109375" style="331" customWidth="1"/>
    <col min="4616" max="4616" width="10.140625" style="331" customWidth="1"/>
    <col min="4617" max="4617" width="9.140625" style="331" customWidth="1"/>
    <col min="4618" max="4618" width="8" style="331" customWidth="1"/>
    <col min="4619" max="4619" width="9.140625" style="331"/>
    <col min="4620" max="4620" width="10.140625" style="331" bestFit="1" customWidth="1"/>
    <col min="4621" max="4864" width="9.140625" style="331"/>
    <col min="4865" max="4865" width="23" style="331" customWidth="1"/>
    <col min="4866" max="4866" width="10.140625" style="331" customWidth="1"/>
    <col min="4867" max="4867" width="9" style="331" customWidth="1"/>
    <col min="4868" max="4868" width="7" style="331" customWidth="1"/>
    <col min="4869" max="4869" width="9.85546875" style="331" customWidth="1"/>
    <col min="4870" max="4870" width="7.28515625" style="331" customWidth="1"/>
    <col min="4871" max="4871" width="7.7109375" style="331" customWidth="1"/>
    <col min="4872" max="4872" width="10.140625" style="331" customWidth="1"/>
    <col min="4873" max="4873" width="9.140625" style="331" customWidth="1"/>
    <col min="4874" max="4874" width="8" style="331" customWidth="1"/>
    <col min="4875" max="4875" width="9.140625" style="331"/>
    <col min="4876" max="4876" width="10.140625" style="331" bestFit="1" customWidth="1"/>
    <col min="4877" max="5120" width="9.140625" style="331"/>
    <col min="5121" max="5121" width="23" style="331" customWidth="1"/>
    <col min="5122" max="5122" width="10.140625" style="331" customWidth="1"/>
    <col min="5123" max="5123" width="9" style="331" customWidth="1"/>
    <col min="5124" max="5124" width="7" style="331" customWidth="1"/>
    <col min="5125" max="5125" width="9.85546875" style="331" customWidth="1"/>
    <col min="5126" max="5126" width="7.28515625" style="331" customWidth="1"/>
    <col min="5127" max="5127" width="7.7109375" style="331" customWidth="1"/>
    <col min="5128" max="5128" width="10.140625" style="331" customWidth="1"/>
    <col min="5129" max="5129" width="9.140625" style="331" customWidth="1"/>
    <col min="5130" max="5130" width="8" style="331" customWidth="1"/>
    <col min="5131" max="5131" width="9.140625" style="331"/>
    <col min="5132" max="5132" width="10.140625" style="331" bestFit="1" customWidth="1"/>
    <col min="5133" max="5376" width="9.140625" style="331"/>
    <col min="5377" max="5377" width="23" style="331" customWidth="1"/>
    <col min="5378" max="5378" width="10.140625" style="331" customWidth="1"/>
    <col min="5379" max="5379" width="9" style="331" customWidth="1"/>
    <col min="5380" max="5380" width="7" style="331" customWidth="1"/>
    <col min="5381" max="5381" width="9.85546875" style="331" customWidth="1"/>
    <col min="5382" max="5382" width="7.28515625" style="331" customWidth="1"/>
    <col min="5383" max="5383" width="7.7109375" style="331" customWidth="1"/>
    <col min="5384" max="5384" width="10.140625" style="331" customWidth="1"/>
    <col min="5385" max="5385" width="9.140625" style="331" customWidth="1"/>
    <col min="5386" max="5386" width="8" style="331" customWidth="1"/>
    <col min="5387" max="5387" width="9.140625" style="331"/>
    <col min="5388" max="5388" width="10.140625" style="331" bestFit="1" customWidth="1"/>
    <col min="5389" max="5632" width="9.140625" style="331"/>
    <col min="5633" max="5633" width="23" style="331" customWidth="1"/>
    <col min="5634" max="5634" width="10.140625" style="331" customWidth="1"/>
    <col min="5635" max="5635" width="9" style="331" customWidth="1"/>
    <col min="5636" max="5636" width="7" style="331" customWidth="1"/>
    <col min="5637" max="5637" width="9.85546875" style="331" customWidth="1"/>
    <col min="5638" max="5638" width="7.28515625" style="331" customWidth="1"/>
    <col min="5639" max="5639" width="7.7109375" style="331" customWidth="1"/>
    <col min="5640" max="5640" width="10.140625" style="331" customWidth="1"/>
    <col min="5641" max="5641" width="9.140625" style="331" customWidth="1"/>
    <col min="5642" max="5642" width="8" style="331" customWidth="1"/>
    <col min="5643" max="5643" width="9.140625" style="331"/>
    <col min="5644" max="5644" width="10.140625" style="331" bestFit="1" customWidth="1"/>
    <col min="5645" max="5888" width="9.140625" style="331"/>
    <col min="5889" max="5889" width="23" style="331" customWidth="1"/>
    <col min="5890" max="5890" width="10.140625" style="331" customWidth="1"/>
    <col min="5891" max="5891" width="9" style="331" customWidth="1"/>
    <col min="5892" max="5892" width="7" style="331" customWidth="1"/>
    <col min="5893" max="5893" width="9.85546875" style="331" customWidth="1"/>
    <col min="5894" max="5894" width="7.28515625" style="331" customWidth="1"/>
    <col min="5895" max="5895" width="7.7109375" style="331" customWidth="1"/>
    <col min="5896" max="5896" width="10.140625" style="331" customWidth="1"/>
    <col min="5897" max="5897" width="9.140625" style="331" customWidth="1"/>
    <col min="5898" max="5898" width="8" style="331" customWidth="1"/>
    <col min="5899" max="5899" width="9.140625" style="331"/>
    <col min="5900" max="5900" width="10.140625" style="331" bestFit="1" customWidth="1"/>
    <col min="5901" max="6144" width="9.140625" style="331"/>
    <col min="6145" max="6145" width="23" style="331" customWidth="1"/>
    <col min="6146" max="6146" width="10.140625" style="331" customWidth="1"/>
    <col min="6147" max="6147" width="9" style="331" customWidth="1"/>
    <col min="6148" max="6148" width="7" style="331" customWidth="1"/>
    <col min="6149" max="6149" width="9.85546875" style="331" customWidth="1"/>
    <col min="6150" max="6150" width="7.28515625" style="331" customWidth="1"/>
    <col min="6151" max="6151" width="7.7109375" style="331" customWidth="1"/>
    <col min="6152" max="6152" width="10.140625" style="331" customWidth="1"/>
    <col min="6153" max="6153" width="9.140625" style="331" customWidth="1"/>
    <col min="6154" max="6154" width="8" style="331" customWidth="1"/>
    <col min="6155" max="6155" width="9.140625" style="331"/>
    <col min="6156" max="6156" width="10.140625" style="331" bestFit="1" customWidth="1"/>
    <col min="6157" max="6400" width="9.140625" style="331"/>
    <col min="6401" max="6401" width="23" style="331" customWidth="1"/>
    <col min="6402" max="6402" width="10.140625" style="331" customWidth="1"/>
    <col min="6403" max="6403" width="9" style="331" customWidth="1"/>
    <col min="6404" max="6404" width="7" style="331" customWidth="1"/>
    <col min="6405" max="6405" width="9.85546875" style="331" customWidth="1"/>
    <col min="6406" max="6406" width="7.28515625" style="331" customWidth="1"/>
    <col min="6407" max="6407" width="7.7109375" style="331" customWidth="1"/>
    <col min="6408" max="6408" width="10.140625" style="331" customWidth="1"/>
    <col min="6409" max="6409" width="9.140625" style="331" customWidth="1"/>
    <col min="6410" max="6410" width="8" style="331" customWidth="1"/>
    <col min="6411" max="6411" width="9.140625" style="331"/>
    <col min="6412" max="6412" width="10.140625" style="331" bestFit="1" customWidth="1"/>
    <col min="6413" max="6656" width="9.140625" style="331"/>
    <col min="6657" max="6657" width="23" style="331" customWidth="1"/>
    <col min="6658" max="6658" width="10.140625" style="331" customWidth="1"/>
    <col min="6659" max="6659" width="9" style="331" customWidth="1"/>
    <col min="6660" max="6660" width="7" style="331" customWidth="1"/>
    <col min="6661" max="6661" width="9.85546875" style="331" customWidth="1"/>
    <col min="6662" max="6662" width="7.28515625" style="331" customWidth="1"/>
    <col min="6663" max="6663" width="7.7109375" style="331" customWidth="1"/>
    <col min="6664" max="6664" width="10.140625" style="331" customWidth="1"/>
    <col min="6665" max="6665" width="9.140625" style="331" customWidth="1"/>
    <col min="6666" max="6666" width="8" style="331" customWidth="1"/>
    <col min="6667" max="6667" width="9.140625" style="331"/>
    <col min="6668" max="6668" width="10.140625" style="331" bestFit="1" customWidth="1"/>
    <col min="6669" max="6912" width="9.140625" style="331"/>
    <col min="6913" max="6913" width="23" style="331" customWidth="1"/>
    <col min="6914" max="6914" width="10.140625" style="331" customWidth="1"/>
    <col min="6915" max="6915" width="9" style="331" customWidth="1"/>
    <col min="6916" max="6916" width="7" style="331" customWidth="1"/>
    <col min="6917" max="6917" width="9.85546875" style="331" customWidth="1"/>
    <col min="6918" max="6918" width="7.28515625" style="331" customWidth="1"/>
    <col min="6919" max="6919" width="7.7109375" style="331" customWidth="1"/>
    <col min="6920" max="6920" width="10.140625" style="331" customWidth="1"/>
    <col min="6921" max="6921" width="9.140625" style="331" customWidth="1"/>
    <col min="6922" max="6922" width="8" style="331" customWidth="1"/>
    <col min="6923" max="6923" width="9.140625" style="331"/>
    <col min="6924" max="6924" width="10.140625" style="331" bestFit="1" customWidth="1"/>
    <col min="6925" max="7168" width="9.140625" style="331"/>
    <col min="7169" max="7169" width="23" style="331" customWidth="1"/>
    <col min="7170" max="7170" width="10.140625" style="331" customWidth="1"/>
    <col min="7171" max="7171" width="9" style="331" customWidth="1"/>
    <col min="7172" max="7172" width="7" style="331" customWidth="1"/>
    <col min="7173" max="7173" width="9.85546875" style="331" customWidth="1"/>
    <col min="7174" max="7174" width="7.28515625" style="331" customWidth="1"/>
    <col min="7175" max="7175" width="7.7109375" style="331" customWidth="1"/>
    <col min="7176" max="7176" width="10.140625" style="331" customWidth="1"/>
    <col min="7177" max="7177" width="9.140625" style="331" customWidth="1"/>
    <col min="7178" max="7178" width="8" style="331" customWidth="1"/>
    <col min="7179" max="7179" width="9.140625" style="331"/>
    <col min="7180" max="7180" width="10.140625" style="331" bestFit="1" customWidth="1"/>
    <col min="7181" max="7424" width="9.140625" style="331"/>
    <col min="7425" max="7425" width="23" style="331" customWidth="1"/>
    <col min="7426" max="7426" width="10.140625" style="331" customWidth="1"/>
    <col min="7427" max="7427" width="9" style="331" customWidth="1"/>
    <col min="7428" max="7428" width="7" style="331" customWidth="1"/>
    <col min="7429" max="7429" width="9.85546875" style="331" customWidth="1"/>
    <col min="7430" max="7430" width="7.28515625" style="331" customWidth="1"/>
    <col min="7431" max="7431" width="7.7109375" style="331" customWidth="1"/>
    <col min="7432" max="7432" width="10.140625" style="331" customWidth="1"/>
    <col min="7433" max="7433" width="9.140625" style="331" customWidth="1"/>
    <col min="7434" max="7434" width="8" style="331" customWidth="1"/>
    <col min="7435" max="7435" width="9.140625" style="331"/>
    <col min="7436" max="7436" width="10.140625" style="331" bestFit="1" customWidth="1"/>
    <col min="7437" max="7680" width="9.140625" style="331"/>
    <col min="7681" max="7681" width="23" style="331" customWidth="1"/>
    <col min="7682" max="7682" width="10.140625" style="331" customWidth="1"/>
    <col min="7683" max="7683" width="9" style="331" customWidth="1"/>
    <col min="7684" max="7684" width="7" style="331" customWidth="1"/>
    <col min="7685" max="7685" width="9.85546875" style="331" customWidth="1"/>
    <col min="7686" max="7686" width="7.28515625" style="331" customWidth="1"/>
    <col min="7687" max="7687" width="7.7109375" style="331" customWidth="1"/>
    <col min="7688" max="7688" width="10.140625" style="331" customWidth="1"/>
    <col min="7689" max="7689" width="9.140625" style="331" customWidth="1"/>
    <col min="7690" max="7690" width="8" style="331" customWidth="1"/>
    <col min="7691" max="7691" width="9.140625" style="331"/>
    <col min="7692" max="7692" width="10.140625" style="331" bestFit="1" customWidth="1"/>
    <col min="7693" max="7936" width="9.140625" style="331"/>
    <col min="7937" max="7937" width="23" style="331" customWidth="1"/>
    <col min="7938" max="7938" width="10.140625" style="331" customWidth="1"/>
    <col min="7939" max="7939" width="9" style="331" customWidth="1"/>
    <col min="7940" max="7940" width="7" style="331" customWidth="1"/>
    <col min="7941" max="7941" width="9.85546875" style="331" customWidth="1"/>
    <col min="7942" max="7942" width="7.28515625" style="331" customWidth="1"/>
    <col min="7943" max="7943" width="7.7109375" style="331" customWidth="1"/>
    <col min="7944" max="7944" width="10.140625" style="331" customWidth="1"/>
    <col min="7945" max="7945" width="9.140625" style="331" customWidth="1"/>
    <col min="7946" max="7946" width="8" style="331" customWidth="1"/>
    <col min="7947" max="7947" width="9.140625" style="331"/>
    <col min="7948" max="7948" width="10.140625" style="331" bestFit="1" customWidth="1"/>
    <col min="7949" max="8192" width="9.140625" style="331"/>
    <col min="8193" max="8193" width="23" style="331" customWidth="1"/>
    <col min="8194" max="8194" width="10.140625" style="331" customWidth="1"/>
    <col min="8195" max="8195" width="9" style="331" customWidth="1"/>
    <col min="8196" max="8196" width="7" style="331" customWidth="1"/>
    <col min="8197" max="8197" width="9.85546875" style="331" customWidth="1"/>
    <col min="8198" max="8198" width="7.28515625" style="331" customWidth="1"/>
    <col min="8199" max="8199" width="7.7109375" style="331" customWidth="1"/>
    <col min="8200" max="8200" width="10.140625" style="331" customWidth="1"/>
    <col min="8201" max="8201" width="9.140625" style="331" customWidth="1"/>
    <col min="8202" max="8202" width="8" style="331" customWidth="1"/>
    <col min="8203" max="8203" width="9.140625" style="331"/>
    <col min="8204" max="8204" width="10.140625" style="331" bestFit="1" customWidth="1"/>
    <col min="8205" max="8448" width="9.140625" style="331"/>
    <col min="8449" max="8449" width="23" style="331" customWidth="1"/>
    <col min="8450" max="8450" width="10.140625" style="331" customWidth="1"/>
    <col min="8451" max="8451" width="9" style="331" customWidth="1"/>
    <col min="8452" max="8452" width="7" style="331" customWidth="1"/>
    <col min="8453" max="8453" width="9.85546875" style="331" customWidth="1"/>
    <col min="8454" max="8454" width="7.28515625" style="331" customWidth="1"/>
    <col min="8455" max="8455" width="7.7109375" style="331" customWidth="1"/>
    <col min="8456" max="8456" width="10.140625" style="331" customWidth="1"/>
    <col min="8457" max="8457" width="9.140625" style="331" customWidth="1"/>
    <col min="8458" max="8458" width="8" style="331" customWidth="1"/>
    <col min="8459" max="8459" width="9.140625" style="331"/>
    <col min="8460" max="8460" width="10.140625" style="331" bestFit="1" customWidth="1"/>
    <col min="8461" max="8704" width="9.140625" style="331"/>
    <col min="8705" max="8705" width="23" style="331" customWidth="1"/>
    <col min="8706" max="8706" width="10.140625" style="331" customWidth="1"/>
    <col min="8707" max="8707" width="9" style="331" customWidth="1"/>
    <col min="8708" max="8708" width="7" style="331" customWidth="1"/>
    <col min="8709" max="8709" width="9.85546875" style="331" customWidth="1"/>
    <col min="8710" max="8710" width="7.28515625" style="331" customWidth="1"/>
    <col min="8711" max="8711" width="7.7109375" style="331" customWidth="1"/>
    <col min="8712" max="8712" width="10.140625" style="331" customWidth="1"/>
    <col min="8713" max="8713" width="9.140625" style="331" customWidth="1"/>
    <col min="8714" max="8714" width="8" style="331" customWidth="1"/>
    <col min="8715" max="8715" width="9.140625" style="331"/>
    <col min="8716" max="8716" width="10.140625" style="331" bestFit="1" customWidth="1"/>
    <col min="8717" max="8960" width="9.140625" style="331"/>
    <col min="8961" max="8961" width="23" style="331" customWidth="1"/>
    <col min="8962" max="8962" width="10.140625" style="331" customWidth="1"/>
    <col min="8963" max="8963" width="9" style="331" customWidth="1"/>
    <col min="8964" max="8964" width="7" style="331" customWidth="1"/>
    <col min="8965" max="8965" width="9.85546875" style="331" customWidth="1"/>
    <col min="8966" max="8966" width="7.28515625" style="331" customWidth="1"/>
    <col min="8967" max="8967" width="7.7109375" style="331" customWidth="1"/>
    <col min="8968" max="8968" width="10.140625" style="331" customWidth="1"/>
    <col min="8969" max="8969" width="9.140625" style="331" customWidth="1"/>
    <col min="8970" max="8970" width="8" style="331" customWidth="1"/>
    <col min="8971" max="8971" width="9.140625" style="331"/>
    <col min="8972" max="8972" width="10.140625" style="331" bestFit="1" customWidth="1"/>
    <col min="8973" max="9216" width="9.140625" style="331"/>
    <col min="9217" max="9217" width="23" style="331" customWidth="1"/>
    <col min="9218" max="9218" width="10.140625" style="331" customWidth="1"/>
    <col min="9219" max="9219" width="9" style="331" customWidth="1"/>
    <col min="9220" max="9220" width="7" style="331" customWidth="1"/>
    <col min="9221" max="9221" width="9.85546875" style="331" customWidth="1"/>
    <col min="9222" max="9222" width="7.28515625" style="331" customWidth="1"/>
    <col min="9223" max="9223" width="7.7109375" style="331" customWidth="1"/>
    <col min="9224" max="9224" width="10.140625" style="331" customWidth="1"/>
    <col min="9225" max="9225" width="9.140625" style="331" customWidth="1"/>
    <col min="9226" max="9226" width="8" style="331" customWidth="1"/>
    <col min="9227" max="9227" width="9.140625" style="331"/>
    <col min="9228" max="9228" width="10.140625" style="331" bestFit="1" customWidth="1"/>
    <col min="9229" max="9472" width="9.140625" style="331"/>
    <col min="9473" max="9473" width="23" style="331" customWidth="1"/>
    <col min="9474" max="9474" width="10.140625" style="331" customWidth="1"/>
    <col min="9475" max="9475" width="9" style="331" customWidth="1"/>
    <col min="9476" max="9476" width="7" style="331" customWidth="1"/>
    <col min="9477" max="9477" width="9.85546875" style="331" customWidth="1"/>
    <col min="9478" max="9478" width="7.28515625" style="331" customWidth="1"/>
    <col min="9479" max="9479" width="7.7109375" style="331" customWidth="1"/>
    <col min="9480" max="9480" width="10.140625" style="331" customWidth="1"/>
    <col min="9481" max="9481" width="9.140625" style="331" customWidth="1"/>
    <col min="9482" max="9482" width="8" style="331" customWidth="1"/>
    <col min="9483" max="9483" width="9.140625" style="331"/>
    <col min="9484" max="9484" width="10.140625" style="331" bestFit="1" customWidth="1"/>
    <col min="9485" max="9728" width="9.140625" style="331"/>
    <col min="9729" max="9729" width="23" style="331" customWidth="1"/>
    <col min="9730" max="9730" width="10.140625" style="331" customWidth="1"/>
    <col min="9731" max="9731" width="9" style="331" customWidth="1"/>
    <col min="9732" max="9732" width="7" style="331" customWidth="1"/>
    <col min="9733" max="9733" width="9.85546875" style="331" customWidth="1"/>
    <col min="9734" max="9734" width="7.28515625" style="331" customWidth="1"/>
    <col min="9735" max="9735" width="7.7109375" style="331" customWidth="1"/>
    <col min="9736" max="9736" width="10.140625" style="331" customWidth="1"/>
    <col min="9737" max="9737" width="9.140625" style="331" customWidth="1"/>
    <col min="9738" max="9738" width="8" style="331" customWidth="1"/>
    <col min="9739" max="9739" width="9.140625" style="331"/>
    <col min="9740" max="9740" width="10.140625" style="331" bestFit="1" customWidth="1"/>
    <col min="9741" max="9984" width="9.140625" style="331"/>
    <col min="9985" max="9985" width="23" style="331" customWidth="1"/>
    <col min="9986" max="9986" width="10.140625" style="331" customWidth="1"/>
    <col min="9987" max="9987" width="9" style="331" customWidth="1"/>
    <col min="9988" max="9988" width="7" style="331" customWidth="1"/>
    <col min="9989" max="9989" width="9.85546875" style="331" customWidth="1"/>
    <col min="9990" max="9990" width="7.28515625" style="331" customWidth="1"/>
    <col min="9991" max="9991" width="7.7109375" style="331" customWidth="1"/>
    <col min="9992" max="9992" width="10.140625" style="331" customWidth="1"/>
    <col min="9993" max="9993" width="9.140625" style="331" customWidth="1"/>
    <col min="9994" max="9994" width="8" style="331" customWidth="1"/>
    <col min="9995" max="9995" width="9.140625" style="331"/>
    <col min="9996" max="9996" width="10.140625" style="331" bestFit="1" customWidth="1"/>
    <col min="9997" max="10240" width="9.140625" style="331"/>
    <col min="10241" max="10241" width="23" style="331" customWidth="1"/>
    <col min="10242" max="10242" width="10.140625" style="331" customWidth="1"/>
    <col min="10243" max="10243" width="9" style="331" customWidth="1"/>
    <col min="10244" max="10244" width="7" style="331" customWidth="1"/>
    <col min="10245" max="10245" width="9.85546875" style="331" customWidth="1"/>
    <col min="10246" max="10246" width="7.28515625" style="331" customWidth="1"/>
    <col min="10247" max="10247" width="7.7109375" style="331" customWidth="1"/>
    <col min="10248" max="10248" width="10.140625" style="331" customWidth="1"/>
    <col min="10249" max="10249" width="9.140625" style="331" customWidth="1"/>
    <col min="10250" max="10250" width="8" style="331" customWidth="1"/>
    <col min="10251" max="10251" width="9.140625" style="331"/>
    <col min="10252" max="10252" width="10.140625" style="331" bestFit="1" customWidth="1"/>
    <col min="10253" max="10496" width="9.140625" style="331"/>
    <col min="10497" max="10497" width="23" style="331" customWidth="1"/>
    <col min="10498" max="10498" width="10.140625" style="331" customWidth="1"/>
    <col min="10499" max="10499" width="9" style="331" customWidth="1"/>
    <col min="10500" max="10500" width="7" style="331" customWidth="1"/>
    <col min="10501" max="10501" width="9.85546875" style="331" customWidth="1"/>
    <col min="10502" max="10502" width="7.28515625" style="331" customWidth="1"/>
    <col min="10503" max="10503" width="7.7109375" style="331" customWidth="1"/>
    <col min="10504" max="10504" width="10.140625" style="331" customWidth="1"/>
    <col min="10505" max="10505" width="9.140625" style="331" customWidth="1"/>
    <col min="10506" max="10506" width="8" style="331" customWidth="1"/>
    <col min="10507" max="10507" width="9.140625" style="331"/>
    <col min="10508" max="10508" width="10.140625" style="331" bestFit="1" customWidth="1"/>
    <col min="10509" max="10752" width="9.140625" style="331"/>
    <col min="10753" max="10753" width="23" style="331" customWidth="1"/>
    <col min="10754" max="10754" width="10.140625" style="331" customWidth="1"/>
    <col min="10755" max="10755" width="9" style="331" customWidth="1"/>
    <col min="10756" max="10756" width="7" style="331" customWidth="1"/>
    <col min="10757" max="10757" width="9.85546875" style="331" customWidth="1"/>
    <col min="10758" max="10758" width="7.28515625" style="331" customWidth="1"/>
    <col min="10759" max="10759" width="7.7109375" style="331" customWidth="1"/>
    <col min="10760" max="10760" width="10.140625" style="331" customWidth="1"/>
    <col min="10761" max="10761" width="9.140625" style="331" customWidth="1"/>
    <col min="10762" max="10762" width="8" style="331" customWidth="1"/>
    <col min="10763" max="10763" width="9.140625" style="331"/>
    <col min="10764" max="10764" width="10.140625" style="331" bestFit="1" customWidth="1"/>
    <col min="10765" max="11008" width="9.140625" style="331"/>
    <col min="11009" max="11009" width="23" style="331" customWidth="1"/>
    <col min="11010" max="11010" width="10.140625" style="331" customWidth="1"/>
    <col min="11011" max="11011" width="9" style="331" customWidth="1"/>
    <col min="11012" max="11012" width="7" style="331" customWidth="1"/>
    <col min="11013" max="11013" width="9.85546875" style="331" customWidth="1"/>
    <col min="11014" max="11014" width="7.28515625" style="331" customWidth="1"/>
    <col min="11015" max="11015" width="7.7109375" style="331" customWidth="1"/>
    <col min="11016" max="11016" width="10.140625" style="331" customWidth="1"/>
    <col min="11017" max="11017" width="9.140625" style="331" customWidth="1"/>
    <col min="11018" max="11018" width="8" style="331" customWidth="1"/>
    <col min="11019" max="11019" width="9.140625" style="331"/>
    <col min="11020" max="11020" width="10.140625" style="331" bestFit="1" customWidth="1"/>
    <col min="11021" max="11264" width="9.140625" style="331"/>
    <col min="11265" max="11265" width="23" style="331" customWidth="1"/>
    <col min="11266" max="11266" width="10.140625" style="331" customWidth="1"/>
    <col min="11267" max="11267" width="9" style="331" customWidth="1"/>
    <col min="11268" max="11268" width="7" style="331" customWidth="1"/>
    <col min="11269" max="11269" width="9.85546875" style="331" customWidth="1"/>
    <col min="11270" max="11270" width="7.28515625" style="331" customWidth="1"/>
    <col min="11271" max="11271" width="7.7109375" style="331" customWidth="1"/>
    <col min="11272" max="11272" width="10.140625" style="331" customWidth="1"/>
    <col min="11273" max="11273" width="9.140625" style="331" customWidth="1"/>
    <col min="11274" max="11274" width="8" style="331" customWidth="1"/>
    <col min="11275" max="11275" width="9.140625" style="331"/>
    <col min="11276" max="11276" width="10.140625" style="331" bestFit="1" customWidth="1"/>
    <col min="11277" max="11520" width="9.140625" style="331"/>
    <col min="11521" max="11521" width="23" style="331" customWidth="1"/>
    <col min="11522" max="11522" width="10.140625" style="331" customWidth="1"/>
    <col min="11523" max="11523" width="9" style="331" customWidth="1"/>
    <col min="11524" max="11524" width="7" style="331" customWidth="1"/>
    <col min="11525" max="11525" width="9.85546875" style="331" customWidth="1"/>
    <col min="11526" max="11526" width="7.28515625" style="331" customWidth="1"/>
    <col min="11527" max="11527" width="7.7109375" style="331" customWidth="1"/>
    <col min="11528" max="11528" width="10.140625" style="331" customWidth="1"/>
    <col min="11529" max="11529" width="9.140625" style="331" customWidth="1"/>
    <col min="11530" max="11530" width="8" style="331" customWidth="1"/>
    <col min="11531" max="11531" width="9.140625" style="331"/>
    <col min="11532" max="11532" width="10.140625" style="331" bestFit="1" customWidth="1"/>
    <col min="11533" max="11776" width="9.140625" style="331"/>
    <col min="11777" max="11777" width="23" style="331" customWidth="1"/>
    <col min="11778" max="11778" width="10.140625" style="331" customWidth="1"/>
    <col min="11779" max="11779" width="9" style="331" customWidth="1"/>
    <col min="11780" max="11780" width="7" style="331" customWidth="1"/>
    <col min="11781" max="11781" width="9.85546875" style="331" customWidth="1"/>
    <col min="11782" max="11782" width="7.28515625" style="331" customWidth="1"/>
    <col min="11783" max="11783" width="7.7109375" style="331" customWidth="1"/>
    <col min="11784" max="11784" width="10.140625" style="331" customWidth="1"/>
    <col min="11785" max="11785" width="9.140625" style="331" customWidth="1"/>
    <col min="11786" max="11786" width="8" style="331" customWidth="1"/>
    <col min="11787" max="11787" width="9.140625" style="331"/>
    <col min="11788" max="11788" width="10.140625" style="331" bestFit="1" customWidth="1"/>
    <col min="11789" max="12032" width="9.140625" style="331"/>
    <col min="12033" max="12033" width="23" style="331" customWidth="1"/>
    <col min="12034" max="12034" width="10.140625" style="331" customWidth="1"/>
    <col min="12035" max="12035" width="9" style="331" customWidth="1"/>
    <col min="12036" max="12036" width="7" style="331" customWidth="1"/>
    <col min="12037" max="12037" width="9.85546875" style="331" customWidth="1"/>
    <col min="12038" max="12038" width="7.28515625" style="331" customWidth="1"/>
    <col min="12039" max="12039" width="7.7109375" style="331" customWidth="1"/>
    <col min="12040" max="12040" width="10.140625" style="331" customWidth="1"/>
    <col min="12041" max="12041" width="9.140625" style="331" customWidth="1"/>
    <col min="12042" max="12042" width="8" style="331" customWidth="1"/>
    <col min="12043" max="12043" width="9.140625" style="331"/>
    <col min="12044" max="12044" width="10.140625" style="331" bestFit="1" customWidth="1"/>
    <col min="12045" max="12288" width="9.140625" style="331"/>
    <col min="12289" max="12289" width="23" style="331" customWidth="1"/>
    <col min="12290" max="12290" width="10.140625" style="331" customWidth="1"/>
    <col min="12291" max="12291" width="9" style="331" customWidth="1"/>
    <col min="12292" max="12292" width="7" style="331" customWidth="1"/>
    <col min="12293" max="12293" width="9.85546875" style="331" customWidth="1"/>
    <col min="12294" max="12294" width="7.28515625" style="331" customWidth="1"/>
    <col min="12295" max="12295" width="7.7109375" style="331" customWidth="1"/>
    <col min="12296" max="12296" width="10.140625" style="331" customWidth="1"/>
    <col min="12297" max="12297" width="9.140625" style="331" customWidth="1"/>
    <col min="12298" max="12298" width="8" style="331" customWidth="1"/>
    <col min="12299" max="12299" width="9.140625" style="331"/>
    <col min="12300" max="12300" width="10.140625" style="331" bestFit="1" customWidth="1"/>
    <col min="12301" max="12544" width="9.140625" style="331"/>
    <col min="12545" max="12545" width="23" style="331" customWidth="1"/>
    <col min="12546" max="12546" width="10.140625" style="331" customWidth="1"/>
    <col min="12547" max="12547" width="9" style="331" customWidth="1"/>
    <col min="12548" max="12548" width="7" style="331" customWidth="1"/>
    <col min="12549" max="12549" width="9.85546875" style="331" customWidth="1"/>
    <col min="12550" max="12550" width="7.28515625" style="331" customWidth="1"/>
    <col min="12551" max="12551" width="7.7109375" style="331" customWidth="1"/>
    <col min="12552" max="12552" width="10.140625" style="331" customWidth="1"/>
    <col min="12553" max="12553" width="9.140625" style="331" customWidth="1"/>
    <col min="12554" max="12554" width="8" style="331" customWidth="1"/>
    <col min="12555" max="12555" width="9.140625" style="331"/>
    <col min="12556" max="12556" width="10.140625" style="331" bestFit="1" customWidth="1"/>
    <col min="12557" max="12800" width="9.140625" style="331"/>
    <col min="12801" max="12801" width="23" style="331" customWidth="1"/>
    <col min="12802" max="12802" width="10.140625" style="331" customWidth="1"/>
    <col min="12803" max="12803" width="9" style="331" customWidth="1"/>
    <col min="12804" max="12804" width="7" style="331" customWidth="1"/>
    <col min="12805" max="12805" width="9.85546875" style="331" customWidth="1"/>
    <col min="12806" max="12806" width="7.28515625" style="331" customWidth="1"/>
    <col min="12807" max="12807" width="7.7109375" style="331" customWidth="1"/>
    <col min="12808" max="12808" width="10.140625" style="331" customWidth="1"/>
    <col min="12809" max="12809" width="9.140625" style="331" customWidth="1"/>
    <col min="12810" max="12810" width="8" style="331" customWidth="1"/>
    <col min="12811" max="12811" width="9.140625" style="331"/>
    <col min="12812" max="12812" width="10.140625" style="331" bestFit="1" customWidth="1"/>
    <col min="12813" max="13056" width="9.140625" style="331"/>
    <col min="13057" max="13057" width="23" style="331" customWidth="1"/>
    <col min="13058" max="13058" width="10.140625" style="331" customWidth="1"/>
    <col min="13059" max="13059" width="9" style="331" customWidth="1"/>
    <col min="13060" max="13060" width="7" style="331" customWidth="1"/>
    <col min="13061" max="13061" width="9.85546875" style="331" customWidth="1"/>
    <col min="13062" max="13062" width="7.28515625" style="331" customWidth="1"/>
    <col min="13063" max="13063" width="7.7109375" style="331" customWidth="1"/>
    <col min="13064" max="13064" width="10.140625" style="331" customWidth="1"/>
    <col min="13065" max="13065" width="9.140625" style="331" customWidth="1"/>
    <col min="13066" max="13066" width="8" style="331" customWidth="1"/>
    <col min="13067" max="13067" width="9.140625" style="331"/>
    <col min="13068" max="13068" width="10.140625" style="331" bestFit="1" customWidth="1"/>
    <col min="13069" max="13312" width="9.140625" style="331"/>
    <col min="13313" max="13313" width="23" style="331" customWidth="1"/>
    <col min="13314" max="13314" width="10.140625" style="331" customWidth="1"/>
    <col min="13315" max="13315" width="9" style="331" customWidth="1"/>
    <col min="13316" max="13316" width="7" style="331" customWidth="1"/>
    <col min="13317" max="13317" width="9.85546875" style="331" customWidth="1"/>
    <col min="13318" max="13318" width="7.28515625" style="331" customWidth="1"/>
    <col min="13319" max="13319" width="7.7109375" style="331" customWidth="1"/>
    <col min="13320" max="13320" width="10.140625" style="331" customWidth="1"/>
    <col min="13321" max="13321" width="9.140625" style="331" customWidth="1"/>
    <col min="13322" max="13322" width="8" style="331" customWidth="1"/>
    <col min="13323" max="13323" width="9.140625" style="331"/>
    <col min="13324" max="13324" width="10.140625" style="331" bestFit="1" customWidth="1"/>
    <col min="13325" max="13568" width="9.140625" style="331"/>
    <col min="13569" max="13569" width="23" style="331" customWidth="1"/>
    <col min="13570" max="13570" width="10.140625" style="331" customWidth="1"/>
    <col min="13571" max="13571" width="9" style="331" customWidth="1"/>
    <col min="13572" max="13572" width="7" style="331" customWidth="1"/>
    <col min="13573" max="13573" width="9.85546875" style="331" customWidth="1"/>
    <col min="13574" max="13574" width="7.28515625" style="331" customWidth="1"/>
    <col min="13575" max="13575" width="7.7109375" style="331" customWidth="1"/>
    <col min="13576" max="13576" width="10.140625" style="331" customWidth="1"/>
    <col min="13577" max="13577" width="9.140625" style="331" customWidth="1"/>
    <col min="13578" max="13578" width="8" style="331" customWidth="1"/>
    <col min="13579" max="13579" width="9.140625" style="331"/>
    <col min="13580" max="13580" width="10.140625" style="331" bestFit="1" customWidth="1"/>
    <col min="13581" max="13824" width="9.140625" style="331"/>
    <col min="13825" max="13825" width="23" style="331" customWidth="1"/>
    <col min="13826" max="13826" width="10.140625" style="331" customWidth="1"/>
    <col min="13827" max="13827" width="9" style="331" customWidth="1"/>
    <col min="13828" max="13828" width="7" style="331" customWidth="1"/>
    <col min="13829" max="13829" width="9.85546875" style="331" customWidth="1"/>
    <col min="13830" max="13830" width="7.28515625" style="331" customWidth="1"/>
    <col min="13831" max="13831" width="7.7109375" style="331" customWidth="1"/>
    <col min="13832" max="13832" width="10.140625" style="331" customWidth="1"/>
    <col min="13833" max="13833" width="9.140625" style="331" customWidth="1"/>
    <col min="13834" max="13834" width="8" style="331" customWidth="1"/>
    <col min="13835" max="13835" width="9.140625" style="331"/>
    <col min="13836" max="13836" width="10.140625" style="331" bestFit="1" customWidth="1"/>
    <col min="13837" max="14080" width="9.140625" style="331"/>
    <col min="14081" max="14081" width="23" style="331" customWidth="1"/>
    <col min="14082" max="14082" width="10.140625" style="331" customWidth="1"/>
    <col min="14083" max="14083" width="9" style="331" customWidth="1"/>
    <col min="14084" max="14084" width="7" style="331" customWidth="1"/>
    <col min="14085" max="14085" width="9.85546875" style="331" customWidth="1"/>
    <col min="14086" max="14086" width="7.28515625" style="331" customWidth="1"/>
    <col min="14087" max="14087" width="7.7109375" style="331" customWidth="1"/>
    <col min="14088" max="14088" width="10.140625" style="331" customWidth="1"/>
    <col min="14089" max="14089" width="9.140625" style="331" customWidth="1"/>
    <col min="14090" max="14090" width="8" style="331" customWidth="1"/>
    <col min="14091" max="14091" width="9.140625" style="331"/>
    <col min="14092" max="14092" width="10.140625" style="331" bestFit="1" customWidth="1"/>
    <col min="14093" max="14336" width="9.140625" style="331"/>
    <col min="14337" max="14337" width="23" style="331" customWidth="1"/>
    <col min="14338" max="14338" width="10.140625" style="331" customWidth="1"/>
    <col min="14339" max="14339" width="9" style="331" customWidth="1"/>
    <col min="14340" max="14340" width="7" style="331" customWidth="1"/>
    <col min="14341" max="14341" width="9.85546875" style="331" customWidth="1"/>
    <col min="14342" max="14342" width="7.28515625" style="331" customWidth="1"/>
    <col min="14343" max="14343" width="7.7109375" style="331" customWidth="1"/>
    <col min="14344" max="14344" width="10.140625" style="331" customWidth="1"/>
    <col min="14345" max="14345" width="9.140625" style="331" customWidth="1"/>
    <col min="14346" max="14346" width="8" style="331" customWidth="1"/>
    <col min="14347" max="14347" width="9.140625" style="331"/>
    <col min="14348" max="14348" width="10.140625" style="331" bestFit="1" customWidth="1"/>
    <col min="14349" max="14592" width="9.140625" style="331"/>
    <col min="14593" max="14593" width="23" style="331" customWidth="1"/>
    <col min="14594" max="14594" width="10.140625" style="331" customWidth="1"/>
    <col min="14595" max="14595" width="9" style="331" customWidth="1"/>
    <col min="14596" max="14596" width="7" style="331" customWidth="1"/>
    <col min="14597" max="14597" width="9.85546875" style="331" customWidth="1"/>
    <col min="14598" max="14598" width="7.28515625" style="331" customWidth="1"/>
    <col min="14599" max="14599" width="7.7109375" style="331" customWidth="1"/>
    <col min="14600" max="14600" width="10.140625" style="331" customWidth="1"/>
    <col min="14601" max="14601" width="9.140625" style="331" customWidth="1"/>
    <col min="14602" max="14602" width="8" style="331" customWidth="1"/>
    <col min="14603" max="14603" width="9.140625" style="331"/>
    <col min="14604" max="14604" width="10.140625" style="331" bestFit="1" customWidth="1"/>
    <col min="14605" max="14848" width="9.140625" style="331"/>
    <col min="14849" max="14849" width="23" style="331" customWidth="1"/>
    <col min="14850" max="14850" width="10.140625" style="331" customWidth="1"/>
    <col min="14851" max="14851" width="9" style="331" customWidth="1"/>
    <col min="14852" max="14852" width="7" style="331" customWidth="1"/>
    <col min="14853" max="14853" width="9.85546875" style="331" customWidth="1"/>
    <col min="14854" max="14854" width="7.28515625" style="331" customWidth="1"/>
    <col min="14855" max="14855" width="7.7109375" style="331" customWidth="1"/>
    <col min="14856" max="14856" width="10.140625" style="331" customWidth="1"/>
    <col min="14857" max="14857" width="9.140625" style="331" customWidth="1"/>
    <col min="14858" max="14858" width="8" style="331" customWidth="1"/>
    <col min="14859" max="14859" width="9.140625" style="331"/>
    <col min="14860" max="14860" width="10.140625" style="331" bestFit="1" customWidth="1"/>
    <col min="14861" max="15104" width="9.140625" style="331"/>
    <col min="15105" max="15105" width="23" style="331" customWidth="1"/>
    <col min="15106" max="15106" width="10.140625" style="331" customWidth="1"/>
    <col min="15107" max="15107" width="9" style="331" customWidth="1"/>
    <col min="15108" max="15108" width="7" style="331" customWidth="1"/>
    <col min="15109" max="15109" width="9.85546875" style="331" customWidth="1"/>
    <col min="15110" max="15110" width="7.28515625" style="331" customWidth="1"/>
    <col min="15111" max="15111" width="7.7109375" style="331" customWidth="1"/>
    <col min="15112" max="15112" width="10.140625" style="331" customWidth="1"/>
    <col min="15113" max="15113" width="9.140625" style="331" customWidth="1"/>
    <col min="15114" max="15114" width="8" style="331" customWidth="1"/>
    <col min="15115" max="15115" width="9.140625" style="331"/>
    <col min="15116" max="15116" width="10.140625" style="331" bestFit="1" customWidth="1"/>
    <col min="15117" max="15360" width="9.140625" style="331"/>
    <col min="15361" max="15361" width="23" style="331" customWidth="1"/>
    <col min="15362" max="15362" width="10.140625" style="331" customWidth="1"/>
    <col min="15363" max="15363" width="9" style="331" customWidth="1"/>
    <col min="15364" max="15364" width="7" style="331" customWidth="1"/>
    <col min="15365" max="15365" width="9.85546875" style="331" customWidth="1"/>
    <col min="15366" max="15366" width="7.28515625" style="331" customWidth="1"/>
    <col min="15367" max="15367" width="7.7109375" style="331" customWidth="1"/>
    <col min="15368" max="15368" width="10.140625" style="331" customWidth="1"/>
    <col min="15369" max="15369" width="9.140625" style="331" customWidth="1"/>
    <col min="15370" max="15370" width="8" style="331" customWidth="1"/>
    <col min="15371" max="15371" width="9.140625" style="331"/>
    <col min="15372" max="15372" width="10.140625" style="331" bestFit="1" customWidth="1"/>
    <col min="15373" max="15616" width="9.140625" style="331"/>
    <col min="15617" max="15617" width="23" style="331" customWidth="1"/>
    <col min="15618" max="15618" width="10.140625" style="331" customWidth="1"/>
    <col min="15619" max="15619" width="9" style="331" customWidth="1"/>
    <col min="15620" max="15620" width="7" style="331" customWidth="1"/>
    <col min="15621" max="15621" width="9.85546875" style="331" customWidth="1"/>
    <col min="15622" max="15622" width="7.28515625" style="331" customWidth="1"/>
    <col min="15623" max="15623" width="7.7109375" style="331" customWidth="1"/>
    <col min="15624" max="15624" width="10.140625" style="331" customWidth="1"/>
    <col min="15625" max="15625" width="9.140625" style="331" customWidth="1"/>
    <col min="15626" max="15626" width="8" style="331" customWidth="1"/>
    <col min="15627" max="15627" width="9.140625" style="331"/>
    <col min="15628" max="15628" width="10.140625" style="331" bestFit="1" customWidth="1"/>
    <col min="15629" max="15872" width="9.140625" style="331"/>
    <col min="15873" max="15873" width="23" style="331" customWidth="1"/>
    <col min="15874" max="15874" width="10.140625" style="331" customWidth="1"/>
    <col min="15875" max="15875" width="9" style="331" customWidth="1"/>
    <col min="15876" max="15876" width="7" style="331" customWidth="1"/>
    <col min="15877" max="15877" width="9.85546875" style="331" customWidth="1"/>
    <col min="15878" max="15878" width="7.28515625" style="331" customWidth="1"/>
    <col min="15879" max="15879" width="7.7109375" style="331" customWidth="1"/>
    <col min="15880" max="15880" width="10.140625" style="331" customWidth="1"/>
    <col min="15881" max="15881" width="9.140625" style="331" customWidth="1"/>
    <col min="15882" max="15882" width="8" style="331" customWidth="1"/>
    <col min="15883" max="15883" width="9.140625" style="331"/>
    <col min="15884" max="15884" width="10.140625" style="331" bestFit="1" customWidth="1"/>
    <col min="15885" max="16128" width="9.140625" style="331"/>
    <col min="16129" max="16129" width="23" style="331" customWidth="1"/>
    <col min="16130" max="16130" width="10.140625" style="331" customWidth="1"/>
    <col min="16131" max="16131" width="9" style="331" customWidth="1"/>
    <col min="16132" max="16132" width="7" style="331" customWidth="1"/>
    <col min="16133" max="16133" width="9.85546875" style="331" customWidth="1"/>
    <col min="16134" max="16134" width="7.28515625" style="331" customWidth="1"/>
    <col min="16135" max="16135" width="7.7109375" style="331" customWidth="1"/>
    <col min="16136" max="16136" width="10.140625" style="331" customWidth="1"/>
    <col min="16137" max="16137" width="9.140625" style="331" customWidth="1"/>
    <col min="16138" max="16138" width="8" style="331" customWidth="1"/>
    <col min="16139" max="16139" width="9.140625" style="331"/>
    <col min="16140" max="16140" width="10.140625" style="331" bestFit="1" customWidth="1"/>
    <col min="16141" max="16384" width="9.140625" style="331"/>
  </cols>
  <sheetData>
    <row r="1" spans="1:11" ht="15" customHeight="1">
      <c r="A1" s="1979" t="s">
        <v>1242</v>
      </c>
      <c r="B1" s="1979"/>
      <c r="C1" s="1979"/>
      <c r="D1" s="1979"/>
      <c r="E1" s="1979"/>
      <c r="F1" s="1979"/>
      <c r="G1" s="1979"/>
      <c r="H1" s="1979"/>
      <c r="I1" s="1979"/>
      <c r="J1" s="1979"/>
    </row>
    <row r="2" spans="1:11" ht="15" customHeight="1">
      <c r="A2" s="1979" t="s">
        <v>1209</v>
      </c>
      <c r="B2" s="1979"/>
      <c r="C2" s="1979"/>
      <c r="D2" s="1979"/>
      <c r="E2" s="1979"/>
      <c r="F2" s="1979"/>
      <c r="G2" s="1979"/>
      <c r="H2" s="1979"/>
      <c r="I2" s="1979"/>
      <c r="J2" s="1979"/>
    </row>
    <row r="3" spans="1:11" ht="16.5" thickBot="1">
      <c r="A3" s="1980" t="s">
        <v>1244</v>
      </c>
      <c r="B3" s="1980"/>
      <c r="C3" s="1980"/>
      <c r="D3" s="1980"/>
      <c r="E3" s="1980"/>
      <c r="F3" s="1980"/>
      <c r="G3" s="1980"/>
      <c r="H3" s="1980"/>
      <c r="I3" s="1980"/>
      <c r="J3" s="1980"/>
    </row>
    <row r="4" spans="1:11" ht="16.5" thickTop="1">
      <c r="A4" s="1947" t="s">
        <v>638</v>
      </c>
      <c r="B4" s="1949" t="s">
        <v>7</v>
      </c>
      <c r="C4" s="1949"/>
      <c r="D4" s="1949"/>
      <c r="E4" s="1949" t="s">
        <v>8</v>
      </c>
      <c r="F4" s="1949"/>
      <c r="G4" s="1949"/>
      <c r="H4" s="1949" t="s">
        <v>52</v>
      </c>
      <c r="I4" s="1949"/>
      <c r="J4" s="1950"/>
    </row>
    <row r="5" spans="1:11" ht="47.25">
      <c r="A5" s="1981"/>
      <c r="B5" s="723" t="s">
        <v>1201</v>
      </c>
      <c r="C5" s="723" t="s">
        <v>1210</v>
      </c>
      <c r="D5" s="723" t="s">
        <v>1203</v>
      </c>
      <c r="E5" s="723" t="s">
        <v>1201</v>
      </c>
      <c r="F5" s="723" t="s">
        <v>1211</v>
      </c>
      <c r="G5" s="723" t="s">
        <v>1203</v>
      </c>
      <c r="H5" s="723" t="s">
        <v>1201</v>
      </c>
      <c r="I5" s="723" t="s">
        <v>1210</v>
      </c>
      <c r="J5" s="1086" t="s">
        <v>1203</v>
      </c>
    </row>
    <row r="6" spans="1:11" ht="21" customHeight="1">
      <c r="A6" s="1089" t="s">
        <v>1212</v>
      </c>
      <c r="B6" s="741"/>
      <c r="C6" s="742"/>
      <c r="D6" s="742"/>
      <c r="E6" s="742"/>
      <c r="F6" s="742"/>
      <c r="G6" s="742"/>
      <c r="H6" s="742"/>
      <c r="I6" s="742"/>
      <c r="J6" s="1090"/>
    </row>
    <row r="7" spans="1:11" ht="21" customHeight="1">
      <c r="A7" s="1041" t="s">
        <v>1213</v>
      </c>
      <c r="B7" s="739">
        <v>21136.256000000001</v>
      </c>
      <c r="C7" s="739">
        <v>3103.6255999999998</v>
      </c>
      <c r="D7" s="727">
        <v>46.484786280708725</v>
      </c>
      <c r="E7" s="739">
        <v>89552.525999999998</v>
      </c>
      <c r="F7" s="739">
        <v>8955.2525999999998</v>
      </c>
      <c r="G7" s="727">
        <v>12.014479839842124</v>
      </c>
      <c r="H7" s="727">
        <v>158348.65482000003</v>
      </c>
      <c r="I7" s="727">
        <v>15834.865481999997</v>
      </c>
      <c r="J7" s="1091">
        <v>26.125139605773562</v>
      </c>
    </row>
    <row r="8" spans="1:11" ht="21" customHeight="1">
      <c r="A8" s="1041" t="s">
        <v>1243</v>
      </c>
      <c r="B8" s="739">
        <v>9906.8779999999988</v>
      </c>
      <c r="C8" s="739">
        <v>990.68780000000004</v>
      </c>
      <c r="D8" s="727">
        <v>14.838101172353236</v>
      </c>
      <c r="E8" s="739">
        <v>18241.1119</v>
      </c>
      <c r="F8" s="739">
        <v>1824.1111899999996</v>
      </c>
      <c r="G8" s="727">
        <v>2.4472505798312629</v>
      </c>
      <c r="H8" s="727">
        <v>51658.62571</v>
      </c>
      <c r="I8" s="727">
        <v>5165.8625710000006</v>
      </c>
      <c r="J8" s="1091">
        <v>8.5228940533171862</v>
      </c>
    </row>
    <row r="9" spans="1:11" ht="21" customHeight="1">
      <c r="A9" s="1041" t="s">
        <v>1214</v>
      </c>
      <c r="B9" s="739">
        <v>12647.387999999999</v>
      </c>
      <c r="C9" s="739">
        <v>1264.7388000000001</v>
      </c>
      <c r="D9" s="727">
        <v>18.942720674465381</v>
      </c>
      <c r="E9" s="739">
        <v>9032.90625</v>
      </c>
      <c r="F9" s="739">
        <v>903.29062499999998</v>
      </c>
      <c r="G9" s="727">
        <v>1.2118660956119645</v>
      </c>
      <c r="H9" s="727">
        <v>23785.62343</v>
      </c>
      <c r="I9" s="727">
        <v>2378.5623430000001</v>
      </c>
      <c r="J9" s="1091">
        <v>3.9242690973628869</v>
      </c>
    </row>
    <row r="10" spans="1:11" ht="21" customHeight="1">
      <c r="A10" s="1041" t="s">
        <v>1215</v>
      </c>
      <c r="B10" s="739">
        <v>200</v>
      </c>
      <c r="C10" s="739">
        <v>20</v>
      </c>
      <c r="D10" s="727">
        <v>0.29955150699046129</v>
      </c>
      <c r="E10" s="739">
        <v>4199.5277599999999</v>
      </c>
      <c r="F10" s="739">
        <v>419.95277599999997</v>
      </c>
      <c r="G10" s="727">
        <v>0.56341394110287135</v>
      </c>
      <c r="H10" s="727">
        <v>6656.6030000000001</v>
      </c>
      <c r="I10" s="727">
        <v>665.66030000000001</v>
      </c>
      <c r="J10" s="1091">
        <v>1.0982390906502755</v>
      </c>
    </row>
    <row r="11" spans="1:11" ht="21" customHeight="1">
      <c r="A11" s="1041" t="s">
        <v>1216</v>
      </c>
      <c r="B11" s="739">
        <v>0</v>
      </c>
      <c r="C11" s="739">
        <v>0</v>
      </c>
      <c r="D11" s="727">
        <v>0</v>
      </c>
      <c r="E11" s="739">
        <v>0</v>
      </c>
      <c r="F11" s="739">
        <v>0</v>
      </c>
      <c r="G11" s="727">
        <v>0</v>
      </c>
      <c r="H11" s="727">
        <v>0</v>
      </c>
      <c r="I11" s="727">
        <v>0</v>
      </c>
      <c r="J11" s="1091">
        <v>0</v>
      </c>
      <c r="K11" s="740"/>
    </row>
    <row r="12" spans="1:11" ht="21" customHeight="1">
      <c r="A12" s="1041" t="s">
        <v>1217</v>
      </c>
      <c r="B12" s="739">
        <v>480.95499999999998</v>
      </c>
      <c r="C12" s="739">
        <v>48.095500000000001</v>
      </c>
      <c r="D12" s="727">
        <v>0.7203539752229865</v>
      </c>
      <c r="E12" s="739">
        <v>1319.5429199999999</v>
      </c>
      <c r="F12" s="739">
        <v>131.95429200000001</v>
      </c>
      <c r="G12" s="727">
        <v>0.17703154247314487</v>
      </c>
      <c r="H12" s="727">
        <v>848.19299999999998</v>
      </c>
      <c r="I12" s="727">
        <v>84.819299999999998</v>
      </c>
      <c r="J12" s="1091">
        <v>0.13993905134735074</v>
      </c>
    </row>
    <row r="13" spans="1:11" ht="21" customHeight="1">
      <c r="A13" s="1041" t="s">
        <v>1218</v>
      </c>
      <c r="B13" s="739">
        <v>0</v>
      </c>
      <c r="C13" s="739">
        <v>0</v>
      </c>
      <c r="D13" s="727">
        <v>0</v>
      </c>
      <c r="E13" s="739">
        <v>0</v>
      </c>
      <c r="F13" s="739">
        <v>0</v>
      </c>
      <c r="G13" s="727">
        <v>0</v>
      </c>
      <c r="H13" s="727">
        <v>164.14400000000001</v>
      </c>
      <c r="I13" s="727">
        <v>16.414400000000001</v>
      </c>
      <c r="J13" s="1091">
        <v>2.7081284146838684E-2</v>
      </c>
    </row>
    <row r="14" spans="1:11" ht="21" customHeight="1">
      <c r="A14" s="1041" t="s">
        <v>1219</v>
      </c>
      <c r="B14" s="739">
        <v>12430</v>
      </c>
      <c r="C14" s="739">
        <v>1243</v>
      </c>
      <c r="D14" s="727">
        <v>18.617126159457168</v>
      </c>
      <c r="E14" s="739">
        <v>1343.93</v>
      </c>
      <c r="F14" s="739">
        <v>134.393</v>
      </c>
      <c r="G14" s="727">
        <v>0.18030334388511865</v>
      </c>
      <c r="H14" s="727">
        <v>13254.17</v>
      </c>
      <c r="I14" s="727">
        <v>1325.4169999999999</v>
      </c>
      <c r="J14" s="1091">
        <v>2.1867381317654302</v>
      </c>
    </row>
    <row r="15" spans="1:11" ht="21" customHeight="1">
      <c r="A15" s="1041" t="s">
        <v>1220</v>
      </c>
      <c r="B15" s="739">
        <v>65.004000000000005</v>
      </c>
      <c r="C15" s="739">
        <v>6.5004</v>
      </c>
      <c r="D15" s="727">
        <v>9.7360230802039718E-2</v>
      </c>
      <c r="E15" s="739">
        <v>621682.1</v>
      </c>
      <c r="F15" s="739">
        <v>62168.21</v>
      </c>
      <c r="G15" s="727">
        <v>83.405654657253507</v>
      </c>
      <c r="H15" s="727">
        <v>351400</v>
      </c>
      <c r="I15" s="727">
        <v>35140</v>
      </c>
      <c r="J15" s="1091">
        <v>57.975699685636471</v>
      </c>
    </row>
    <row r="16" spans="1:11" ht="21" customHeight="1">
      <c r="A16" s="1080" t="s">
        <v>1221</v>
      </c>
      <c r="B16" s="730">
        <v>56866.481</v>
      </c>
      <c r="C16" s="730">
        <v>6676.6481000000003</v>
      </c>
      <c r="D16" s="730">
        <v>100.00000000000001</v>
      </c>
      <c r="E16" s="730">
        <v>745371.64483</v>
      </c>
      <c r="F16" s="730">
        <v>74537.164483</v>
      </c>
      <c r="G16" s="730">
        <v>100</v>
      </c>
      <c r="H16" s="730">
        <v>606116.01396000001</v>
      </c>
      <c r="I16" s="730">
        <v>60611.601395999998</v>
      </c>
      <c r="J16" s="1092">
        <v>100</v>
      </c>
    </row>
    <row r="17" spans="1:12" ht="21" customHeight="1">
      <c r="A17" s="1089" t="s">
        <v>1222</v>
      </c>
      <c r="B17" s="743"/>
      <c r="C17" s="744"/>
      <c r="D17" s="744"/>
      <c r="E17" s="744"/>
      <c r="F17" s="744"/>
      <c r="G17" s="744"/>
      <c r="H17" s="744"/>
      <c r="I17" s="744"/>
      <c r="J17" s="1093"/>
    </row>
    <row r="18" spans="1:12" ht="21" customHeight="1">
      <c r="A18" s="1041" t="s">
        <v>1223</v>
      </c>
      <c r="B18" s="739">
        <v>17430</v>
      </c>
      <c r="C18" s="739">
        <v>1743</v>
      </c>
      <c r="D18" s="727">
        <v>25.220980501216715</v>
      </c>
      <c r="E18" s="739">
        <v>11431.384</v>
      </c>
      <c r="F18" s="739">
        <v>1143.1384</v>
      </c>
      <c r="G18" s="727">
        <v>1.5336488957273393</v>
      </c>
      <c r="H18" s="727">
        <v>15612.852000000001</v>
      </c>
      <c r="I18" s="727">
        <v>1561.2851999999998</v>
      </c>
      <c r="J18" s="1091">
        <v>2.5758850841753396</v>
      </c>
    </row>
    <row r="19" spans="1:12" ht="21" customHeight="1">
      <c r="A19" s="1041" t="s">
        <v>1224</v>
      </c>
      <c r="B19" s="739">
        <v>12772.266</v>
      </c>
      <c r="C19" s="739">
        <v>1277.2266</v>
      </c>
      <c r="D19" s="727">
        <v>18.892207120128365</v>
      </c>
      <c r="E19" s="739">
        <v>65306.047599999991</v>
      </c>
      <c r="F19" s="739">
        <v>6530.6047600000002</v>
      </c>
      <c r="G19" s="727">
        <v>8.7615417158637179</v>
      </c>
      <c r="H19" s="727">
        <v>210839.75631999999</v>
      </c>
      <c r="I19" s="727">
        <v>21083.975631999998</v>
      </c>
      <c r="J19" s="1091">
        <v>34.785379599822718</v>
      </c>
    </row>
    <row r="20" spans="1:12" ht="21" customHeight="1">
      <c r="A20" s="1041" t="s">
        <v>1225</v>
      </c>
      <c r="B20" s="739">
        <v>25564.215</v>
      </c>
      <c r="C20" s="739">
        <v>2556.4214999999999</v>
      </c>
      <c r="D20" s="727">
        <v>38.897786933867181</v>
      </c>
      <c r="E20" s="739">
        <v>48634.213230000001</v>
      </c>
      <c r="F20" s="739">
        <v>4863.4213230000005</v>
      </c>
      <c r="G20" s="727">
        <v>6.524827388770901</v>
      </c>
      <c r="H20" s="727">
        <v>28263.405780000001</v>
      </c>
      <c r="I20" s="727">
        <v>2826.3405780000003</v>
      </c>
      <c r="J20" s="1091">
        <v>4.6630356437566371</v>
      </c>
    </row>
    <row r="21" spans="1:12" ht="21" customHeight="1">
      <c r="A21" s="1041" t="s">
        <v>1226</v>
      </c>
      <c r="B21" s="739">
        <v>0</v>
      </c>
      <c r="C21" s="739">
        <v>0</v>
      </c>
      <c r="D21" s="727">
        <v>0</v>
      </c>
      <c r="E21" s="739">
        <v>620000</v>
      </c>
      <c r="F21" s="739">
        <v>62000</v>
      </c>
      <c r="G21" s="727">
        <v>83.179981999638045</v>
      </c>
      <c r="H21" s="727">
        <v>351400</v>
      </c>
      <c r="I21" s="727">
        <v>35140</v>
      </c>
      <c r="J21" s="1091">
        <v>57.975699672245305</v>
      </c>
    </row>
    <row r="22" spans="1:12" ht="21" customHeight="1">
      <c r="A22" s="1041" t="s">
        <v>1227</v>
      </c>
      <c r="B22" s="739">
        <v>0</v>
      </c>
      <c r="C22" s="739">
        <v>0</v>
      </c>
      <c r="D22" s="727">
        <v>0</v>
      </c>
      <c r="E22" s="739">
        <v>0</v>
      </c>
      <c r="F22" s="739">
        <v>0</v>
      </c>
      <c r="G22" s="727">
        <v>0</v>
      </c>
      <c r="H22" s="727">
        <v>0</v>
      </c>
      <c r="I22" s="727">
        <v>0</v>
      </c>
      <c r="J22" s="1091">
        <v>0</v>
      </c>
    </row>
    <row r="23" spans="1:12" ht="21" customHeight="1">
      <c r="A23" s="1041" t="s">
        <v>1228</v>
      </c>
      <c r="B23" s="739">
        <v>1100</v>
      </c>
      <c r="C23" s="739">
        <v>1100</v>
      </c>
      <c r="D23" s="727">
        <v>16.989025444787746</v>
      </c>
      <c r="E23" s="739">
        <v>0</v>
      </c>
      <c r="F23" s="739">
        <v>0</v>
      </c>
      <c r="G23" s="727">
        <v>0</v>
      </c>
      <c r="H23" s="727">
        <v>0</v>
      </c>
      <c r="I23" s="727">
        <v>0</v>
      </c>
      <c r="J23" s="1091">
        <v>0</v>
      </c>
    </row>
    <row r="24" spans="1:12" ht="21" customHeight="1">
      <c r="A24" s="1094" t="s">
        <v>1229</v>
      </c>
      <c r="B24" s="739">
        <v>0</v>
      </c>
      <c r="C24" s="739">
        <v>0</v>
      </c>
      <c r="D24" s="727">
        <v>0</v>
      </c>
      <c r="E24" s="739">
        <v>0</v>
      </c>
      <c r="F24" s="739">
        <v>0</v>
      </c>
      <c r="G24" s="727">
        <v>0</v>
      </c>
      <c r="H24" s="727">
        <v>0</v>
      </c>
      <c r="I24" s="727">
        <v>0</v>
      </c>
      <c r="J24" s="1091">
        <v>0</v>
      </c>
    </row>
    <row r="25" spans="1:12" ht="21" customHeight="1" thickBot="1">
      <c r="A25" s="1082" t="s">
        <v>1230</v>
      </c>
      <c r="B25" s="1084">
        <v>56866.481</v>
      </c>
      <c r="C25" s="1084">
        <v>6676.6481000000003</v>
      </c>
      <c r="D25" s="1084">
        <v>100</v>
      </c>
      <c r="E25" s="1084">
        <v>745371.64483</v>
      </c>
      <c r="F25" s="1084">
        <v>74537.164483</v>
      </c>
      <c r="G25" s="1084">
        <v>100</v>
      </c>
      <c r="H25" s="1084">
        <v>606116.01410000003</v>
      </c>
      <c r="I25" s="1084">
        <v>60611.601409999996</v>
      </c>
      <c r="J25" s="1088">
        <v>100</v>
      </c>
    </row>
    <row r="26" spans="1:12" ht="21" customHeight="1" thickTop="1">
      <c r="A26" s="1955" t="s">
        <v>1185</v>
      </c>
      <c r="B26" s="1955"/>
      <c r="C26" s="1955"/>
      <c r="D26" s="1955"/>
      <c r="E26" s="1955"/>
      <c r="F26" s="1955"/>
      <c r="G26" s="1955"/>
      <c r="H26" s="1955"/>
      <c r="I26" s="1955"/>
      <c r="J26" s="1955"/>
    </row>
    <row r="27" spans="1:12" ht="21" customHeight="1">
      <c r="A27" s="1956" t="s">
        <v>1186</v>
      </c>
      <c r="B27" s="1956"/>
      <c r="C27" s="1956"/>
      <c r="D27" s="1956"/>
      <c r="E27" s="1956"/>
      <c r="F27" s="1956"/>
      <c r="G27" s="1956"/>
      <c r="H27" s="1956"/>
      <c r="I27" s="1956"/>
      <c r="J27" s="1956"/>
    </row>
    <row r="32" spans="1:12">
      <c r="L32" s="341"/>
    </row>
    <row r="34" spans="12:12">
      <c r="L34" s="341"/>
    </row>
  </sheetData>
  <mergeCells count="9">
    <mergeCell ref="A26:J26"/>
    <mergeCell ref="A27:J27"/>
    <mergeCell ref="A1:J1"/>
    <mergeCell ref="A2:J2"/>
    <mergeCell ref="A3:J3"/>
    <mergeCell ref="A4:A5"/>
    <mergeCell ref="B4:D4"/>
    <mergeCell ref="E4:G4"/>
    <mergeCell ref="H4:J4"/>
  </mergeCells>
  <pageMargins left="1.08"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31"/>
  <sheetViews>
    <sheetView workbookViewId="0">
      <selection activeCell="N17" sqref="N17"/>
    </sheetView>
  </sheetViews>
  <sheetFormatPr defaultRowHeight="15.75"/>
  <cols>
    <col min="1" max="1" width="42.85546875" style="154" bestFit="1" customWidth="1"/>
    <col min="2" max="8" width="13.7109375" style="154" customWidth="1"/>
    <col min="9" max="12" width="11.7109375" style="154" customWidth="1"/>
    <col min="13" max="13" width="11" style="154" bestFit="1" customWidth="1"/>
    <col min="14" max="256" width="9.140625" style="154"/>
    <col min="257" max="257" width="37.28515625" style="154" bestFit="1" customWidth="1"/>
    <col min="258" max="258" width="9.42578125" style="154" bestFit="1" customWidth="1"/>
    <col min="259" max="268" width="9.140625" style="154" customWidth="1"/>
    <col min="269" max="269" width="11" style="154" bestFit="1" customWidth="1"/>
    <col min="270" max="512" width="9.140625" style="154"/>
    <col min="513" max="513" width="37.28515625" style="154" bestFit="1" customWidth="1"/>
    <col min="514" max="514" width="9.42578125" style="154" bestFit="1" customWidth="1"/>
    <col min="515" max="524" width="9.140625" style="154" customWidth="1"/>
    <col min="525" max="525" width="11" style="154" bestFit="1" customWidth="1"/>
    <col min="526" max="768" width="9.140625" style="154"/>
    <col min="769" max="769" width="37.28515625" style="154" bestFit="1" customWidth="1"/>
    <col min="770" max="770" width="9.42578125" style="154" bestFit="1" customWidth="1"/>
    <col min="771" max="780" width="9.140625" style="154" customWidth="1"/>
    <col min="781" max="781" width="11" style="154" bestFit="1" customWidth="1"/>
    <col min="782" max="1024" width="9.140625" style="154"/>
    <col min="1025" max="1025" width="37.28515625" style="154" bestFit="1" customWidth="1"/>
    <col min="1026" max="1026" width="9.42578125" style="154" bestFit="1" customWidth="1"/>
    <col min="1027" max="1036" width="9.140625" style="154" customWidth="1"/>
    <col min="1037" max="1037" width="11" style="154" bestFit="1" customWidth="1"/>
    <col min="1038" max="1280" width="9.140625" style="154"/>
    <col min="1281" max="1281" width="37.28515625" style="154" bestFit="1" customWidth="1"/>
    <col min="1282" max="1282" width="9.42578125" style="154" bestFit="1" customWidth="1"/>
    <col min="1283" max="1292" width="9.140625" style="154" customWidth="1"/>
    <col min="1293" max="1293" width="11" style="154" bestFit="1" customWidth="1"/>
    <col min="1294" max="1536" width="9.140625" style="154"/>
    <col min="1537" max="1537" width="37.28515625" style="154" bestFit="1" customWidth="1"/>
    <col min="1538" max="1538" width="9.42578125" style="154" bestFit="1" customWidth="1"/>
    <col min="1539" max="1548" width="9.140625" style="154" customWidth="1"/>
    <col min="1549" max="1549" width="11" style="154" bestFit="1" customWidth="1"/>
    <col min="1550" max="1792" width="9.140625" style="154"/>
    <col min="1793" max="1793" width="37.28515625" style="154" bestFit="1" customWidth="1"/>
    <col min="1794" max="1794" width="9.42578125" style="154" bestFit="1" customWidth="1"/>
    <col min="1795" max="1804" width="9.140625" style="154" customWidth="1"/>
    <col min="1805" max="1805" width="11" style="154" bestFit="1" customWidth="1"/>
    <col min="1806" max="2048" width="9.140625" style="154"/>
    <col min="2049" max="2049" width="37.28515625" style="154" bestFit="1" customWidth="1"/>
    <col min="2050" max="2050" width="9.42578125" style="154" bestFit="1" customWidth="1"/>
    <col min="2051" max="2060" width="9.140625" style="154" customWidth="1"/>
    <col min="2061" max="2061" width="11" style="154" bestFit="1" customWidth="1"/>
    <col min="2062" max="2304" width="9.140625" style="154"/>
    <col min="2305" max="2305" width="37.28515625" style="154" bestFit="1" customWidth="1"/>
    <col min="2306" max="2306" width="9.42578125" style="154" bestFit="1" customWidth="1"/>
    <col min="2307" max="2316" width="9.140625" style="154" customWidth="1"/>
    <col min="2317" max="2317" width="11" style="154" bestFit="1" customWidth="1"/>
    <col min="2318" max="2560" width="9.140625" style="154"/>
    <col min="2561" max="2561" width="37.28515625" style="154" bestFit="1" customWidth="1"/>
    <col min="2562" max="2562" width="9.42578125" style="154" bestFit="1" customWidth="1"/>
    <col min="2563" max="2572" width="9.140625" style="154" customWidth="1"/>
    <col min="2573" max="2573" width="11" style="154" bestFit="1" customWidth="1"/>
    <col min="2574" max="2816" width="9.140625" style="154"/>
    <col min="2817" max="2817" width="37.28515625" style="154" bestFit="1" customWidth="1"/>
    <col min="2818" max="2818" width="9.42578125" style="154" bestFit="1" customWidth="1"/>
    <col min="2819" max="2828" width="9.140625" style="154" customWidth="1"/>
    <col min="2829" max="2829" width="11" style="154" bestFit="1" customWidth="1"/>
    <col min="2830" max="3072" width="9.140625" style="154"/>
    <col min="3073" max="3073" width="37.28515625" style="154" bestFit="1" customWidth="1"/>
    <col min="3074" max="3074" width="9.42578125" style="154" bestFit="1" customWidth="1"/>
    <col min="3075" max="3084" width="9.140625" style="154" customWidth="1"/>
    <col min="3085" max="3085" width="11" style="154" bestFit="1" customWidth="1"/>
    <col min="3086" max="3328" width="9.140625" style="154"/>
    <col min="3329" max="3329" width="37.28515625" style="154" bestFit="1" customWidth="1"/>
    <col min="3330" max="3330" width="9.42578125" style="154" bestFit="1" customWidth="1"/>
    <col min="3331" max="3340" width="9.140625" style="154" customWidth="1"/>
    <col min="3341" max="3341" width="11" style="154" bestFit="1" customWidth="1"/>
    <col min="3342" max="3584" width="9.140625" style="154"/>
    <col min="3585" max="3585" width="37.28515625" style="154" bestFit="1" customWidth="1"/>
    <col min="3586" max="3586" width="9.42578125" style="154" bestFit="1" customWidth="1"/>
    <col min="3587" max="3596" width="9.140625" style="154" customWidth="1"/>
    <col min="3597" max="3597" width="11" style="154" bestFit="1" customWidth="1"/>
    <col min="3598" max="3840" width="9.140625" style="154"/>
    <col min="3841" max="3841" width="37.28515625" style="154" bestFit="1" customWidth="1"/>
    <col min="3842" max="3842" width="9.42578125" style="154" bestFit="1" customWidth="1"/>
    <col min="3843" max="3852" width="9.140625" style="154" customWidth="1"/>
    <col min="3853" max="3853" width="11" style="154" bestFit="1" customWidth="1"/>
    <col min="3854" max="4096" width="9.140625" style="154"/>
    <col min="4097" max="4097" width="37.28515625" style="154" bestFit="1" customWidth="1"/>
    <col min="4098" max="4098" width="9.42578125" style="154" bestFit="1" customWidth="1"/>
    <col min="4099" max="4108" width="9.140625" style="154" customWidth="1"/>
    <col min="4109" max="4109" width="11" style="154" bestFit="1" customWidth="1"/>
    <col min="4110" max="4352" width="9.140625" style="154"/>
    <col min="4353" max="4353" width="37.28515625" style="154" bestFit="1" customWidth="1"/>
    <col min="4354" max="4354" width="9.42578125" style="154" bestFit="1" customWidth="1"/>
    <col min="4355" max="4364" width="9.140625" style="154" customWidth="1"/>
    <col min="4365" max="4365" width="11" style="154" bestFit="1" customWidth="1"/>
    <col min="4366" max="4608" width="9.140625" style="154"/>
    <col min="4609" max="4609" width="37.28515625" style="154" bestFit="1" customWidth="1"/>
    <col min="4610" max="4610" width="9.42578125" style="154" bestFit="1" customWidth="1"/>
    <col min="4611" max="4620" width="9.140625" style="154" customWidth="1"/>
    <col min="4621" max="4621" width="11" style="154" bestFit="1" customWidth="1"/>
    <col min="4622" max="4864" width="9.140625" style="154"/>
    <col min="4865" max="4865" width="37.28515625" style="154" bestFit="1" customWidth="1"/>
    <col min="4866" max="4866" width="9.42578125" style="154" bestFit="1" customWidth="1"/>
    <col min="4867" max="4876" width="9.140625" style="154" customWidth="1"/>
    <col min="4877" max="4877" width="11" style="154" bestFit="1" customWidth="1"/>
    <col min="4878" max="5120" width="9.140625" style="154"/>
    <col min="5121" max="5121" width="37.28515625" style="154" bestFit="1" customWidth="1"/>
    <col min="5122" max="5122" width="9.42578125" style="154" bestFit="1" customWidth="1"/>
    <col min="5123" max="5132" width="9.140625" style="154" customWidth="1"/>
    <col min="5133" max="5133" width="11" style="154" bestFit="1" customWidth="1"/>
    <col min="5134" max="5376" width="9.140625" style="154"/>
    <col min="5377" max="5377" width="37.28515625" style="154" bestFit="1" customWidth="1"/>
    <col min="5378" max="5378" width="9.42578125" style="154" bestFit="1" customWidth="1"/>
    <col min="5379" max="5388" width="9.140625" style="154" customWidth="1"/>
    <col min="5389" max="5389" width="11" style="154" bestFit="1" customWidth="1"/>
    <col min="5390" max="5632" width="9.140625" style="154"/>
    <col min="5633" max="5633" width="37.28515625" style="154" bestFit="1" customWidth="1"/>
    <col min="5634" max="5634" width="9.42578125" style="154" bestFit="1" customWidth="1"/>
    <col min="5635" max="5644" width="9.140625" style="154" customWidth="1"/>
    <col min="5645" max="5645" width="11" style="154" bestFit="1" customWidth="1"/>
    <col min="5646" max="5888" width="9.140625" style="154"/>
    <col min="5889" max="5889" width="37.28515625" style="154" bestFit="1" customWidth="1"/>
    <col min="5890" max="5890" width="9.42578125" style="154" bestFit="1" customWidth="1"/>
    <col min="5891" max="5900" width="9.140625" style="154" customWidth="1"/>
    <col min="5901" max="5901" width="11" style="154" bestFit="1" customWidth="1"/>
    <col min="5902" max="6144" width="9.140625" style="154"/>
    <col min="6145" max="6145" width="37.28515625" style="154" bestFit="1" customWidth="1"/>
    <col min="6146" max="6146" width="9.42578125" style="154" bestFit="1" customWidth="1"/>
    <col min="6147" max="6156" width="9.140625" style="154" customWidth="1"/>
    <col min="6157" max="6157" width="11" style="154" bestFit="1" customWidth="1"/>
    <col min="6158" max="6400" width="9.140625" style="154"/>
    <col min="6401" max="6401" width="37.28515625" style="154" bestFit="1" customWidth="1"/>
    <col min="6402" max="6402" width="9.42578125" style="154" bestFit="1" customWidth="1"/>
    <col min="6403" max="6412" width="9.140625" style="154" customWidth="1"/>
    <col min="6413" max="6413" width="11" style="154" bestFit="1" customWidth="1"/>
    <col min="6414" max="6656" width="9.140625" style="154"/>
    <col min="6657" max="6657" width="37.28515625" style="154" bestFit="1" customWidth="1"/>
    <col min="6658" max="6658" width="9.42578125" style="154" bestFit="1" customWidth="1"/>
    <col min="6659" max="6668" width="9.140625" style="154" customWidth="1"/>
    <col min="6669" max="6669" width="11" style="154" bestFit="1" customWidth="1"/>
    <col min="6670" max="6912" width="9.140625" style="154"/>
    <col min="6913" max="6913" width="37.28515625" style="154" bestFit="1" customWidth="1"/>
    <col min="6914" max="6914" width="9.42578125" style="154" bestFit="1" customWidth="1"/>
    <col min="6915" max="6924" width="9.140625" style="154" customWidth="1"/>
    <col min="6925" max="6925" width="11" style="154" bestFit="1" customWidth="1"/>
    <col min="6926" max="7168" width="9.140625" style="154"/>
    <col min="7169" max="7169" width="37.28515625" style="154" bestFit="1" customWidth="1"/>
    <col min="7170" max="7170" width="9.42578125" style="154" bestFit="1" customWidth="1"/>
    <col min="7171" max="7180" width="9.140625" style="154" customWidth="1"/>
    <col min="7181" max="7181" width="11" style="154" bestFit="1" customWidth="1"/>
    <col min="7182" max="7424" width="9.140625" style="154"/>
    <col min="7425" max="7425" width="37.28515625" style="154" bestFit="1" customWidth="1"/>
    <col min="7426" max="7426" width="9.42578125" style="154" bestFit="1" customWidth="1"/>
    <col min="7427" max="7436" width="9.140625" style="154" customWidth="1"/>
    <col min="7437" max="7437" width="11" style="154" bestFit="1" customWidth="1"/>
    <col min="7438" max="7680" width="9.140625" style="154"/>
    <col min="7681" max="7681" width="37.28515625" style="154" bestFit="1" customWidth="1"/>
    <col min="7682" max="7682" width="9.42578125" style="154" bestFit="1" customWidth="1"/>
    <col min="7683" max="7692" width="9.140625" style="154" customWidth="1"/>
    <col min="7693" max="7693" width="11" style="154" bestFit="1" customWidth="1"/>
    <col min="7694" max="7936" width="9.140625" style="154"/>
    <col min="7937" max="7937" width="37.28515625" style="154" bestFit="1" customWidth="1"/>
    <col min="7938" max="7938" width="9.42578125" style="154" bestFit="1" customWidth="1"/>
    <col min="7939" max="7948" width="9.140625" style="154" customWidth="1"/>
    <col min="7949" max="7949" width="11" style="154" bestFit="1" customWidth="1"/>
    <col min="7950" max="8192" width="9.140625" style="154"/>
    <col min="8193" max="8193" width="37.28515625" style="154" bestFit="1" customWidth="1"/>
    <col min="8194" max="8194" width="9.42578125" style="154" bestFit="1" customWidth="1"/>
    <col min="8195" max="8204" width="9.140625" style="154" customWidth="1"/>
    <col min="8205" max="8205" width="11" style="154" bestFit="1" customWidth="1"/>
    <col min="8206" max="8448" width="9.140625" style="154"/>
    <col min="8449" max="8449" width="37.28515625" style="154" bestFit="1" customWidth="1"/>
    <col min="8450" max="8450" width="9.42578125" style="154" bestFit="1" customWidth="1"/>
    <col min="8451" max="8460" width="9.140625" style="154" customWidth="1"/>
    <col min="8461" max="8461" width="11" style="154" bestFit="1" customWidth="1"/>
    <col min="8462" max="8704" width="9.140625" style="154"/>
    <col min="8705" max="8705" width="37.28515625" style="154" bestFit="1" customWidth="1"/>
    <col min="8706" max="8706" width="9.42578125" style="154" bestFit="1" customWidth="1"/>
    <col min="8707" max="8716" width="9.140625" style="154" customWidth="1"/>
    <col min="8717" max="8717" width="11" style="154" bestFit="1" customWidth="1"/>
    <col min="8718" max="8960" width="9.140625" style="154"/>
    <col min="8961" max="8961" width="37.28515625" style="154" bestFit="1" customWidth="1"/>
    <col min="8962" max="8962" width="9.42578125" style="154" bestFit="1" customWidth="1"/>
    <col min="8963" max="8972" width="9.140625" style="154" customWidth="1"/>
    <col min="8973" max="8973" width="11" style="154" bestFit="1" customWidth="1"/>
    <col min="8974" max="9216" width="9.140625" style="154"/>
    <col min="9217" max="9217" width="37.28515625" style="154" bestFit="1" customWidth="1"/>
    <col min="9218" max="9218" width="9.42578125" style="154" bestFit="1" customWidth="1"/>
    <col min="9219" max="9228" width="9.140625" style="154" customWidth="1"/>
    <col min="9229" max="9229" width="11" style="154" bestFit="1" customWidth="1"/>
    <col min="9230" max="9472" width="9.140625" style="154"/>
    <col min="9473" max="9473" width="37.28515625" style="154" bestFit="1" customWidth="1"/>
    <col min="9474" max="9474" width="9.42578125" style="154" bestFit="1" customWidth="1"/>
    <col min="9475" max="9484" width="9.140625" style="154" customWidth="1"/>
    <col min="9485" max="9485" width="11" style="154" bestFit="1" customWidth="1"/>
    <col min="9486" max="9728" width="9.140625" style="154"/>
    <col min="9729" max="9729" width="37.28515625" style="154" bestFit="1" customWidth="1"/>
    <col min="9730" max="9730" width="9.42578125" style="154" bestFit="1" customWidth="1"/>
    <col min="9731" max="9740" width="9.140625" style="154" customWidth="1"/>
    <col min="9741" max="9741" width="11" style="154" bestFit="1" customWidth="1"/>
    <col min="9742" max="9984" width="9.140625" style="154"/>
    <col min="9985" max="9985" width="37.28515625" style="154" bestFit="1" customWidth="1"/>
    <col min="9986" max="9986" width="9.42578125" style="154" bestFit="1" customWidth="1"/>
    <col min="9987" max="9996" width="9.140625" style="154" customWidth="1"/>
    <col min="9997" max="9997" width="11" style="154" bestFit="1" customWidth="1"/>
    <col min="9998" max="10240" width="9.140625" style="154"/>
    <col min="10241" max="10241" width="37.28515625" style="154" bestFit="1" customWidth="1"/>
    <col min="10242" max="10242" width="9.42578125" style="154" bestFit="1" customWidth="1"/>
    <col min="10243" max="10252" width="9.140625" style="154" customWidth="1"/>
    <col min="10253" max="10253" width="11" style="154" bestFit="1" customWidth="1"/>
    <col min="10254" max="10496" width="9.140625" style="154"/>
    <col min="10497" max="10497" width="37.28515625" style="154" bestFit="1" customWidth="1"/>
    <col min="10498" max="10498" width="9.42578125" style="154" bestFit="1" customWidth="1"/>
    <col min="10499" max="10508" width="9.140625" style="154" customWidth="1"/>
    <col min="10509" max="10509" width="11" style="154" bestFit="1" customWidth="1"/>
    <col min="10510" max="10752" width="9.140625" style="154"/>
    <col min="10753" max="10753" width="37.28515625" style="154" bestFit="1" customWidth="1"/>
    <col min="10754" max="10754" width="9.42578125" style="154" bestFit="1" customWidth="1"/>
    <col min="10755" max="10764" width="9.140625" style="154" customWidth="1"/>
    <col min="10765" max="10765" width="11" style="154" bestFit="1" customWidth="1"/>
    <col min="10766" max="11008" width="9.140625" style="154"/>
    <col min="11009" max="11009" width="37.28515625" style="154" bestFit="1" customWidth="1"/>
    <col min="11010" max="11010" width="9.42578125" style="154" bestFit="1" customWidth="1"/>
    <col min="11011" max="11020" width="9.140625" style="154" customWidth="1"/>
    <col min="11021" max="11021" width="11" style="154" bestFit="1" customWidth="1"/>
    <col min="11022" max="11264" width="9.140625" style="154"/>
    <col min="11265" max="11265" width="37.28515625" style="154" bestFit="1" customWidth="1"/>
    <col min="11266" max="11266" width="9.42578125" style="154" bestFit="1" customWidth="1"/>
    <col min="11267" max="11276" width="9.140625" style="154" customWidth="1"/>
    <col min="11277" max="11277" width="11" style="154" bestFit="1" customWidth="1"/>
    <col min="11278" max="11520" width="9.140625" style="154"/>
    <col min="11521" max="11521" width="37.28515625" style="154" bestFit="1" customWidth="1"/>
    <col min="11522" max="11522" width="9.42578125" style="154" bestFit="1" customWidth="1"/>
    <col min="11523" max="11532" width="9.140625" style="154" customWidth="1"/>
    <col min="11533" max="11533" width="11" style="154" bestFit="1" customWidth="1"/>
    <col min="11534" max="11776" width="9.140625" style="154"/>
    <col min="11777" max="11777" width="37.28515625" style="154" bestFit="1" customWidth="1"/>
    <col min="11778" max="11778" width="9.42578125" style="154" bestFit="1" customWidth="1"/>
    <col min="11779" max="11788" width="9.140625" style="154" customWidth="1"/>
    <col min="11789" max="11789" width="11" style="154" bestFit="1" customWidth="1"/>
    <col min="11790" max="12032" width="9.140625" style="154"/>
    <col min="12033" max="12033" width="37.28515625" style="154" bestFit="1" customWidth="1"/>
    <col min="12034" max="12034" width="9.42578125" style="154" bestFit="1" customWidth="1"/>
    <col min="12035" max="12044" width="9.140625" style="154" customWidth="1"/>
    <col min="12045" max="12045" width="11" style="154" bestFit="1" customWidth="1"/>
    <col min="12046" max="12288" width="9.140625" style="154"/>
    <col min="12289" max="12289" width="37.28515625" style="154" bestFit="1" customWidth="1"/>
    <col min="12290" max="12290" width="9.42578125" style="154" bestFit="1" customWidth="1"/>
    <col min="12291" max="12300" width="9.140625" style="154" customWidth="1"/>
    <col min="12301" max="12301" width="11" style="154" bestFit="1" customWidth="1"/>
    <col min="12302" max="12544" width="9.140625" style="154"/>
    <col min="12545" max="12545" width="37.28515625" style="154" bestFit="1" customWidth="1"/>
    <col min="12546" max="12546" width="9.42578125" style="154" bestFit="1" customWidth="1"/>
    <col min="12547" max="12556" width="9.140625" style="154" customWidth="1"/>
    <col min="12557" max="12557" width="11" style="154" bestFit="1" customWidth="1"/>
    <col min="12558" max="12800" width="9.140625" style="154"/>
    <col min="12801" max="12801" width="37.28515625" style="154" bestFit="1" customWidth="1"/>
    <col min="12802" max="12802" width="9.42578125" style="154" bestFit="1" customWidth="1"/>
    <col min="12803" max="12812" width="9.140625" style="154" customWidth="1"/>
    <col min="12813" max="12813" width="11" style="154" bestFit="1" customWidth="1"/>
    <col min="12814" max="13056" width="9.140625" style="154"/>
    <col min="13057" max="13057" width="37.28515625" style="154" bestFit="1" customWidth="1"/>
    <col min="13058" max="13058" width="9.42578125" style="154" bestFit="1" customWidth="1"/>
    <col min="13059" max="13068" width="9.140625" style="154" customWidth="1"/>
    <col min="13069" max="13069" width="11" style="154" bestFit="1" customWidth="1"/>
    <col min="13070" max="13312" width="9.140625" style="154"/>
    <col min="13313" max="13313" width="37.28515625" style="154" bestFit="1" customWidth="1"/>
    <col min="13314" max="13314" width="9.42578125" style="154" bestFit="1" customWidth="1"/>
    <col min="13315" max="13324" width="9.140625" style="154" customWidth="1"/>
    <col min="13325" max="13325" width="11" style="154" bestFit="1" customWidth="1"/>
    <col min="13326" max="13568" width="9.140625" style="154"/>
    <col min="13569" max="13569" width="37.28515625" style="154" bestFit="1" customWidth="1"/>
    <col min="13570" max="13570" width="9.42578125" style="154" bestFit="1" customWidth="1"/>
    <col min="13571" max="13580" width="9.140625" style="154" customWidth="1"/>
    <col min="13581" max="13581" width="11" style="154" bestFit="1" customWidth="1"/>
    <col min="13582" max="13824" width="9.140625" style="154"/>
    <col min="13825" max="13825" width="37.28515625" style="154" bestFit="1" customWidth="1"/>
    <col min="13826" max="13826" width="9.42578125" style="154" bestFit="1" customWidth="1"/>
    <col min="13827" max="13836" width="9.140625" style="154" customWidth="1"/>
    <col min="13837" max="13837" width="11" style="154" bestFit="1" customWidth="1"/>
    <col min="13838" max="14080" width="9.140625" style="154"/>
    <col min="14081" max="14081" width="37.28515625" style="154" bestFit="1" customWidth="1"/>
    <col min="14082" max="14082" width="9.42578125" style="154" bestFit="1" customWidth="1"/>
    <col min="14083" max="14092" width="9.140625" style="154" customWidth="1"/>
    <col min="14093" max="14093" width="11" style="154" bestFit="1" customWidth="1"/>
    <col min="14094" max="14336" width="9.140625" style="154"/>
    <col min="14337" max="14337" width="37.28515625" style="154" bestFit="1" customWidth="1"/>
    <col min="14338" max="14338" width="9.42578125" style="154" bestFit="1" customWidth="1"/>
    <col min="14339" max="14348" width="9.140625" style="154" customWidth="1"/>
    <col min="14349" max="14349" width="11" style="154" bestFit="1" customWidth="1"/>
    <col min="14350" max="14592" width="9.140625" style="154"/>
    <col min="14593" max="14593" width="37.28515625" style="154" bestFit="1" customWidth="1"/>
    <col min="14594" max="14594" width="9.42578125" style="154" bestFit="1" customWidth="1"/>
    <col min="14595" max="14604" width="9.140625" style="154" customWidth="1"/>
    <col min="14605" max="14605" width="11" style="154" bestFit="1" customWidth="1"/>
    <col min="14606" max="14848" width="9.140625" style="154"/>
    <col min="14849" max="14849" width="37.28515625" style="154" bestFit="1" customWidth="1"/>
    <col min="14850" max="14850" width="9.42578125" style="154" bestFit="1" customWidth="1"/>
    <col min="14851" max="14860" width="9.140625" style="154" customWidth="1"/>
    <col min="14861" max="14861" width="11" style="154" bestFit="1" customWidth="1"/>
    <col min="14862" max="15104" width="9.140625" style="154"/>
    <col min="15105" max="15105" width="37.28515625" style="154" bestFit="1" customWidth="1"/>
    <col min="15106" max="15106" width="9.42578125" style="154" bestFit="1" customWidth="1"/>
    <col min="15107" max="15116" width="9.140625" style="154" customWidth="1"/>
    <col min="15117" max="15117" width="11" style="154" bestFit="1" customWidth="1"/>
    <col min="15118" max="15360" width="9.140625" style="154"/>
    <col min="15361" max="15361" width="37.28515625" style="154" bestFit="1" customWidth="1"/>
    <col min="15362" max="15362" width="9.42578125" style="154" bestFit="1" customWidth="1"/>
    <col min="15363" max="15372" width="9.140625" style="154" customWidth="1"/>
    <col min="15373" max="15373" width="11" style="154" bestFit="1" customWidth="1"/>
    <col min="15374" max="15616" width="9.140625" style="154"/>
    <col min="15617" max="15617" width="37.28515625" style="154" bestFit="1" customWidth="1"/>
    <col min="15618" max="15618" width="9.42578125" style="154" bestFit="1" customWidth="1"/>
    <col min="15619" max="15628" width="9.140625" style="154" customWidth="1"/>
    <col min="15629" max="15629" width="11" style="154" bestFit="1" customWidth="1"/>
    <col min="15630" max="15872" width="9.140625" style="154"/>
    <col min="15873" max="15873" width="37.28515625" style="154" bestFit="1" customWidth="1"/>
    <col min="15874" max="15874" width="9.42578125" style="154" bestFit="1" customWidth="1"/>
    <col min="15875" max="15884" width="9.140625" style="154" customWidth="1"/>
    <col min="15885" max="15885" width="11" style="154" bestFit="1" customWidth="1"/>
    <col min="15886" max="16128" width="9.140625" style="154"/>
    <col min="16129" max="16129" width="37.28515625" style="154" bestFit="1" customWidth="1"/>
    <col min="16130" max="16130" width="9.42578125" style="154" bestFit="1" customWidth="1"/>
    <col min="16131" max="16140" width="9.140625" style="154" customWidth="1"/>
    <col min="16141" max="16141" width="11" style="154" bestFit="1" customWidth="1"/>
    <col min="16142" max="16384" width="9.140625" style="154"/>
  </cols>
  <sheetData>
    <row r="1" spans="1:13">
      <c r="A1" s="1567" t="s">
        <v>161</v>
      </c>
      <c r="B1" s="1567"/>
      <c r="C1" s="1567"/>
      <c r="D1" s="1567"/>
      <c r="E1" s="1567"/>
      <c r="F1" s="1567"/>
      <c r="G1" s="1567"/>
      <c r="H1" s="1567"/>
      <c r="I1" s="1567"/>
      <c r="J1" s="1567"/>
      <c r="K1" s="1567"/>
      <c r="L1" s="1567"/>
    </row>
    <row r="2" spans="1:13">
      <c r="A2" s="1568" t="s">
        <v>169</v>
      </c>
      <c r="B2" s="1568"/>
      <c r="C2" s="1568"/>
      <c r="D2" s="1568"/>
      <c r="E2" s="1568"/>
      <c r="F2" s="1568"/>
      <c r="G2" s="1568"/>
      <c r="H2" s="1568"/>
      <c r="I2" s="1568"/>
      <c r="J2" s="1568"/>
      <c r="K2" s="1568"/>
      <c r="L2" s="1568"/>
    </row>
    <row r="3" spans="1:13" ht="15.75" customHeight="1">
      <c r="A3" s="1568" t="s">
        <v>170</v>
      </c>
      <c r="B3" s="1568"/>
      <c r="C3" s="1568"/>
      <c r="D3" s="1568"/>
      <c r="E3" s="1568"/>
      <c r="F3" s="1568"/>
      <c r="G3" s="1568"/>
      <c r="H3" s="1568"/>
      <c r="I3" s="1568"/>
      <c r="J3" s="1568"/>
      <c r="K3" s="1568"/>
      <c r="L3" s="1568"/>
    </row>
    <row r="4" spans="1:13">
      <c r="A4" s="1541" t="s">
        <v>282</v>
      </c>
      <c r="B4" s="1541"/>
      <c r="C4" s="1541"/>
      <c r="D4" s="1541"/>
      <c r="E4" s="1541"/>
      <c r="F4" s="1541"/>
      <c r="G4" s="1541"/>
      <c r="H4" s="1541"/>
      <c r="I4" s="1541"/>
      <c r="J4" s="1541"/>
      <c r="K4" s="1541"/>
      <c r="L4" s="1541"/>
      <c r="M4" s="155"/>
    </row>
    <row r="5" spans="1:13" ht="16.5" thickBot="1">
      <c r="A5" s="166"/>
      <c r="B5" s="166"/>
      <c r="C5" s="166"/>
      <c r="D5" s="166"/>
      <c r="E5" s="166"/>
      <c r="F5" s="166"/>
      <c r="G5" s="166"/>
      <c r="H5" s="166"/>
      <c r="I5" s="166"/>
      <c r="J5" s="166"/>
      <c r="K5" s="166"/>
      <c r="L5" s="166"/>
      <c r="M5" s="155"/>
    </row>
    <row r="6" spans="1:13" ht="21.75" customHeight="1" thickTop="1">
      <c r="A6" s="1569" t="s">
        <v>171</v>
      </c>
      <c r="B6" s="1571" t="s">
        <v>172</v>
      </c>
      <c r="C6" s="261" t="s">
        <v>7</v>
      </c>
      <c r="D6" s="1573" t="s">
        <v>8</v>
      </c>
      <c r="E6" s="1574"/>
      <c r="F6" s="1573" t="s">
        <v>52</v>
      </c>
      <c r="G6" s="1575"/>
      <c r="H6" s="1574"/>
      <c r="I6" s="1576" t="s">
        <v>6</v>
      </c>
      <c r="J6" s="1577"/>
      <c r="K6" s="1577"/>
      <c r="L6" s="1578"/>
    </row>
    <row r="7" spans="1:13">
      <c r="A7" s="1570"/>
      <c r="B7" s="1572"/>
      <c r="C7" s="72" t="s">
        <v>105</v>
      </c>
      <c r="D7" s="72" t="s">
        <v>104</v>
      </c>
      <c r="E7" s="72" t="s">
        <v>105</v>
      </c>
      <c r="F7" s="72" t="s">
        <v>103</v>
      </c>
      <c r="G7" s="72" t="s">
        <v>104</v>
      </c>
      <c r="H7" s="72" t="s">
        <v>105</v>
      </c>
      <c r="I7" s="262" t="s">
        <v>106</v>
      </c>
      <c r="J7" s="263" t="s">
        <v>106</v>
      </c>
      <c r="K7" s="264" t="s">
        <v>107</v>
      </c>
      <c r="L7" s="265" t="s">
        <v>107</v>
      </c>
    </row>
    <row r="8" spans="1:13">
      <c r="A8" s="266">
        <v>1</v>
      </c>
      <c r="B8" s="267">
        <v>2</v>
      </c>
      <c r="C8" s="268">
        <v>3</v>
      </c>
      <c r="D8" s="267">
        <v>4</v>
      </c>
      <c r="E8" s="267">
        <v>5</v>
      </c>
      <c r="F8" s="269">
        <v>6</v>
      </c>
      <c r="G8" s="263">
        <v>7</v>
      </c>
      <c r="H8" s="268">
        <v>8</v>
      </c>
      <c r="I8" s="270" t="s">
        <v>108</v>
      </c>
      <c r="J8" s="189" t="s">
        <v>109</v>
      </c>
      <c r="K8" s="271" t="s">
        <v>110</v>
      </c>
      <c r="L8" s="272" t="s">
        <v>111</v>
      </c>
    </row>
    <row r="9" spans="1:13" ht="24" customHeight="1">
      <c r="A9" s="156" t="s">
        <v>173</v>
      </c>
      <c r="B9" s="157">
        <v>100</v>
      </c>
      <c r="C9" s="158">
        <v>320.65236045108622</v>
      </c>
      <c r="D9" s="158">
        <v>335.33862724968839</v>
      </c>
      <c r="E9" s="158">
        <v>329.35612465410895</v>
      </c>
      <c r="F9" s="158">
        <v>338.80469355936725</v>
      </c>
      <c r="G9" s="158">
        <v>338.04932615824339</v>
      </c>
      <c r="H9" s="158">
        <v>335.15150734025735</v>
      </c>
      <c r="I9" s="158">
        <v>2.7143926808393104</v>
      </c>
      <c r="J9" s="158">
        <v>-1.7840183353303161</v>
      </c>
      <c r="K9" s="159">
        <v>1.7596098120946664</v>
      </c>
      <c r="L9" s="160">
        <v>-0.85721774716081711</v>
      </c>
      <c r="M9" s="161"/>
    </row>
    <row r="10" spans="1:13" ht="21" customHeight="1">
      <c r="A10" s="156" t="s">
        <v>174</v>
      </c>
      <c r="B10" s="157">
        <v>49.593021995747016</v>
      </c>
      <c r="C10" s="158">
        <v>383.18318853851281</v>
      </c>
      <c r="D10" s="158">
        <v>411.07004795418794</v>
      </c>
      <c r="E10" s="158">
        <v>396.42718130939505</v>
      </c>
      <c r="F10" s="158">
        <v>411.6722342313239</v>
      </c>
      <c r="G10" s="158">
        <v>409.84193827585761</v>
      </c>
      <c r="H10" s="158">
        <v>402.78330283991187</v>
      </c>
      <c r="I10" s="158">
        <v>3.4563084099267911</v>
      </c>
      <c r="J10" s="158">
        <v>-3.5621341709685339</v>
      </c>
      <c r="K10" s="159">
        <v>1.6033515939857068</v>
      </c>
      <c r="L10" s="160">
        <v>-1.7222823671097132</v>
      </c>
      <c r="M10" s="161"/>
    </row>
    <row r="11" spans="1:13" ht="21" customHeight="1">
      <c r="A11" s="228" t="s">
        <v>175</v>
      </c>
      <c r="B11" s="229">
        <v>16.575694084141823</v>
      </c>
      <c r="C11" s="230">
        <v>283.13946990013329</v>
      </c>
      <c r="D11" s="230">
        <v>280.64624235093288</v>
      </c>
      <c r="E11" s="230">
        <v>282.03606836882193</v>
      </c>
      <c r="F11" s="230">
        <v>290.17499593781963</v>
      </c>
      <c r="G11" s="230">
        <v>289.53079220397626</v>
      </c>
      <c r="H11" s="230">
        <v>292.22995717103703</v>
      </c>
      <c r="I11" s="230">
        <v>-0.38970247832297389</v>
      </c>
      <c r="J11" s="230">
        <v>0.49522345506809984</v>
      </c>
      <c r="K11" s="231">
        <v>3.6143918971684315</v>
      </c>
      <c r="L11" s="232">
        <v>0.93225488954529112</v>
      </c>
      <c r="M11" s="161"/>
    </row>
    <row r="12" spans="1:13" ht="21" customHeight="1">
      <c r="A12" s="233" t="s">
        <v>176</v>
      </c>
      <c r="B12" s="234">
        <v>6.0860312040333113</v>
      </c>
      <c r="C12" s="235">
        <v>450.2796851295127</v>
      </c>
      <c r="D12" s="235">
        <v>536.02590099568488</v>
      </c>
      <c r="E12" s="235">
        <v>450.56830922629263</v>
      </c>
      <c r="F12" s="235">
        <v>455.02319386970157</v>
      </c>
      <c r="G12" s="235">
        <v>450.77073797722005</v>
      </c>
      <c r="H12" s="235">
        <v>432.86933777423405</v>
      </c>
      <c r="I12" s="235">
        <v>6.4098849295618265E-2</v>
      </c>
      <c r="J12" s="235">
        <v>-15.94281015351163</v>
      </c>
      <c r="K12" s="236">
        <v>-3.9281438773292621</v>
      </c>
      <c r="L12" s="237">
        <v>-3.9712871077915111</v>
      </c>
      <c r="M12" s="161"/>
    </row>
    <row r="13" spans="1:13" ht="21" customHeight="1">
      <c r="A13" s="233" t="s">
        <v>177</v>
      </c>
      <c r="B13" s="234">
        <v>3.7705195070758082</v>
      </c>
      <c r="C13" s="235">
        <v>510.10919792099594</v>
      </c>
      <c r="D13" s="235">
        <v>514.16147698966336</v>
      </c>
      <c r="E13" s="235">
        <v>508.40212441349985</v>
      </c>
      <c r="F13" s="235">
        <v>481.20411240190754</v>
      </c>
      <c r="G13" s="235">
        <v>481.20411240190754</v>
      </c>
      <c r="H13" s="235">
        <v>481.20411240190754</v>
      </c>
      <c r="I13" s="235">
        <v>-0.33464864277166839</v>
      </c>
      <c r="J13" s="235">
        <v>-1.1201447082118392</v>
      </c>
      <c r="K13" s="236">
        <v>-5.3497046344895551</v>
      </c>
      <c r="L13" s="237">
        <v>0</v>
      </c>
      <c r="M13" s="161"/>
    </row>
    <row r="14" spans="1:13" ht="21" customHeight="1">
      <c r="A14" s="233" t="s">
        <v>178</v>
      </c>
      <c r="B14" s="234">
        <v>11.183012678383857</v>
      </c>
      <c r="C14" s="235">
        <v>380.53758745549715</v>
      </c>
      <c r="D14" s="235">
        <v>417.00991263819975</v>
      </c>
      <c r="E14" s="235">
        <v>396.08831951542493</v>
      </c>
      <c r="F14" s="235">
        <v>429.61914664788776</v>
      </c>
      <c r="G14" s="235">
        <v>435.55249770376577</v>
      </c>
      <c r="H14" s="235">
        <v>407.86444682533329</v>
      </c>
      <c r="I14" s="235">
        <v>4.0865166996798763</v>
      </c>
      <c r="J14" s="235">
        <v>-5.017049352715631</v>
      </c>
      <c r="K14" s="236">
        <v>2.9731064335134221</v>
      </c>
      <c r="L14" s="237">
        <v>-6.3569950865633729</v>
      </c>
      <c r="M14" s="161"/>
    </row>
    <row r="15" spans="1:13" ht="21" customHeight="1">
      <c r="A15" s="233" t="s">
        <v>179</v>
      </c>
      <c r="B15" s="234">
        <v>1.9487350779721184</v>
      </c>
      <c r="C15" s="235">
        <v>378.22034821449216</v>
      </c>
      <c r="D15" s="235">
        <v>404.04824750606923</v>
      </c>
      <c r="E15" s="235">
        <v>410.04018634123184</v>
      </c>
      <c r="F15" s="235">
        <v>456.2305045507386</v>
      </c>
      <c r="G15" s="235">
        <v>402.78096386825263</v>
      </c>
      <c r="H15" s="235">
        <v>400.89039322976981</v>
      </c>
      <c r="I15" s="235">
        <v>8.4130423645780041</v>
      </c>
      <c r="J15" s="235">
        <v>1.4829760733147594</v>
      </c>
      <c r="K15" s="236">
        <v>-2.2314381410039772</v>
      </c>
      <c r="L15" s="237">
        <v>-0.4693793421431991</v>
      </c>
      <c r="M15" s="161"/>
    </row>
    <row r="16" spans="1:13" ht="21" customHeight="1">
      <c r="A16" s="238" t="s">
        <v>180</v>
      </c>
      <c r="B16" s="239">
        <v>10.019129444140097</v>
      </c>
      <c r="C16" s="240">
        <v>464.170167183052</v>
      </c>
      <c r="D16" s="240">
        <v>506.98925573410725</v>
      </c>
      <c r="E16" s="240">
        <v>508.47319946808602</v>
      </c>
      <c r="F16" s="240">
        <v>531.57981695801288</v>
      </c>
      <c r="G16" s="240">
        <v>529.94309716009889</v>
      </c>
      <c r="H16" s="240">
        <v>532.68205156297211</v>
      </c>
      <c r="I16" s="240">
        <v>9.5445669319722697</v>
      </c>
      <c r="J16" s="240">
        <v>0.29269727458623152</v>
      </c>
      <c r="K16" s="241">
        <v>4.7610871369840027</v>
      </c>
      <c r="L16" s="242">
        <v>0.51683933945945171</v>
      </c>
      <c r="M16" s="161"/>
    </row>
    <row r="17" spans="1:13" ht="21" customHeight="1">
      <c r="A17" s="156" t="s">
        <v>181</v>
      </c>
      <c r="B17" s="157">
        <v>20.372737107226719</v>
      </c>
      <c r="C17" s="158">
        <v>268.28628268914758</v>
      </c>
      <c r="D17" s="158">
        <v>279.04083267470554</v>
      </c>
      <c r="E17" s="158">
        <v>280.84858636054759</v>
      </c>
      <c r="F17" s="158">
        <v>289.67185717144275</v>
      </c>
      <c r="G17" s="158">
        <v>290.43635075296407</v>
      </c>
      <c r="H17" s="158">
        <v>290.54811899041511</v>
      </c>
      <c r="I17" s="158">
        <v>4.6824248878782413</v>
      </c>
      <c r="J17" s="158">
        <v>0.64784557461146619</v>
      </c>
      <c r="K17" s="159">
        <v>3.4536519323673787</v>
      </c>
      <c r="L17" s="160">
        <v>3.8482867988548719E-2</v>
      </c>
      <c r="M17" s="161"/>
    </row>
    <row r="18" spans="1:13" ht="21" customHeight="1">
      <c r="A18" s="228" t="s">
        <v>182</v>
      </c>
      <c r="B18" s="229">
        <v>6.1176945709879771</v>
      </c>
      <c r="C18" s="230">
        <v>246.54350274657708</v>
      </c>
      <c r="D18" s="230">
        <v>258.03989751046237</v>
      </c>
      <c r="E18" s="230">
        <v>257.52310702147435</v>
      </c>
      <c r="F18" s="230">
        <v>261.07160122207972</v>
      </c>
      <c r="G18" s="230">
        <v>263.77241293933844</v>
      </c>
      <c r="H18" s="230">
        <v>264.17626743541155</v>
      </c>
      <c r="I18" s="230">
        <v>4.4534145708894357</v>
      </c>
      <c r="J18" s="230">
        <v>-0.20027542018654287</v>
      </c>
      <c r="K18" s="231">
        <v>2.583519782317012</v>
      </c>
      <c r="L18" s="232">
        <v>0.15310717734762136</v>
      </c>
      <c r="M18" s="161"/>
    </row>
    <row r="19" spans="1:13" ht="21" customHeight="1">
      <c r="A19" s="233" t="s">
        <v>183</v>
      </c>
      <c r="B19" s="234">
        <v>5.6836287536483852</v>
      </c>
      <c r="C19" s="235">
        <v>310.46942823485045</v>
      </c>
      <c r="D19" s="235">
        <v>334.66488353924871</v>
      </c>
      <c r="E19" s="235">
        <v>334.66488353924871</v>
      </c>
      <c r="F19" s="235">
        <v>353.32870572713216</v>
      </c>
      <c r="G19" s="235">
        <v>353.32870572713216</v>
      </c>
      <c r="H19" s="235">
        <v>353.32870572713216</v>
      </c>
      <c r="I19" s="235">
        <v>7.7931844825944978</v>
      </c>
      <c r="J19" s="235">
        <v>0</v>
      </c>
      <c r="K19" s="236">
        <v>5.576869013116692</v>
      </c>
      <c r="L19" s="237">
        <v>0</v>
      </c>
      <c r="M19" s="161"/>
    </row>
    <row r="20" spans="1:13" ht="21" customHeight="1">
      <c r="A20" s="233" t="s">
        <v>184</v>
      </c>
      <c r="B20" s="234">
        <v>4.4957766210627002</v>
      </c>
      <c r="C20" s="235">
        <v>298.43014010969375</v>
      </c>
      <c r="D20" s="235">
        <v>286.79539801376256</v>
      </c>
      <c r="E20" s="235">
        <v>294.11215590156604</v>
      </c>
      <c r="F20" s="235">
        <v>305.81964296710498</v>
      </c>
      <c r="G20" s="235">
        <v>306.03831042494744</v>
      </c>
      <c r="H20" s="235">
        <v>307.21925187717756</v>
      </c>
      <c r="I20" s="235">
        <v>-1.4468995010157357</v>
      </c>
      <c r="J20" s="235">
        <v>2.5512117483323067</v>
      </c>
      <c r="K20" s="236">
        <v>4.4564958341940297</v>
      </c>
      <c r="L20" s="237">
        <v>0.38588026792800179</v>
      </c>
      <c r="M20" s="161"/>
    </row>
    <row r="21" spans="1:13" ht="21" customHeight="1">
      <c r="A21" s="238" t="s">
        <v>185</v>
      </c>
      <c r="B21" s="239">
        <v>4.0656371615276576</v>
      </c>
      <c r="C21" s="240">
        <v>208.59587663376516</v>
      </c>
      <c r="D21" s="240">
        <v>224.16919188352082</v>
      </c>
      <c r="E21" s="240">
        <v>225.91453895440168</v>
      </c>
      <c r="F21" s="240">
        <v>225.70459686694082</v>
      </c>
      <c r="G21" s="240">
        <v>225.2296419234782</v>
      </c>
      <c r="H21" s="240">
        <v>223.87613144216377</v>
      </c>
      <c r="I21" s="240">
        <v>8.3024950445416295</v>
      </c>
      <c r="J21" s="240">
        <v>0.77858471818363739</v>
      </c>
      <c r="K21" s="241">
        <v>-0.90229142474505863</v>
      </c>
      <c r="L21" s="242">
        <v>-0.60094686905122785</v>
      </c>
      <c r="M21" s="161"/>
    </row>
    <row r="22" spans="1:13" s="164" customFormat="1" ht="21" customHeight="1">
      <c r="A22" s="156" t="s">
        <v>186</v>
      </c>
      <c r="B22" s="157">
        <v>30.044340897026256</v>
      </c>
      <c r="C22" s="162">
        <v>252.92041090099917</v>
      </c>
      <c r="D22" s="162">
        <v>248.47661196585477</v>
      </c>
      <c r="E22" s="162">
        <v>251.5099682746926</v>
      </c>
      <c r="F22" s="162">
        <v>251.81143881526782</v>
      </c>
      <c r="G22" s="162">
        <v>251.80006319387883</v>
      </c>
      <c r="H22" s="162">
        <v>253.73119116224478</v>
      </c>
      <c r="I22" s="158">
        <v>-0.55766263437658381</v>
      </c>
      <c r="J22" s="158">
        <v>1.2207814187576957</v>
      </c>
      <c r="K22" s="159">
        <v>0.88315501082891501</v>
      </c>
      <c r="L22" s="160">
        <v>0.76692910393714442</v>
      </c>
      <c r="M22" s="163"/>
    </row>
    <row r="23" spans="1:13" ht="21" customHeight="1">
      <c r="A23" s="228" t="s">
        <v>187</v>
      </c>
      <c r="B23" s="229">
        <v>5.3979779714474292</v>
      </c>
      <c r="C23" s="243">
        <v>464.96474698406735</v>
      </c>
      <c r="D23" s="243">
        <v>413.67836708078295</v>
      </c>
      <c r="E23" s="243">
        <v>413.67836708078295</v>
      </c>
      <c r="F23" s="243">
        <v>406.30783449639176</v>
      </c>
      <c r="G23" s="243">
        <v>406.20818230145557</v>
      </c>
      <c r="H23" s="243">
        <v>416.7469718168125</v>
      </c>
      <c r="I23" s="230">
        <v>-11.030165240686912</v>
      </c>
      <c r="J23" s="230">
        <v>0</v>
      </c>
      <c r="K23" s="231">
        <v>0.74178515973264325</v>
      </c>
      <c r="L23" s="232">
        <v>2.5944306329939621</v>
      </c>
      <c r="M23" s="161"/>
    </row>
    <row r="24" spans="1:13" ht="21" customHeight="1">
      <c r="A24" s="233" t="s">
        <v>188</v>
      </c>
      <c r="B24" s="234">
        <v>2.4560330063653932</v>
      </c>
      <c r="C24" s="235">
        <v>252.81502692114299</v>
      </c>
      <c r="D24" s="235">
        <v>251.98671172321252</v>
      </c>
      <c r="E24" s="235">
        <v>251.98671172321252</v>
      </c>
      <c r="F24" s="235">
        <v>241.13828741043159</v>
      </c>
      <c r="G24" s="235">
        <v>241.25253092221496</v>
      </c>
      <c r="H24" s="235">
        <v>241.25253092221496</v>
      </c>
      <c r="I24" s="235">
        <v>-0.32763685292678701</v>
      </c>
      <c r="J24" s="235">
        <v>0</v>
      </c>
      <c r="K24" s="236">
        <v>-4.2598201816245904</v>
      </c>
      <c r="L24" s="237">
        <v>0</v>
      </c>
      <c r="M24" s="161"/>
    </row>
    <row r="25" spans="1:13" ht="21" customHeight="1">
      <c r="A25" s="233" t="s">
        <v>189</v>
      </c>
      <c r="B25" s="234">
        <v>6.9737148201230337</v>
      </c>
      <c r="C25" s="244">
        <v>197.68833428483342</v>
      </c>
      <c r="D25" s="244">
        <v>217.04749190426313</v>
      </c>
      <c r="E25" s="244">
        <v>229.34958398438067</v>
      </c>
      <c r="F25" s="244">
        <v>234.815011852391</v>
      </c>
      <c r="G25" s="244">
        <v>234.815011852391</v>
      </c>
      <c r="H25" s="244">
        <v>234.815011852391</v>
      </c>
      <c r="I25" s="235">
        <v>16.015740035488932</v>
      </c>
      <c r="J25" s="235">
        <v>5.6679263935211992</v>
      </c>
      <c r="K25" s="236">
        <v>2.3830118952308652</v>
      </c>
      <c r="L25" s="237">
        <v>0</v>
      </c>
      <c r="M25" s="161"/>
    </row>
    <row r="26" spans="1:13" ht="21" customHeight="1">
      <c r="A26" s="233" t="s">
        <v>190</v>
      </c>
      <c r="B26" s="234">
        <v>1.8659527269142209</v>
      </c>
      <c r="C26" s="244">
        <v>124.94177859745849</v>
      </c>
      <c r="D26" s="244">
        <v>128.97919187171826</v>
      </c>
      <c r="E26" s="244">
        <v>128.97919187171826</v>
      </c>
      <c r="F26" s="244">
        <v>127.91577250246475</v>
      </c>
      <c r="G26" s="244">
        <v>127.91577250246475</v>
      </c>
      <c r="H26" s="244">
        <v>127.91577250246475</v>
      </c>
      <c r="I26" s="235">
        <v>3.231435729170812</v>
      </c>
      <c r="J26" s="235">
        <v>0</v>
      </c>
      <c r="K26" s="236">
        <v>-0.82448909302453899</v>
      </c>
      <c r="L26" s="237">
        <v>0</v>
      </c>
      <c r="M26" s="161"/>
    </row>
    <row r="27" spans="1:13" ht="21" customHeight="1">
      <c r="A27" s="233" t="s">
        <v>191</v>
      </c>
      <c r="B27" s="234">
        <v>2.7316416904709628</v>
      </c>
      <c r="C27" s="244">
        <v>155.54758659611579</v>
      </c>
      <c r="D27" s="244">
        <v>140.64898445382033</v>
      </c>
      <c r="E27" s="244">
        <v>140.85172066884874</v>
      </c>
      <c r="F27" s="244">
        <v>163.47873087988199</v>
      </c>
      <c r="G27" s="244">
        <v>163.47873087988199</v>
      </c>
      <c r="H27" s="244">
        <v>163.47873087988199</v>
      </c>
      <c r="I27" s="235">
        <v>-9.4478263847483106</v>
      </c>
      <c r="J27" s="235">
        <v>0.14414339059445069</v>
      </c>
      <c r="K27" s="236">
        <v>16.064418740208922</v>
      </c>
      <c r="L27" s="237">
        <v>0</v>
      </c>
      <c r="M27" s="161"/>
    </row>
    <row r="28" spans="1:13" ht="21" customHeight="1">
      <c r="A28" s="233" t="s">
        <v>192</v>
      </c>
      <c r="B28" s="234">
        <v>3.1001290737979397</v>
      </c>
      <c r="C28" s="244">
        <v>192.69064470201019</v>
      </c>
      <c r="D28" s="244">
        <v>200.07674218296816</v>
      </c>
      <c r="E28" s="244">
        <v>201.18373153364126</v>
      </c>
      <c r="F28" s="244">
        <v>193.4311174227667</v>
      </c>
      <c r="G28" s="244">
        <v>193.40391701551417</v>
      </c>
      <c r="H28" s="244">
        <v>193.40391701551417</v>
      </c>
      <c r="I28" s="235">
        <v>4.4076280116065618</v>
      </c>
      <c r="J28" s="235">
        <v>0.55328237485032616</v>
      </c>
      <c r="K28" s="236">
        <v>-3.8670196933026801</v>
      </c>
      <c r="L28" s="237">
        <v>0</v>
      </c>
      <c r="M28" s="161"/>
    </row>
    <row r="29" spans="1:13" ht="21" customHeight="1" thickBot="1">
      <c r="A29" s="245" t="s">
        <v>193</v>
      </c>
      <c r="B29" s="246">
        <v>7.5088916079072749</v>
      </c>
      <c r="C29" s="247">
        <v>243.90852375737117</v>
      </c>
      <c r="D29" s="247">
        <v>246.66145560097084</v>
      </c>
      <c r="E29" s="247">
        <v>246.83830766995015</v>
      </c>
      <c r="F29" s="247">
        <v>247.04868554014774</v>
      </c>
      <c r="G29" s="247">
        <v>247.04868554014774</v>
      </c>
      <c r="H29" s="247">
        <v>247.19677691316679</v>
      </c>
      <c r="I29" s="248">
        <v>1.2011814377973025</v>
      </c>
      <c r="J29" s="248">
        <v>7.1698299415473343E-2</v>
      </c>
      <c r="K29" s="249">
        <v>0.14522431570709671</v>
      </c>
      <c r="L29" s="250">
        <v>5.9944206015600798E-2</v>
      </c>
      <c r="M29" s="161"/>
    </row>
    <row r="30" spans="1:13" ht="16.5" thickTop="1"/>
    <row r="31" spans="1:13">
      <c r="A31" s="165"/>
    </row>
  </sheetData>
  <mergeCells count="9">
    <mergeCell ref="A1:L1"/>
    <mergeCell ref="A2:L2"/>
    <mergeCell ref="A3:L3"/>
    <mergeCell ref="A4:L4"/>
    <mergeCell ref="A6:A7"/>
    <mergeCell ref="B6:B7"/>
    <mergeCell ref="D6:E6"/>
    <mergeCell ref="F6:H6"/>
    <mergeCell ref="I6:L6"/>
  </mergeCells>
  <printOptions horizontalCentered="1"/>
  <pageMargins left="0.3" right="0.3" top="1" bottom="1" header="0.5" footer="0.5"/>
  <pageSetup paperSize="9" scale="76" orientation="landscape"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L28"/>
  <sheetViews>
    <sheetView workbookViewId="0">
      <selection activeCell="I8" sqref="I8"/>
    </sheetView>
  </sheetViews>
  <sheetFormatPr defaultColWidth="12.42578125" defaultRowHeight="15.75"/>
  <cols>
    <col min="1" max="1" width="16.7109375" style="168" customWidth="1"/>
    <col min="2" max="7" width="19.7109375" style="168" customWidth="1"/>
    <col min="8" max="252" width="12.42578125" style="168"/>
    <col min="253" max="253" width="15.5703125" style="168" customWidth="1"/>
    <col min="254" max="255" width="0" style="168" hidden="1" customWidth="1"/>
    <col min="256" max="259" width="12.42578125" style="168"/>
    <col min="260" max="261" width="0" style="168" hidden="1" customWidth="1"/>
    <col min="262" max="262" width="12.42578125" style="168"/>
    <col min="263" max="263" width="13.140625" style="168" bestFit="1" customWidth="1"/>
    <col min="264" max="508" width="12.42578125" style="168"/>
    <col min="509" max="509" width="15.5703125" style="168" customWidth="1"/>
    <col min="510" max="511" width="0" style="168" hidden="1" customWidth="1"/>
    <col min="512" max="515" width="12.42578125" style="168"/>
    <col min="516" max="517" width="0" style="168" hidden="1" customWidth="1"/>
    <col min="518" max="518" width="12.42578125" style="168"/>
    <col min="519" max="519" width="13.140625" style="168" bestFit="1" customWidth="1"/>
    <col min="520" max="764" width="12.42578125" style="168"/>
    <col min="765" max="765" width="15.5703125" style="168" customWidth="1"/>
    <col min="766" max="767" width="0" style="168" hidden="1" customWidth="1"/>
    <col min="768" max="771" width="12.42578125" style="168"/>
    <col min="772" max="773" width="0" style="168" hidden="1" customWidth="1"/>
    <col min="774" max="774" width="12.42578125" style="168"/>
    <col min="775" max="775" width="13.140625" style="168" bestFit="1" customWidth="1"/>
    <col min="776" max="1020" width="12.42578125" style="168"/>
    <col min="1021" max="1021" width="15.5703125" style="168" customWidth="1"/>
    <col min="1022" max="1023" width="0" style="168" hidden="1" customWidth="1"/>
    <col min="1024" max="1027" width="12.42578125" style="168"/>
    <col min="1028" max="1029" width="0" style="168" hidden="1" customWidth="1"/>
    <col min="1030" max="1030" width="12.42578125" style="168"/>
    <col min="1031" max="1031" width="13.140625" style="168" bestFit="1" customWidth="1"/>
    <col min="1032" max="1276" width="12.42578125" style="168"/>
    <col min="1277" max="1277" width="15.5703125" style="168" customWidth="1"/>
    <col min="1278" max="1279" width="0" style="168" hidden="1" customWidth="1"/>
    <col min="1280" max="1283" width="12.42578125" style="168"/>
    <col min="1284" max="1285" width="0" style="168" hidden="1" customWidth="1"/>
    <col min="1286" max="1286" width="12.42578125" style="168"/>
    <col min="1287" max="1287" width="13.140625" style="168" bestFit="1" customWidth="1"/>
    <col min="1288" max="1532" width="12.42578125" style="168"/>
    <col min="1533" max="1533" width="15.5703125" style="168" customWidth="1"/>
    <col min="1534" max="1535" width="0" style="168" hidden="1" customWidth="1"/>
    <col min="1536" max="1539" width="12.42578125" style="168"/>
    <col min="1540" max="1541" width="0" style="168" hidden="1" customWidth="1"/>
    <col min="1542" max="1542" width="12.42578125" style="168"/>
    <col min="1543" max="1543" width="13.140625" style="168" bestFit="1" customWidth="1"/>
    <col min="1544" max="1788" width="12.42578125" style="168"/>
    <col min="1789" max="1789" width="15.5703125" style="168" customWidth="1"/>
    <col min="1790" max="1791" width="0" style="168" hidden="1" customWidth="1"/>
    <col min="1792" max="1795" width="12.42578125" style="168"/>
    <col min="1796" max="1797" width="0" style="168" hidden="1" customWidth="1"/>
    <col min="1798" max="1798" width="12.42578125" style="168"/>
    <col min="1799" max="1799" width="13.140625" style="168" bestFit="1" customWidth="1"/>
    <col min="1800" max="2044" width="12.42578125" style="168"/>
    <col min="2045" max="2045" width="15.5703125" style="168" customWidth="1"/>
    <col min="2046" max="2047" width="0" style="168" hidden="1" customWidth="1"/>
    <col min="2048" max="2051" width="12.42578125" style="168"/>
    <col min="2052" max="2053" width="0" style="168" hidden="1" customWidth="1"/>
    <col min="2054" max="2054" width="12.42578125" style="168"/>
    <col min="2055" max="2055" width="13.140625" style="168" bestFit="1" customWidth="1"/>
    <col min="2056" max="2300" width="12.42578125" style="168"/>
    <col min="2301" max="2301" width="15.5703125" style="168" customWidth="1"/>
    <col min="2302" max="2303" width="0" style="168" hidden="1" customWidth="1"/>
    <col min="2304" max="2307" width="12.42578125" style="168"/>
    <col min="2308" max="2309" width="0" style="168" hidden="1" customWidth="1"/>
    <col min="2310" max="2310" width="12.42578125" style="168"/>
    <col min="2311" max="2311" width="13.140625" style="168" bestFit="1" customWidth="1"/>
    <col min="2312" max="2556" width="12.42578125" style="168"/>
    <col min="2557" max="2557" width="15.5703125" style="168" customWidth="1"/>
    <col min="2558" max="2559" width="0" style="168" hidden="1" customWidth="1"/>
    <col min="2560" max="2563" width="12.42578125" style="168"/>
    <col min="2564" max="2565" width="0" style="168" hidden="1" customWidth="1"/>
    <col min="2566" max="2566" width="12.42578125" style="168"/>
    <col min="2567" max="2567" width="13.140625" style="168" bestFit="1" customWidth="1"/>
    <col min="2568" max="2812" width="12.42578125" style="168"/>
    <col min="2813" max="2813" width="15.5703125" style="168" customWidth="1"/>
    <col min="2814" max="2815" width="0" style="168" hidden="1" customWidth="1"/>
    <col min="2816" max="2819" width="12.42578125" style="168"/>
    <col min="2820" max="2821" width="0" style="168" hidden="1" customWidth="1"/>
    <col min="2822" max="2822" width="12.42578125" style="168"/>
    <col min="2823" max="2823" width="13.140625" style="168" bestFit="1" customWidth="1"/>
    <col min="2824" max="3068" width="12.42578125" style="168"/>
    <col min="3069" max="3069" width="15.5703125" style="168" customWidth="1"/>
    <col min="3070" max="3071" width="0" style="168" hidden="1" customWidth="1"/>
    <col min="3072" max="3075" width="12.42578125" style="168"/>
    <col min="3076" max="3077" width="0" style="168" hidden="1" customWidth="1"/>
    <col min="3078" max="3078" width="12.42578125" style="168"/>
    <col min="3079" max="3079" width="13.140625" style="168" bestFit="1" customWidth="1"/>
    <col min="3080" max="3324" width="12.42578125" style="168"/>
    <col min="3325" max="3325" width="15.5703125" style="168" customWidth="1"/>
    <col min="3326" max="3327" width="0" style="168" hidden="1" customWidth="1"/>
    <col min="3328" max="3331" width="12.42578125" style="168"/>
    <col min="3332" max="3333" width="0" style="168" hidden="1" customWidth="1"/>
    <col min="3334" max="3334" width="12.42578125" style="168"/>
    <col min="3335" max="3335" width="13.140625" style="168" bestFit="1" customWidth="1"/>
    <col min="3336" max="3580" width="12.42578125" style="168"/>
    <col min="3581" max="3581" width="15.5703125" style="168" customWidth="1"/>
    <col min="3582" max="3583" width="0" style="168" hidden="1" customWidth="1"/>
    <col min="3584" max="3587" width="12.42578125" style="168"/>
    <col min="3588" max="3589" width="0" style="168" hidden="1" customWidth="1"/>
    <col min="3590" max="3590" width="12.42578125" style="168"/>
    <col min="3591" max="3591" width="13.140625" style="168" bestFit="1" customWidth="1"/>
    <col min="3592" max="3836" width="12.42578125" style="168"/>
    <col min="3837" max="3837" width="15.5703125" style="168" customWidth="1"/>
    <col min="3838" max="3839" width="0" style="168" hidden="1" customWidth="1"/>
    <col min="3840" max="3843" width="12.42578125" style="168"/>
    <col min="3844" max="3845" width="0" style="168" hidden="1" customWidth="1"/>
    <col min="3846" max="3846" width="12.42578125" style="168"/>
    <col min="3847" max="3847" width="13.140625" style="168" bestFit="1" customWidth="1"/>
    <col min="3848" max="4092" width="12.42578125" style="168"/>
    <col min="4093" max="4093" width="15.5703125" style="168" customWidth="1"/>
    <col min="4094" max="4095" width="0" style="168" hidden="1" customWidth="1"/>
    <col min="4096" max="4099" width="12.42578125" style="168"/>
    <col min="4100" max="4101" width="0" style="168" hidden="1" customWidth="1"/>
    <col min="4102" max="4102" width="12.42578125" style="168"/>
    <col min="4103" max="4103" width="13.140625" style="168" bestFit="1" customWidth="1"/>
    <col min="4104" max="4348" width="12.42578125" style="168"/>
    <col min="4349" max="4349" width="15.5703125" style="168" customWidth="1"/>
    <col min="4350" max="4351" width="0" style="168" hidden="1" customWidth="1"/>
    <col min="4352" max="4355" width="12.42578125" style="168"/>
    <col min="4356" max="4357" width="0" style="168" hidden="1" customWidth="1"/>
    <col min="4358" max="4358" width="12.42578125" style="168"/>
    <col min="4359" max="4359" width="13.140625" style="168" bestFit="1" customWidth="1"/>
    <col min="4360" max="4604" width="12.42578125" style="168"/>
    <col min="4605" max="4605" width="15.5703125" style="168" customWidth="1"/>
    <col min="4606" max="4607" width="0" style="168" hidden="1" customWidth="1"/>
    <col min="4608" max="4611" width="12.42578125" style="168"/>
    <col min="4612" max="4613" width="0" style="168" hidden="1" customWidth="1"/>
    <col min="4614" max="4614" width="12.42578125" style="168"/>
    <col min="4615" max="4615" width="13.140625" style="168" bestFit="1" customWidth="1"/>
    <col min="4616" max="4860" width="12.42578125" style="168"/>
    <col min="4861" max="4861" width="15.5703125" style="168" customWidth="1"/>
    <col min="4862" max="4863" width="0" style="168" hidden="1" customWidth="1"/>
    <col min="4864" max="4867" width="12.42578125" style="168"/>
    <col min="4868" max="4869" width="0" style="168" hidden="1" customWidth="1"/>
    <col min="4870" max="4870" width="12.42578125" style="168"/>
    <col min="4871" max="4871" width="13.140625" style="168" bestFit="1" customWidth="1"/>
    <col min="4872" max="5116" width="12.42578125" style="168"/>
    <col min="5117" max="5117" width="15.5703125" style="168" customWidth="1"/>
    <col min="5118" max="5119" width="0" style="168" hidden="1" customWidth="1"/>
    <col min="5120" max="5123" width="12.42578125" style="168"/>
    <col min="5124" max="5125" width="0" style="168" hidden="1" customWidth="1"/>
    <col min="5126" max="5126" width="12.42578125" style="168"/>
    <col min="5127" max="5127" width="13.140625" style="168" bestFit="1" customWidth="1"/>
    <col min="5128" max="5372" width="12.42578125" style="168"/>
    <col min="5373" max="5373" width="15.5703125" style="168" customWidth="1"/>
    <col min="5374" max="5375" width="0" style="168" hidden="1" customWidth="1"/>
    <col min="5376" max="5379" width="12.42578125" style="168"/>
    <col min="5380" max="5381" width="0" style="168" hidden="1" customWidth="1"/>
    <col min="5382" max="5382" width="12.42578125" style="168"/>
    <col min="5383" max="5383" width="13.140625" style="168" bestFit="1" customWidth="1"/>
    <col min="5384" max="5628" width="12.42578125" style="168"/>
    <col min="5629" max="5629" width="15.5703125" style="168" customWidth="1"/>
    <col min="5630" max="5631" width="0" style="168" hidden="1" customWidth="1"/>
    <col min="5632" max="5635" width="12.42578125" style="168"/>
    <col min="5636" max="5637" width="0" style="168" hidden="1" customWidth="1"/>
    <col min="5638" max="5638" width="12.42578125" style="168"/>
    <col min="5639" max="5639" width="13.140625" style="168" bestFit="1" customWidth="1"/>
    <col min="5640" max="5884" width="12.42578125" style="168"/>
    <col min="5885" max="5885" width="15.5703125" style="168" customWidth="1"/>
    <col min="5886" max="5887" width="0" style="168" hidden="1" customWidth="1"/>
    <col min="5888" max="5891" width="12.42578125" style="168"/>
    <col min="5892" max="5893" width="0" style="168" hidden="1" customWidth="1"/>
    <col min="5894" max="5894" width="12.42578125" style="168"/>
    <col min="5895" max="5895" width="13.140625" style="168" bestFit="1" customWidth="1"/>
    <col min="5896" max="6140" width="12.42578125" style="168"/>
    <col min="6141" max="6141" width="15.5703125" style="168" customWidth="1"/>
    <col min="6142" max="6143" width="0" style="168" hidden="1" customWidth="1"/>
    <col min="6144" max="6147" width="12.42578125" style="168"/>
    <col min="6148" max="6149" width="0" style="168" hidden="1" customWidth="1"/>
    <col min="6150" max="6150" width="12.42578125" style="168"/>
    <col min="6151" max="6151" width="13.140625" style="168" bestFit="1" customWidth="1"/>
    <col min="6152" max="6396" width="12.42578125" style="168"/>
    <col min="6397" max="6397" width="15.5703125" style="168" customWidth="1"/>
    <col min="6398" max="6399" width="0" style="168" hidden="1" customWidth="1"/>
    <col min="6400" max="6403" width="12.42578125" style="168"/>
    <col min="6404" max="6405" width="0" style="168" hidden="1" customWidth="1"/>
    <col min="6406" max="6406" width="12.42578125" style="168"/>
    <col min="6407" max="6407" width="13.140625" style="168" bestFit="1" customWidth="1"/>
    <col min="6408" max="6652" width="12.42578125" style="168"/>
    <col min="6653" max="6653" width="15.5703125" style="168" customWidth="1"/>
    <col min="6654" max="6655" width="0" style="168" hidden="1" customWidth="1"/>
    <col min="6656" max="6659" width="12.42578125" style="168"/>
    <col min="6660" max="6661" width="0" style="168" hidden="1" customWidth="1"/>
    <col min="6662" max="6662" width="12.42578125" style="168"/>
    <col min="6663" max="6663" width="13.140625" style="168" bestFit="1" customWidth="1"/>
    <col min="6664" max="6908" width="12.42578125" style="168"/>
    <col min="6909" max="6909" width="15.5703125" style="168" customWidth="1"/>
    <col min="6910" max="6911" width="0" style="168" hidden="1" customWidth="1"/>
    <col min="6912" max="6915" width="12.42578125" style="168"/>
    <col min="6916" max="6917" width="0" style="168" hidden="1" customWidth="1"/>
    <col min="6918" max="6918" width="12.42578125" style="168"/>
    <col min="6919" max="6919" width="13.140625" style="168" bestFit="1" customWidth="1"/>
    <col min="6920" max="7164" width="12.42578125" style="168"/>
    <col min="7165" max="7165" width="15.5703125" style="168" customWidth="1"/>
    <col min="7166" max="7167" width="0" style="168" hidden="1" customWidth="1"/>
    <col min="7168" max="7171" width="12.42578125" style="168"/>
    <col min="7172" max="7173" width="0" style="168" hidden="1" customWidth="1"/>
    <col min="7174" max="7174" width="12.42578125" style="168"/>
    <col min="7175" max="7175" width="13.140625" style="168" bestFit="1" customWidth="1"/>
    <col min="7176" max="7420" width="12.42578125" style="168"/>
    <col min="7421" max="7421" width="15.5703125" style="168" customWidth="1"/>
    <col min="7422" max="7423" width="0" style="168" hidden="1" customWidth="1"/>
    <col min="7424" max="7427" width="12.42578125" style="168"/>
    <col min="7428" max="7429" width="0" style="168" hidden="1" customWidth="1"/>
    <col min="7430" max="7430" width="12.42578125" style="168"/>
    <col min="7431" max="7431" width="13.140625" style="168" bestFit="1" customWidth="1"/>
    <col min="7432" max="7676" width="12.42578125" style="168"/>
    <col min="7677" max="7677" width="15.5703125" style="168" customWidth="1"/>
    <col min="7678" max="7679" width="0" style="168" hidden="1" customWidth="1"/>
    <col min="7680" max="7683" width="12.42578125" style="168"/>
    <col min="7684" max="7685" width="0" style="168" hidden="1" customWidth="1"/>
    <col min="7686" max="7686" width="12.42578125" style="168"/>
    <col min="7687" max="7687" width="13.140625" style="168" bestFit="1" customWidth="1"/>
    <col min="7688" max="7932" width="12.42578125" style="168"/>
    <col min="7933" max="7933" width="15.5703125" style="168" customWidth="1"/>
    <col min="7934" max="7935" width="0" style="168" hidden="1" customWidth="1"/>
    <col min="7936" max="7939" width="12.42578125" style="168"/>
    <col min="7940" max="7941" width="0" style="168" hidden="1" customWidth="1"/>
    <col min="7942" max="7942" width="12.42578125" style="168"/>
    <col min="7943" max="7943" width="13.140625" style="168" bestFit="1" customWidth="1"/>
    <col min="7944" max="8188" width="12.42578125" style="168"/>
    <col min="8189" max="8189" width="15.5703125" style="168" customWidth="1"/>
    <col min="8190" max="8191" width="0" style="168" hidden="1" customWidth="1"/>
    <col min="8192" max="8195" width="12.42578125" style="168"/>
    <col min="8196" max="8197" width="0" style="168" hidden="1" customWidth="1"/>
    <col min="8198" max="8198" width="12.42578125" style="168"/>
    <col min="8199" max="8199" width="13.140625" style="168" bestFit="1" customWidth="1"/>
    <col min="8200" max="8444" width="12.42578125" style="168"/>
    <col min="8445" max="8445" width="15.5703125" style="168" customWidth="1"/>
    <col min="8446" max="8447" width="0" style="168" hidden="1" customWidth="1"/>
    <col min="8448" max="8451" width="12.42578125" style="168"/>
    <col min="8452" max="8453" width="0" style="168" hidden="1" customWidth="1"/>
    <col min="8454" max="8454" width="12.42578125" style="168"/>
    <col min="8455" max="8455" width="13.140625" style="168" bestFit="1" customWidth="1"/>
    <col min="8456" max="8700" width="12.42578125" style="168"/>
    <col min="8701" max="8701" width="15.5703125" style="168" customWidth="1"/>
    <col min="8702" max="8703" width="0" style="168" hidden="1" customWidth="1"/>
    <col min="8704" max="8707" width="12.42578125" style="168"/>
    <col min="8708" max="8709" width="0" style="168" hidden="1" customWidth="1"/>
    <col min="8710" max="8710" width="12.42578125" style="168"/>
    <col min="8711" max="8711" width="13.140625" style="168" bestFit="1" customWidth="1"/>
    <col min="8712" max="8956" width="12.42578125" style="168"/>
    <col min="8957" max="8957" width="15.5703125" style="168" customWidth="1"/>
    <col min="8958" max="8959" width="0" style="168" hidden="1" customWidth="1"/>
    <col min="8960" max="8963" width="12.42578125" style="168"/>
    <col min="8964" max="8965" width="0" style="168" hidden="1" customWidth="1"/>
    <col min="8966" max="8966" width="12.42578125" style="168"/>
    <col min="8967" max="8967" width="13.140625" style="168" bestFit="1" customWidth="1"/>
    <col min="8968" max="9212" width="12.42578125" style="168"/>
    <col min="9213" max="9213" width="15.5703125" style="168" customWidth="1"/>
    <col min="9214" max="9215" width="0" style="168" hidden="1" customWidth="1"/>
    <col min="9216" max="9219" width="12.42578125" style="168"/>
    <col min="9220" max="9221" width="0" style="168" hidden="1" customWidth="1"/>
    <col min="9222" max="9222" width="12.42578125" style="168"/>
    <col min="9223" max="9223" width="13.140625" style="168" bestFit="1" customWidth="1"/>
    <col min="9224" max="9468" width="12.42578125" style="168"/>
    <col min="9469" max="9469" width="15.5703125" style="168" customWidth="1"/>
    <col min="9470" max="9471" width="0" style="168" hidden="1" customWidth="1"/>
    <col min="9472" max="9475" width="12.42578125" style="168"/>
    <col min="9476" max="9477" width="0" style="168" hidden="1" customWidth="1"/>
    <col min="9478" max="9478" width="12.42578125" style="168"/>
    <col min="9479" max="9479" width="13.140625" style="168" bestFit="1" customWidth="1"/>
    <col min="9480" max="9724" width="12.42578125" style="168"/>
    <col min="9725" max="9725" width="15.5703125" style="168" customWidth="1"/>
    <col min="9726" max="9727" width="0" style="168" hidden="1" customWidth="1"/>
    <col min="9728" max="9731" width="12.42578125" style="168"/>
    <col min="9732" max="9733" width="0" style="168" hidden="1" customWidth="1"/>
    <col min="9734" max="9734" width="12.42578125" style="168"/>
    <col min="9735" max="9735" width="13.140625" style="168" bestFit="1" customWidth="1"/>
    <col min="9736" max="9980" width="12.42578125" style="168"/>
    <col min="9981" max="9981" width="15.5703125" style="168" customWidth="1"/>
    <col min="9982" max="9983" width="0" style="168" hidden="1" customWidth="1"/>
    <col min="9984" max="9987" width="12.42578125" style="168"/>
    <col min="9988" max="9989" width="0" style="168" hidden="1" customWidth="1"/>
    <col min="9990" max="9990" width="12.42578125" style="168"/>
    <col min="9991" max="9991" width="13.140625" style="168" bestFit="1" customWidth="1"/>
    <col min="9992" max="10236" width="12.42578125" style="168"/>
    <col min="10237" max="10237" width="15.5703125" style="168" customWidth="1"/>
    <col min="10238" max="10239" width="0" style="168" hidden="1" customWidth="1"/>
    <col min="10240" max="10243" width="12.42578125" style="168"/>
    <col min="10244" max="10245" width="0" style="168" hidden="1" customWidth="1"/>
    <col min="10246" max="10246" width="12.42578125" style="168"/>
    <col min="10247" max="10247" width="13.140625" style="168" bestFit="1" customWidth="1"/>
    <col min="10248" max="10492" width="12.42578125" style="168"/>
    <col min="10493" max="10493" width="15.5703125" style="168" customWidth="1"/>
    <col min="10494" max="10495" width="0" style="168" hidden="1" customWidth="1"/>
    <col min="10496" max="10499" width="12.42578125" style="168"/>
    <col min="10500" max="10501" width="0" style="168" hidden="1" customWidth="1"/>
    <col min="10502" max="10502" width="12.42578125" style="168"/>
    <col min="10503" max="10503" width="13.140625" style="168" bestFit="1" customWidth="1"/>
    <col min="10504" max="10748" width="12.42578125" style="168"/>
    <col min="10749" max="10749" width="15.5703125" style="168" customWidth="1"/>
    <col min="10750" max="10751" width="0" style="168" hidden="1" customWidth="1"/>
    <col min="10752" max="10755" width="12.42578125" style="168"/>
    <col min="10756" max="10757" width="0" style="168" hidden="1" customWidth="1"/>
    <col min="10758" max="10758" width="12.42578125" style="168"/>
    <col min="10759" max="10759" width="13.140625" style="168" bestFit="1" customWidth="1"/>
    <col min="10760" max="11004" width="12.42578125" style="168"/>
    <col min="11005" max="11005" width="15.5703125" style="168" customWidth="1"/>
    <col min="11006" max="11007" width="0" style="168" hidden="1" customWidth="1"/>
    <col min="11008" max="11011" width="12.42578125" style="168"/>
    <col min="11012" max="11013" width="0" style="168" hidden="1" customWidth="1"/>
    <col min="11014" max="11014" width="12.42578125" style="168"/>
    <col min="11015" max="11015" width="13.140625" style="168" bestFit="1" customWidth="1"/>
    <col min="11016" max="11260" width="12.42578125" style="168"/>
    <col min="11261" max="11261" width="15.5703125" style="168" customWidth="1"/>
    <col min="11262" max="11263" width="0" style="168" hidden="1" customWidth="1"/>
    <col min="11264" max="11267" width="12.42578125" style="168"/>
    <col min="11268" max="11269" width="0" style="168" hidden="1" customWidth="1"/>
    <col min="11270" max="11270" width="12.42578125" style="168"/>
    <col min="11271" max="11271" width="13.140625" style="168" bestFit="1" customWidth="1"/>
    <col min="11272" max="11516" width="12.42578125" style="168"/>
    <col min="11517" max="11517" width="15.5703125" style="168" customWidth="1"/>
    <col min="11518" max="11519" width="0" style="168" hidden="1" customWidth="1"/>
    <col min="11520" max="11523" width="12.42578125" style="168"/>
    <col min="11524" max="11525" width="0" style="168" hidden="1" customWidth="1"/>
    <col min="11526" max="11526" width="12.42578125" style="168"/>
    <col min="11527" max="11527" width="13.140625" style="168" bestFit="1" customWidth="1"/>
    <col min="11528" max="11772" width="12.42578125" style="168"/>
    <col min="11773" max="11773" width="15.5703125" style="168" customWidth="1"/>
    <col min="11774" max="11775" width="0" style="168" hidden="1" customWidth="1"/>
    <col min="11776" max="11779" width="12.42578125" style="168"/>
    <col min="11780" max="11781" width="0" style="168" hidden="1" customWidth="1"/>
    <col min="11782" max="11782" width="12.42578125" style="168"/>
    <col min="11783" max="11783" width="13.140625" style="168" bestFit="1" customWidth="1"/>
    <col min="11784" max="12028" width="12.42578125" style="168"/>
    <col min="12029" max="12029" width="15.5703125" style="168" customWidth="1"/>
    <col min="12030" max="12031" width="0" style="168" hidden="1" customWidth="1"/>
    <col min="12032" max="12035" width="12.42578125" style="168"/>
    <col min="12036" max="12037" width="0" style="168" hidden="1" customWidth="1"/>
    <col min="12038" max="12038" width="12.42578125" style="168"/>
    <col min="12039" max="12039" width="13.140625" style="168" bestFit="1" customWidth="1"/>
    <col min="12040" max="12284" width="12.42578125" style="168"/>
    <col min="12285" max="12285" width="15.5703125" style="168" customWidth="1"/>
    <col min="12286" max="12287" width="0" style="168" hidden="1" customWidth="1"/>
    <col min="12288" max="12291" width="12.42578125" style="168"/>
    <col min="12292" max="12293" width="0" style="168" hidden="1" customWidth="1"/>
    <col min="12294" max="12294" width="12.42578125" style="168"/>
    <col min="12295" max="12295" width="13.140625" style="168" bestFit="1" customWidth="1"/>
    <col min="12296" max="12540" width="12.42578125" style="168"/>
    <col min="12541" max="12541" width="15.5703125" style="168" customWidth="1"/>
    <col min="12542" max="12543" width="0" style="168" hidden="1" customWidth="1"/>
    <col min="12544" max="12547" width="12.42578125" style="168"/>
    <col min="12548" max="12549" width="0" style="168" hidden="1" customWidth="1"/>
    <col min="12550" max="12550" width="12.42578125" style="168"/>
    <col min="12551" max="12551" width="13.140625" style="168" bestFit="1" customWidth="1"/>
    <col min="12552" max="12796" width="12.42578125" style="168"/>
    <col min="12797" max="12797" width="15.5703125" style="168" customWidth="1"/>
    <col min="12798" max="12799" width="0" style="168" hidden="1" customWidth="1"/>
    <col min="12800" max="12803" width="12.42578125" style="168"/>
    <col min="12804" max="12805" width="0" style="168" hidden="1" customWidth="1"/>
    <col min="12806" max="12806" width="12.42578125" style="168"/>
    <col min="12807" max="12807" width="13.140625" style="168" bestFit="1" customWidth="1"/>
    <col min="12808" max="13052" width="12.42578125" style="168"/>
    <col min="13053" max="13053" width="15.5703125" style="168" customWidth="1"/>
    <col min="13054" max="13055" width="0" style="168" hidden="1" customWidth="1"/>
    <col min="13056" max="13059" width="12.42578125" style="168"/>
    <col min="13060" max="13061" width="0" style="168" hidden="1" customWidth="1"/>
    <col min="13062" max="13062" width="12.42578125" style="168"/>
    <col min="13063" max="13063" width="13.140625" style="168" bestFit="1" customWidth="1"/>
    <col min="13064" max="13308" width="12.42578125" style="168"/>
    <col min="13309" max="13309" width="15.5703125" style="168" customWidth="1"/>
    <col min="13310" max="13311" width="0" style="168" hidden="1" customWidth="1"/>
    <col min="13312" max="13315" width="12.42578125" style="168"/>
    <col min="13316" max="13317" width="0" style="168" hidden="1" customWidth="1"/>
    <col min="13318" max="13318" width="12.42578125" style="168"/>
    <col min="13319" max="13319" width="13.140625" style="168" bestFit="1" customWidth="1"/>
    <col min="13320" max="13564" width="12.42578125" style="168"/>
    <col min="13565" max="13565" width="15.5703125" style="168" customWidth="1"/>
    <col min="13566" max="13567" width="0" style="168" hidden="1" customWidth="1"/>
    <col min="13568" max="13571" width="12.42578125" style="168"/>
    <col min="13572" max="13573" width="0" style="168" hidden="1" customWidth="1"/>
    <col min="13574" max="13574" width="12.42578125" style="168"/>
    <col min="13575" max="13575" width="13.140625" style="168" bestFit="1" customWidth="1"/>
    <col min="13576" max="13820" width="12.42578125" style="168"/>
    <col min="13821" max="13821" width="15.5703125" style="168" customWidth="1"/>
    <col min="13822" max="13823" width="0" style="168" hidden="1" customWidth="1"/>
    <col min="13824" max="13827" width="12.42578125" style="168"/>
    <col min="13828" max="13829" width="0" style="168" hidden="1" customWidth="1"/>
    <col min="13830" max="13830" width="12.42578125" style="168"/>
    <col min="13831" max="13831" width="13.140625" style="168" bestFit="1" customWidth="1"/>
    <col min="13832" max="14076" width="12.42578125" style="168"/>
    <col min="14077" max="14077" width="15.5703125" style="168" customWidth="1"/>
    <col min="14078" max="14079" width="0" style="168" hidden="1" customWidth="1"/>
    <col min="14080" max="14083" width="12.42578125" style="168"/>
    <col min="14084" max="14085" width="0" style="168" hidden="1" customWidth="1"/>
    <col min="14086" max="14086" width="12.42578125" style="168"/>
    <col min="14087" max="14087" width="13.140625" style="168" bestFit="1" customWidth="1"/>
    <col min="14088" max="14332" width="12.42578125" style="168"/>
    <col min="14333" max="14333" width="15.5703125" style="168" customWidth="1"/>
    <col min="14334" max="14335" width="0" style="168" hidden="1" customWidth="1"/>
    <col min="14336" max="14339" width="12.42578125" style="168"/>
    <col min="14340" max="14341" width="0" style="168" hidden="1" customWidth="1"/>
    <col min="14342" max="14342" width="12.42578125" style="168"/>
    <col min="14343" max="14343" width="13.140625" style="168" bestFit="1" customWidth="1"/>
    <col min="14344" max="14588" width="12.42578125" style="168"/>
    <col min="14589" max="14589" width="15.5703125" style="168" customWidth="1"/>
    <col min="14590" max="14591" width="0" style="168" hidden="1" customWidth="1"/>
    <col min="14592" max="14595" width="12.42578125" style="168"/>
    <col min="14596" max="14597" width="0" style="168" hidden="1" customWidth="1"/>
    <col min="14598" max="14598" width="12.42578125" style="168"/>
    <col min="14599" max="14599" width="13.140625" style="168" bestFit="1" customWidth="1"/>
    <col min="14600" max="14844" width="12.42578125" style="168"/>
    <col min="14845" max="14845" width="15.5703125" style="168" customWidth="1"/>
    <col min="14846" max="14847" width="0" style="168" hidden="1" customWidth="1"/>
    <col min="14848" max="14851" width="12.42578125" style="168"/>
    <col min="14852" max="14853" width="0" style="168" hidden="1" customWidth="1"/>
    <col min="14854" max="14854" width="12.42578125" style="168"/>
    <col min="14855" max="14855" width="13.140625" style="168" bestFit="1" customWidth="1"/>
    <col min="14856" max="15100" width="12.42578125" style="168"/>
    <col min="15101" max="15101" width="15.5703125" style="168" customWidth="1"/>
    <col min="15102" max="15103" width="0" style="168" hidden="1" customWidth="1"/>
    <col min="15104" max="15107" width="12.42578125" style="168"/>
    <col min="15108" max="15109" width="0" style="168" hidden="1" customWidth="1"/>
    <col min="15110" max="15110" width="12.42578125" style="168"/>
    <col min="15111" max="15111" width="13.140625" style="168" bestFit="1" customWidth="1"/>
    <col min="15112" max="15356" width="12.42578125" style="168"/>
    <col min="15357" max="15357" width="15.5703125" style="168" customWidth="1"/>
    <col min="15358" max="15359" width="0" style="168" hidden="1" customWidth="1"/>
    <col min="15360" max="15363" width="12.42578125" style="168"/>
    <col min="15364" max="15365" width="0" style="168" hidden="1" customWidth="1"/>
    <col min="15366" max="15366" width="12.42578125" style="168"/>
    <col min="15367" max="15367" width="13.140625" style="168" bestFit="1" customWidth="1"/>
    <col min="15368" max="15612" width="12.42578125" style="168"/>
    <col min="15613" max="15613" width="15.5703125" style="168" customWidth="1"/>
    <col min="15614" max="15615" width="0" style="168" hidden="1" customWidth="1"/>
    <col min="15616" max="15619" width="12.42578125" style="168"/>
    <col min="15620" max="15621" width="0" style="168" hidden="1" customWidth="1"/>
    <col min="15622" max="15622" width="12.42578125" style="168"/>
    <col min="15623" max="15623" width="13.140625" style="168" bestFit="1" customWidth="1"/>
    <col min="15624" max="15868" width="12.42578125" style="168"/>
    <col min="15869" max="15869" width="15.5703125" style="168" customWidth="1"/>
    <col min="15870" max="15871" width="0" style="168" hidden="1" customWidth="1"/>
    <col min="15872" max="15875" width="12.42578125" style="168"/>
    <col min="15876" max="15877" width="0" style="168" hidden="1" customWidth="1"/>
    <col min="15878" max="15878" width="12.42578125" style="168"/>
    <col min="15879" max="15879" width="13.140625" style="168" bestFit="1" customWidth="1"/>
    <col min="15880" max="16124" width="12.42578125" style="168"/>
    <col min="16125" max="16125" width="15.5703125" style="168" customWidth="1"/>
    <col min="16126" max="16127" width="0" style="168" hidden="1" customWidth="1"/>
    <col min="16128" max="16131" width="12.42578125" style="168"/>
    <col min="16132" max="16133" width="0" style="168" hidden="1" customWidth="1"/>
    <col min="16134" max="16134" width="12.42578125" style="168"/>
    <col min="16135" max="16135" width="13.140625" style="168" bestFit="1" customWidth="1"/>
    <col min="16136" max="16384" width="12.42578125" style="168"/>
  </cols>
  <sheetData>
    <row r="1" spans="1:12" ht="15" customHeight="1">
      <c r="A1" s="1579" t="s">
        <v>168</v>
      </c>
      <c r="B1" s="1579"/>
      <c r="C1" s="1579"/>
      <c r="D1" s="1579"/>
      <c r="E1" s="1579"/>
      <c r="F1" s="1579"/>
      <c r="G1" s="1579"/>
    </row>
    <row r="2" spans="1:12" ht="15" customHeight="1">
      <c r="A2" s="1580" t="s">
        <v>194</v>
      </c>
      <c r="B2" s="1580"/>
      <c r="C2" s="1580"/>
      <c r="D2" s="1580"/>
      <c r="E2" s="1580"/>
      <c r="F2" s="1580"/>
      <c r="G2" s="1580"/>
    </row>
    <row r="3" spans="1:12" ht="15" customHeight="1">
      <c r="A3" s="1580" t="s">
        <v>195</v>
      </c>
      <c r="B3" s="1580"/>
      <c r="C3" s="1580"/>
      <c r="D3" s="1580"/>
      <c r="E3" s="1580"/>
      <c r="F3" s="1580"/>
      <c r="G3" s="1580"/>
    </row>
    <row r="4" spans="1:12" ht="15" customHeight="1">
      <c r="A4" s="1581" t="s">
        <v>163</v>
      </c>
      <c r="B4" s="1581"/>
      <c r="C4" s="1581"/>
      <c r="D4" s="1581"/>
      <c r="E4" s="1581"/>
      <c r="F4" s="1581"/>
      <c r="G4" s="1581"/>
    </row>
    <row r="5" spans="1:12" ht="15" customHeight="1" thickBot="1">
      <c r="A5" s="186"/>
      <c r="B5" s="186"/>
      <c r="C5" s="186"/>
      <c r="D5" s="186"/>
      <c r="E5" s="186"/>
      <c r="F5" s="186"/>
      <c r="G5" s="186"/>
    </row>
    <row r="6" spans="1:12" ht="21" customHeight="1" thickTop="1">
      <c r="A6" s="1582" t="s">
        <v>146</v>
      </c>
      <c r="B6" s="1584" t="s">
        <v>7</v>
      </c>
      <c r="C6" s="1585"/>
      <c r="D6" s="1584" t="s">
        <v>8</v>
      </c>
      <c r="E6" s="1585"/>
      <c r="F6" s="1584" t="s">
        <v>52</v>
      </c>
      <c r="G6" s="1586"/>
      <c r="H6" s="169"/>
      <c r="I6" s="169"/>
    </row>
    <row r="7" spans="1:12" ht="21" customHeight="1">
      <c r="A7" s="1583"/>
      <c r="B7" s="258" t="s">
        <v>147</v>
      </c>
      <c r="C7" s="259" t="s">
        <v>6</v>
      </c>
      <c r="D7" s="259" t="s">
        <v>147</v>
      </c>
      <c r="E7" s="258" t="s">
        <v>6</v>
      </c>
      <c r="F7" s="259" t="s">
        <v>147</v>
      </c>
      <c r="G7" s="260" t="s">
        <v>6</v>
      </c>
      <c r="H7" s="169"/>
      <c r="I7" s="169"/>
    </row>
    <row r="8" spans="1:12" ht="21" customHeight="1">
      <c r="A8" s="170" t="s">
        <v>148</v>
      </c>
      <c r="B8" s="172">
        <v>309.2</v>
      </c>
      <c r="C8" s="173">
        <v>5.4</v>
      </c>
      <c r="D8" s="171">
        <v>327.60000000000002</v>
      </c>
      <c r="E8" s="171">
        <v>5.9</v>
      </c>
      <c r="F8" s="171">
        <v>331.6</v>
      </c>
      <c r="G8" s="174">
        <v>1.2</v>
      </c>
      <c r="H8" s="169"/>
      <c r="I8" s="169"/>
      <c r="J8" s="169"/>
      <c r="K8" s="169"/>
      <c r="L8" s="169"/>
    </row>
    <row r="9" spans="1:12" ht="21" customHeight="1">
      <c r="A9" s="170" t="s">
        <v>149</v>
      </c>
      <c r="B9" s="172">
        <v>314.47394119992617</v>
      </c>
      <c r="C9" s="171">
        <v>5.0980630687047039</v>
      </c>
      <c r="D9" s="171">
        <v>331</v>
      </c>
      <c r="E9" s="171">
        <v>5.3</v>
      </c>
      <c r="F9" s="175">
        <v>335.95414809420726</v>
      </c>
      <c r="G9" s="176">
        <v>1.4872721388534274</v>
      </c>
      <c r="H9" s="169"/>
      <c r="I9" s="169"/>
      <c r="J9" s="169"/>
      <c r="K9" s="169"/>
      <c r="L9" s="169"/>
    </row>
    <row r="10" spans="1:12" ht="21" customHeight="1">
      <c r="A10" s="170" t="s">
        <v>150</v>
      </c>
      <c r="B10" s="172">
        <v>317.6285467867761</v>
      </c>
      <c r="C10" s="171">
        <v>5.948689241718256</v>
      </c>
      <c r="D10" s="171">
        <v>333.54708180403242</v>
      </c>
      <c r="E10" s="171">
        <v>5.0116827276052192</v>
      </c>
      <c r="F10" s="171">
        <v>338.80469355936725</v>
      </c>
      <c r="G10" s="174">
        <v>1.5762727489319985</v>
      </c>
      <c r="H10" s="169"/>
      <c r="I10" s="169"/>
      <c r="J10" s="169"/>
      <c r="K10" s="169"/>
      <c r="L10" s="169"/>
    </row>
    <row r="11" spans="1:12" ht="21" customHeight="1">
      <c r="A11" s="170" t="s">
        <v>151</v>
      </c>
      <c r="B11" s="172">
        <v>322.12636095527012</v>
      </c>
      <c r="C11" s="171">
        <v>7.0991447749739081</v>
      </c>
      <c r="D11" s="171">
        <v>335.33862724968839</v>
      </c>
      <c r="E11" s="171">
        <v>4.101578726819227</v>
      </c>
      <c r="F11" s="171">
        <v>338</v>
      </c>
      <c r="G11" s="174">
        <v>0.8</v>
      </c>
      <c r="H11" s="169"/>
      <c r="I11" s="169"/>
      <c r="J11" s="169"/>
      <c r="K11" s="169"/>
      <c r="L11" s="169"/>
    </row>
    <row r="12" spans="1:12" ht="21" customHeight="1">
      <c r="A12" s="170" t="s">
        <v>152</v>
      </c>
      <c r="B12" s="172">
        <v>320.65236045108622</v>
      </c>
      <c r="C12" s="171">
        <v>7.8841183513112156</v>
      </c>
      <c r="D12" s="171">
        <v>329.35612465410895</v>
      </c>
      <c r="E12" s="171">
        <v>2.7</v>
      </c>
      <c r="F12" s="171">
        <v>335.15150734025735</v>
      </c>
      <c r="G12" s="174">
        <v>1.7596098120946664</v>
      </c>
      <c r="H12" s="169"/>
      <c r="I12" s="169"/>
      <c r="J12" s="169"/>
    </row>
    <row r="13" spans="1:12" ht="21" customHeight="1">
      <c r="A13" s="170" t="s">
        <v>153</v>
      </c>
      <c r="B13" s="172">
        <v>315.2</v>
      </c>
      <c r="C13" s="171">
        <v>7.6</v>
      </c>
      <c r="D13" s="171">
        <v>320.81049430218025</v>
      </c>
      <c r="E13" s="171">
        <v>1.7917795224803541</v>
      </c>
      <c r="F13" s="171"/>
      <c r="G13" s="174"/>
      <c r="H13" s="169"/>
      <c r="I13" s="169"/>
      <c r="J13" s="169"/>
      <c r="K13" s="169"/>
      <c r="L13" s="169"/>
    </row>
    <row r="14" spans="1:12" ht="21" customHeight="1">
      <c r="A14" s="170" t="s">
        <v>154</v>
      </c>
      <c r="B14" s="172">
        <v>310.15374924533432</v>
      </c>
      <c r="C14" s="171">
        <v>6.8786398209792026</v>
      </c>
      <c r="D14" s="171">
        <v>315.38474964233615</v>
      </c>
      <c r="E14" s="171">
        <v>1.686582996249399</v>
      </c>
      <c r="F14" s="171"/>
      <c r="G14" s="174"/>
      <c r="H14" s="169"/>
      <c r="I14" s="169"/>
      <c r="J14" s="169"/>
      <c r="K14" s="169"/>
      <c r="L14" s="169"/>
    </row>
    <row r="15" spans="1:12" ht="21" customHeight="1">
      <c r="A15" s="170" t="s">
        <v>155</v>
      </c>
      <c r="B15" s="172">
        <v>309.14476273696391</v>
      </c>
      <c r="C15" s="171">
        <v>5.4834806698228533</v>
      </c>
      <c r="D15" s="171">
        <v>312.39999999999998</v>
      </c>
      <c r="E15" s="171">
        <v>1</v>
      </c>
      <c r="F15" s="171"/>
      <c r="G15" s="174"/>
      <c r="H15" s="169"/>
      <c r="I15" s="169"/>
      <c r="J15" s="169"/>
      <c r="K15" s="169"/>
      <c r="L15" s="169"/>
    </row>
    <row r="16" spans="1:12" ht="21" customHeight="1">
      <c r="A16" s="170" t="s">
        <v>156</v>
      </c>
      <c r="B16" s="172">
        <v>308.17197037378492</v>
      </c>
      <c r="C16" s="171">
        <v>5.5268844798201258</v>
      </c>
      <c r="D16" s="171">
        <v>312</v>
      </c>
      <c r="E16" s="171">
        <v>1.2</v>
      </c>
      <c r="F16" s="171"/>
      <c r="G16" s="174"/>
      <c r="H16" s="169"/>
      <c r="I16" s="169"/>
      <c r="J16" s="169"/>
      <c r="K16" s="169"/>
      <c r="L16" s="169"/>
    </row>
    <row r="17" spans="1:12" ht="21" customHeight="1">
      <c r="A17" s="170" t="s">
        <v>157</v>
      </c>
      <c r="B17" s="172">
        <v>314.37670965960359</v>
      </c>
      <c r="C17" s="171">
        <v>5.8252312719319264</v>
      </c>
      <c r="D17" s="171">
        <v>319.03525401923486</v>
      </c>
      <c r="E17" s="171">
        <v>1.4818350776288014</v>
      </c>
      <c r="F17" s="171"/>
      <c r="G17" s="174"/>
      <c r="H17" s="169"/>
      <c r="I17" s="169"/>
      <c r="J17" s="169"/>
      <c r="K17" s="169"/>
      <c r="L17" s="169"/>
    </row>
    <row r="18" spans="1:12" ht="21" customHeight="1">
      <c r="A18" s="170" t="s">
        <v>158</v>
      </c>
      <c r="B18" s="172">
        <v>318.79065085380836</v>
      </c>
      <c r="C18" s="171">
        <v>6.4380699694083887</v>
      </c>
      <c r="D18" s="171">
        <v>321.20020678380956</v>
      </c>
      <c r="E18" s="171">
        <v>0.75584272109227868</v>
      </c>
      <c r="F18" s="171"/>
      <c r="G18" s="174"/>
      <c r="H18" s="169"/>
      <c r="I18" s="169"/>
      <c r="J18" s="169"/>
      <c r="K18" s="169"/>
      <c r="L18" s="169"/>
    </row>
    <row r="19" spans="1:12" ht="21" customHeight="1">
      <c r="A19" s="170" t="s">
        <v>159</v>
      </c>
      <c r="B19" s="172">
        <v>323.1326629842921</v>
      </c>
      <c r="C19" s="177">
        <v>6.1535604490180731</v>
      </c>
      <c r="D19" s="171">
        <v>326.09348294198452</v>
      </c>
      <c r="E19" s="171">
        <v>0.91628618733487599</v>
      </c>
      <c r="F19" s="171"/>
      <c r="G19" s="174"/>
      <c r="H19" s="169"/>
      <c r="I19" s="169"/>
      <c r="J19" s="169"/>
      <c r="K19" s="169"/>
      <c r="L19" s="169"/>
    </row>
    <row r="20" spans="1:12" ht="21" customHeight="1" thickBot="1">
      <c r="A20" s="178" t="s">
        <v>160</v>
      </c>
      <c r="B20" s="179">
        <v>315.25430960390378</v>
      </c>
      <c r="C20" s="179">
        <v>6.2779901748073881</v>
      </c>
      <c r="D20" s="179">
        <v>323.64716844978119</v>
      </c>
      <c r="E20" s="179">
        <v>2.6537989966008459</v>
      </c>
      <c r="F20" s="179">
        <v>335.90206979876638</v>
      </c>
      <c r="G20" s="180">
        <v>1.3646309399760184</v>
      </c>
    </row>
    <row r="21" spans="1:12" ht="20.100000000000001" customHeight="1" thickTop="1">
      <c r="A21" s="181"/>
      <c r="B21" s="169"/>
    </row>
    <row r="22" spans="1:12" ht="20.100000000000001" customHeight="1">
      <c r="A22" s="181"/>
      <c r="E22" s="182" t="s">
        <v>141</v>
      </c>
      <c r="F22" s="168" t="s">
        <v>141</v>
      </c>
    </row>
    <row r="23" spans="1:12">
      <c r="H23" s="168" t="s">
        <v>141</v>
      </c>
    </row>
    <row r="24" spans="1:12">
      <c r="A24" s="183"/>
    </row>
    <row r="25" spans="1:12">
      <c r="A25" s="184"/>
    </row>
    <row r="26" spans="1:12">
      <c r="A26" s="184"/>
    </row>
    <row r="27" spans="1:12">
      <c r="A27" s="184"/>
    </row>
    <row r="28" spans="1:12">
      <c r="A28" s="183"/>
    </row>
  </sheetData>
  <mergeCells count="8">
    <mergeCell ref="A1:G1"/>
    <mergeCell ref="A2:G2"/>
    <mergeCell ref="A3:G3"/>
    <mergeCell ref="A4:G4"/>
    <mergeCell ref="A6:A7"/>
    <mergeCell ref="B6:C6"/>
    <mergeCell ref="D6:E6"/>
    <mergeCell ref="F6:G6"/>
  </mergeCells>
  <pageMargins left="0.75" right="0.75" top="1" bottom="1" header="0.5" footer="0.5"/>
  <pageSetup paperSize="9" scale="96"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zoomScaleSheetLayoutView="100" workbookViewId="0">
      <selection activeCell="P11" sqref="P11"/>
    </sheetView>
  </sheetViews>
  <sheetFormatPr defaultRowHeight="24.95" customHeight="1"/>
  <cols>
    <col min="1" max="1" width="6.28515625" style="164" customWidth="1"/>
    <col min="2" max="2" width="29.7109375" style="154" bestFit="1" customWidth="1"/>
    <col min="3" max="9" width="12.7109375" style="154" customWidth="1"/>
    <col min="10" max="13" width="10.7109375" style="154" customWidth="1"/>
    <col min="14" max="14" width="5.5703125" style="154" customWidth="1"/>
    <col min="15" max="256" width="9.140625" style="154"/>
    <col min="257" max="257" width="6.28515625" style="154" customWidth="1"/>
    <col min="258" max="258" width="29.7109375" style="154" bestFit="1" customWidth="1"/>
    <col min="259" max="259" width="8" style="154" bestFit="1" customWidth="1"/>
    <col min="260" max="262" width="10.7109375" style="154" bestFit="1" customWidth="1"/>
    <col min="263" max="263" width="10.42578125" style="154" customWidth="1"/>
    <col min="264" max="265" width="10.7109375" style="154" bestFit="1" customWidth="1"/>
    <col min="266" max="269" width="9.28515625" style="154" customWidth="1"/>
    <col min="270" max="270" width="5.5703125" style="154" customWidth="1"/>
    <col min="271" max="512" width="9.140625" style="154"/>
    <col min="513" max="513" width="6.28515625" style="154" customWidth="1"/>
    <col min="514" max="514" width="29.7109375" style="154" bestFit="1" customWidth="1"/>
    <col min="515" max="515" width="8" style="154" bestFit="1" customWidth="1"/>
    <col min="516" max="518" width="10.7109375" style="154" bestFit="1" customWidth="1"/>
    <col min="519" max="519" width="10.42578125" style="154" customWidth="1"/>
    <col min="520" max="521" width="10.7109375" style="154" bestFit="1" customWidth="1"/>
    <col min="522" max="525" width="9.28515625" style="154" customWidth="1"/>
    <col min="526" max="526" width="5.5703125" style="154" customWidth="1"/>
    <col min="527" max="768" width="9.140625" style="154"/>
    <col min="769" max="769" width="6.28515625" style="154" customWidth="1"/>
    <col min="770" max="770" width="29.7109375" style="154" bestFit="1" customWidth="1"/>
    <col min="771" max="771" width="8" style="154" bestFit="1" customWidth="1"/>
    <col min="772" max="774" width="10.7109375" style="154" bestFit="1" customWidth="1"/>
    <col min="775" max="775" width="10.42578125" style="154" customWidth="1"/>
    <col min="776" max="777" width="10.7109375" style="154" bestFit="1" customWidth="1"/>
    <col min="778" max="781" width="9.28515625" style="154" customWidth="1"/>
    <col min="782" max="782" width="5.5703125" style="154" customWidth="1"/>
    <col min="783" max="1024" width="9.140625" style="154"/>
    <col min="1025" max="1025" width="6.28515625" style="154" customWidth="1"/>
    <col min="1026" max="1026" width="29.7109375" style="154" bestFit="1" customWidth="1"/>
    <col min="1027" max="1027" width="8" style="154" bestFit="1" customWidth="1"/>
    <col min="1028" max="1030" width="10.7109375" style="154" bestFit="1" customWidth="1"/>
    <col min="1031" max="1031" width="10.42578125" style="154" customWidth="1"/>
    <col min="1032" max="1033" width="10.7109375" style="154" bestFit="1" customWidth="1"/>
    <col min="1034" max="1037" width="9.28515625" style="154" customWidth="1"/>
    <col min="1038" max="1038" width="5.5703125" style="154" customWidth="1"/>
    <col min="1039" max="1280" width="9.140625" style="154"/>
    <col min="1281" max="1281" width="6.28515625" style="154" customWidth="1"/>
    <col min="1282" max="1282" width="29.7109375" style="154" bestFit="1" customWidth="1"/>
    <col min="1283" max="1283" width="8" style="154" bestFit="1" customWidth="1"/>
    <col min="1284" max="1286" width="10.7109375" style="154" bestFit="1" customWidth="1"/>
    <col min="1287" max="1287" width="10.42578125" style="154" customWidth="1"/>
    <col min="1288" max="1289" width="10.7109375" style="154" bestFit="1" customWidth="1"/>
    <col min="1290" max="1293" width="9.28515625" style="154" customWidth="1"/>
    <col min="1294" max="1294" width="5.5703125" style="154" customWidth="1"/>
    <col min="1295" max="1536" width="9.140625" style="154"/>
    <col min="1537" max="1537" width="6.28515625" style="154" customWidth="1"/>
    <col min="1538" max="1538" width="29.7109375" style="154" bestFit="1" customWidth="1"/>
    <col min="1539" max="1539" width="8" style="154" bestFit="1" customWidth="1"/>
    <col min="1540" max="1542" width="10.7109375" style="154" bestFit="1" customWidth="1"/>
    <col min="1543" max="1543" width="10.42578125" style="154" customWidth="1"/>
    <col min="1544" max="1545" width="10.7109375" style="154" bestFit="1" customWidth="1"/>
    <col min="1546" max="1549" width="9.28515625" style="154" customWidth="1"/>
    <col min="1550" max="1550" width="5.5703125" style="154" customWidth="1"/>
    <col min="1551" max="1792" width="9.140625" style="154"/>
    <col min="1793" max="1793" width="6.28515625" style="154" customWidth="1"/>
    <col min="1794" max="1794" width="29.7109375" style="154" bestFit="1" customWidth="1"/>
    <col min="1795" max="1795" width="8" style="154" bestFit="1" customWidth="1"/>
    <col min="1796" max="1798" width="10.7109375" style="154" bestFit="1" customWidth="1"/>
    <col min="1799" max="1799" width="10.42578125" style="154" customWidth="1"/>
    <col min="1800" max="1801" width="10.7109375" style="154" bestFit="1" customWidth="1"/>
    <col min="1802" max="1805" width="9.28515625" style="154" customWidth="1"/>
    <col min="1806" max="1806" width="5.5703125" style="154" customWidth="1"/>
    <col min="1807" max="2048" width="9.140625" style="154"/>
    <col min="2049" max="2049" width="6.28515625" style="154" customWidth="1"/>
    <col min="2050" max="2050" width="29.7109375" style="154" bestFit="1" customWidth="1"/>
    <col min="2051" max="2051" width="8" style="154" bestFit="1" customWidth="1"/>
    <col min="2052" max="2054" width="10.7109375" style="154" bestFit="1" customWidth="1"/>
    <col min="2055" max="2055" width="10.42578125" style="154" customWidth="1"/>
    <col min="2056" max="2057" width="10.7109375" style="154" bestFit="1" customWidth="1"/>
    <col min="2058" max="2061" width="9.28515625" style="154" customWidth="1"/>
    <col min="2062" max="2062" width="5.5703125" style="154" customWidth="1"/>
    <col min="2063" max="2304" width="9.140625" style="154"/>
    <col min="2305" max="2305" width="6.28515625" style="154" customWidth="1"/>
    <col min="2306" max="2306" width="29.7109375" style="154" bestFit="1" customWidth="1"/>
    <col min="2307" max="2307" width="8" style="154" bestFit="1" customWidth="1"/>
    <col min="2308" max="2310" width="10.7109375" style="154" bestFit="1" customWidth="1"/>
    <col min="2311" max="2311" width="10.42578125" style="154" customWidth="1"/>
    <col min="2312" max="2313" width="10.7109375" style="154" bestFit="1" customWidth="1"/>
    <col min="2314" max="2317" width="9.28515625" style="154" customWidth="1"/>
    <col min="2318" max="2318" width="5.5703125" style="154" customWidth="1"/>
    <col min="2319" max="2560" width="9.140625" style="154"/>
    <col min="2561" max="2561" width="6.28515625" style="154" customWidth="1"/>
    <col min="2562" max="2562" width="29.7109375" style="154" bestFit="1" customWidth="1"/>
    <col min="2563" max="2563" width="8" style="154" bestFit="1" customWidth="1"/>
    <col min="2564" max="2566" width="10.7109375" style="154" bestFit="1" customWidth="1"/>
    <col min="2567" max="2567" width="10.42578125" style="154" customWidth="1"/>
    <col min="2568" max="2569" width="10.7109375" style="154" bestFit="1" customWidth="1"/>
    <col min="2570" max="2573" width="9.28515625" style="154" customWidth="1"/>
    <col min="2574" max="2574" width="5.5703125" style="154" customWidth="1"/>
    <col min="2575" max="2816" width="9.140625" style="154"/>
    <col min="2817" max="2817" width="6.28515625" style="154" customWidth="1"/>
    <col min="2818" max="2818" width="29.7109375" style="154" bestFit="1" customWidth="1"/>
    <col min="2819" max="2819" width="8" style="154" bestFit="1" customWidth="1"/>
    <col min="2820" max="2822" width="10.7109375" style="154" bestFit="1" customWidth="1"/>
    <col min="2823" max="2823" width="10.42578125" style="154" customWidth="1"/>
    <col min="2824" max="2825" width="10.7109375" style="154" bestFit="1" customWidth="1"/>
    <col min="2826" max="2829" width="9.28515625" style="154" customWidth="1"/>
    <col min="2830" max="2830" width="5.5703125" style="154" customWidth="1"/>
    <col min="2831" max="3072" width="9.140625" style="154"/>
    <col min="3073" max="3073" width="6.28515625" style="154" customWidth="1"/>
    <col min="3074" max="3074" width="29.7109375" style="154" bestFit="1" customWidth="1"/>
    <col min="3075" max="3075" width="8" style="154" bestFit="1" customWidth="1"/>
    <col min="3076" max="3078" width="10.7109375" style="154" bestFit="1" customWidth="1"/>
    <col min="3079" max="3079" width="10.42578125" style="154" customWidth="1"/>
    <col min="3080" max="3081" width="10.7109375" style="154" bestFit="1" customWidth="1"/>
    <col min="3082" max="3085" width="9.28515625" style="154" customWidth="1"/>
    <col min="3086" max="3086" width="5.5703125" style="154" customWidth="1"/>
    <col min="3087" max="3328" width="9.140625" style="154"/>
    <col min="3329" max="3329" width="6.28515625" style="154" customWidth="1"/>
    <col min="3330" max="3330" width="29.7109375" style="154" bestFit="1" customWidth="1"/>
    <col min="3331" max="3331" width="8" style="154" bestFit="1" customWidth="1"/>
    <col min="3332" max="3334" width="10.7109375" style="154" bestFit="1" customWidth="1"/>
    <col min="3335" max="3335" width="10.42578125" style="154" customWidth="1"/>
    <col min="3336" max="3337" width="10.7109375" style="154" bestFit="1" customWidth="1"/>
    <col min="3338" max="3341" width="9.28515625" style="154" customWidth="1"/>
    <col min="3342" max="3342" width="5.5703125" style="154" customWidth="1"/>
    <col min="3343" max="3584" width="9.140625" style="154"/>
    <col min="3585" max="3585" width="6.28515625" style="154" customWidth="1"/>
    <col min="3586" max="3586" width="29.7109375" style="154" bestFit="1" customWidth="1"/>
    <col min="3587" max="3587" width="8" style="154" bestFit="1" customWidth="1"/>
    <col min="3588" max="3590" width="10.7109375" style="154" bestFit="1" customWidth="1"/>
    <col min="3591" max="3591" width="10.42578125" style="154" customWidth="1"/>
    <col min="3592" max="3593" width="10.7109375" style="154" bestFit="1" customWidth="1"/>
    <col min="3594" max="3597" width="9.28515625" style="154" customWidth="1"/>
    <col min="3598" max="3598" width="5.5703125" style="154" customWidth="1"/>
    <col min="3599" max="3840" width="9.140625" style="154"/>
    <col min="3841" max="3841" width="6.28515625" style="154" customWidth="1"/>
    <col min="3842" max="3842" width="29.7109375" style="154" bestFit="1" customWidth="1"/>
    <col min="3843" max="3843" width="8" style="154" bestFit="1" customWidth="1"/>
    <col min="3844" max="3846" width="10.7109375" style="154" bestFit="1" customWidth="1"/>
    <col min="3847" max="3847" width="10.42578125" style="154" customWidth="1"/>
    <col min="3848" max="3849" width="10.7109375" style="154" bestFit="1" customWidth="1"/>
    <col min="3850" max="3853" width="9.28515625" style="154" customWidth="1"/>
    <col min="3854" max="3854" width="5.5703125" style="154" customWidth="1"/>
    <col min="3855" max="4096" width="9.140625" style="154"/>
    <col min="4097" max="4097" width="6.28515625" style="154" customWidth="1"/>
    <col min="4098" max="4098" width="29.7109375" style="154" bestFit="1" customWidth="1"/>
    <col min="4099" max="4099" width="8" style="154" bestFit="1" customWidth="1"/>
    <col min="4100" max="4102" width="10.7109375" style="154" bestFit="1" customWidth="1"/>
    <col min="4103" max="4103" width="10.42578125" style="154" customWidth="1"/>
    <col min="4104" max="4105" width="10.7109375" style="154" bestFit="1" customWidth="1"/>
    <col min="4106" max="4109" width="9.28515625" style="154" customWidth="1"/>
    <col min="4110" max="4110" width="5.5703125" style="154" customWidth="1"/>
    <col min="4111" max="4352" width="9.140625" style="154"/>
    <col min="4353" max="4353" width="6.28515625" style="154" customWidth="1"/>
    <col min="4354" max="4354" width="29.7109375" style="154" bestFit="1" customWidth="1"/>
    <col min="4355" max="4355" width="8" style="154" bestFit="1" customWidth="1"/>
    <col min="4356" max="4358" width="10.7109375" style="154" bestFit="1" customWidth="1"/>
    <col min="4359" max="4359" width="10.42578125" style="154" customWidth="1"/>
    <col min="4360" max="4361" width="10.7109375" style="154" bestFit="1" customWidth="1"/>
    <col min="4362" max="4365" width="9.28515625" style="154" customWidth="1"/>
    <col min="4366" max="4366" width="5.5703125" style="154" customWidth="1"/>
    <col min="4367" max="4608" width="9.140625" style="154"/>
    <col min="4609" max="4609" width="6.28515625" style="154" customWidth="1"/>
    <col min="4610" max="4610" width="29.7109375" style="154" bestFit="1" customWidth="1"/>
    <col min="4611" max="4611" width="8" style="154" bestFit="1" customWidth="1"/>
    <col min="4612" max="4614" width="10.7109375" style="154" bestFit="1" customWidth="1"/>
    <col min="4615" max="4615" width="10.42578125" style="154" customWidth="1"/>
    <col min="4616" max="4617" width="10.7109375" style="154" bestFit="1" customWidth="1"/>
    <col min="4618" max="4621" width="9.28515625" style="154" customWidth="1"/>
    <col min="4622" max="4622" width="5.5703125" style="154" customWidth="1"/>
    <col min="4623" max="4864" width="9.140625" style="154"/>
    <col min="4865" max="4865" width="6.28515625" style="154" customWidth="1"/>
    <col min="4866" max="4866" width="29.7109375" style="154" bestFit="1" customWidth="1"/>
    <col min="4867" max="4867" width="8" style="154" bestFit="1" customWidth="1"/>
    <col min="4868" max="4870" width="10.7109375" style="154" bestFit="1" customWidth="1"/>
    <col min="4871" max="4871" width="10.42578125" style="154" customWidth="1"/>
    <col min="4872" max="4873" width="10.7109375" style="154" bestFit="1" customWidth="1"/>
    <col min="4874" max="4877" width="9.28515625" style="154" customWidth="1"/>
    <col min="4878" max="4878" width="5.5703125" style="154" customWidth="1"/>
    <col min="4879" max="5120" width="9.140625" style="154"/>
    <col min="5121" max="5121" width="6.28515625" style="154" customWidth="1"/>
    <col min="5122" max="5122" width="29.7109375" style="154" bestFit="1" customWidth="1"/>
    <col min="5123" max="5123" width="8" style="154" bestFit="1" customWidth="1"/>
    <col min="5124" max="5126" width="10.7109375" style="154" bestFit="1" customWidth="1"/>
    <col min="5127" max="5127" width="10.42578125" style="154" customWidth="1"/>
    <col min="5128" max="5129" width="10.7109375" style="154" bestFit="1" customWidth="1"/>
    <col min="5130" max="5133" width="9.28515625" style="154" customWidth="1"/>
    <col min="5134" max="5134" width="5.5703125" style="154" customWidth="1"/>
    <col min="5135" max="5376" width="9.140625" style="154"/>
    <col min="5377" max="5377" width="6.28515625" style="154" customWidth="1"/>
    <col min="5378" max="5378" width="29.7109375" style="154" bestFit="1" customWidth="1"/>
    <col min="5379" max="5379" width="8" style="154" bestFit="1" customWidth="1"/>
    <col min="5380" max="5382" width="10.7109375" style="154" bestFit="1" customWidth="1"/>
    <col min="5383" max="5383" width="10.42578125" style="154" customWidth="1"/>
    <col min="5384" max="5385" width="10.7109375" style="154" bestFit="1" customWidth="1"/>
    <col min="5386" max="5389" width="9.28515625" style="154" customWidth="1"/>
    <col min="5390" max="5390" width="5.5703125" style="154" customWidth="1"/>
    <col min="5391" max="5632" width="9.140625" style="154"/>
    <col min="5633" max="5633" width="6.28515625" style="154" customWidth="1"/>
    <col min="5634" max="5634" width="29.7109375" style="154" bestFit="1" customWidth="1"/>
    <col min="5635" max="5635" width="8" style="154" bestFit="1" customWidth="1"/>
    <col min="5636" max="5638" width="10.7109375" style="154" bestFit="1" customWidth="1"/>
    <col min="5639" max="5639" width="10.42578125" style="154" customWidth="1"/>
    <col min="5640" max="5641" width="10.7109375" style="154" bestFit="1" customWidth="1"/>
    <col min="5642" max="5645" width="9.28515625" style="154" customWidth="1"/>
    <col min="5646" max="5646" width="5.5703125" style="154" customWidth="1"/>
    <col min="5647" max="5888" width="9.140625" style="154"/>
    <col min="5889" max="5889" width="6.28515625" style="154" customWidth="1"/>
    <col min="5890" max="5890" width="29.7109375" style="154" bestFit="1" customWidth="1"/>
    <col min="5891" max="5891" width="8" style="154" bestFit="1" customWidth="1"/>
    <col min="5892" max="5894" width="10.7109375" style="154" bestFit="1" customWidth="1"/>
    <col min="5895" max="5895" width="10.42578125" style="154" customWidth="1"/>
    <col min="5896" max="5897" width="10.7109375" style="154" bestFit="1" customWidth="1"/>
    <col min="5898" max="5901" width="9.28515625" style="154" customWidth="1"/>
    <col min="5902" max="5902" width="5.5703125" style="154" customWidth="1"/>
    <col min="5903" max="6144" width="9.140625" style="154"/>
    <col min="6145" max="6145" width="6.28515625" style="154" customWidth="1"/>
    <col min="6146" max="6146" width="29.7109375" style="154" bestFit="1" customWidth="1"/>
    <col min="6147" max="6147" width="8" style="154" bestFit="1" customWidth="1"/>
    <col min="6148" max="6150" width="10.7109375" style="154" bestFit="1" customWidth="1"/>
    <col min="6151" max="6151" width="10.42578125" style="154" customWidth="1"/>
    <col min="6152" max="6153" width="10.7109375" style="154" bestFit="1" customWidth="1"/>
    <col min="6154" max="6157" width="9.28515625" style="154" customWidth="1"/>
    <col min="6158" max="6158" width="5.5703125" style="154" customWidth="1"/>
    <col min="6159" max="6400" width="9.140625" style="154"/>
    <col min="6401" max="6401" width="6.28515625" style="154" customWidth="1"/>
    <col min="6402" max="6402" width="29.7109375" style="154" bestFit="1" customWidth="1"/>
    <col min="6403" max="6403" width="8" style="154" bestFit="1" customWidth="1"/>
    <col min="6404" max="6406" width="10.7109375" style="154" bestFit="1" customWidth="1"/>
    <col min="6407" max="6407" width="10.42578125" style="154" customWidth="1"/>
    <col min="6408" max="6409" width="10.7109375" style="154" bestFit="1" customWidth="1"/>
    <col min="6410" max="6413" width="9.28515625" style="154" customWidth="1"/>
    <col min="6414" max="6414" width="5.5703125" style="154" customWidth="1"/>
    <col min="6415" max="6656" width="9.140625" style="154"/>
    <col min="6657" max="6657" width="6.28515625" style="154" customWidth="1"/>
    <col min="6658" max="6658" width="29.7109375" style="154" bestFit="1" customWidth="1"/>
    <col min="6659" max="6659" width="8" style="154" bestFit="1" customWidth="1"/>
    <col min="6660" max="6662" width="10.7109375" style="154" bestFit="1" customWidth="1"/>
    <col min="6663" max="6663" width="10.42578125" style="154" customWidth="1"/>
    <col min="6664" max="6665" width="10.7109375" style="154" bestFit="1" customWidth="1"/>
    <col min="6666" max="6669" width="9.28515625" style="154" customWidth="1"/>
    <col min="6670" max="6670" width="5.5703125" style="154" customWidth="1"/>
    <col min="6671" max="6912" width="9.140625" style="154"/>
    <col min="6913" max="6913" width="6.28515625" style="154" customWidth="1"/>
    <col min="6914" max="6914" width="29.7109375" style="154" bestFit="1" customWidth="1"/>
    <col min="6915" max="6915" width="8" style="154" bestFit="1" customWidth="1"/>
    <col min="6916" max="6918" width="10.7109375" style="154" bestFit="1" customWidth="1"/>
    <col min="6919" max="6919" width="10.42578125" style="154" customWidth="1"/>
    <col min="6920" max="6921" width="10.7109375" style="154" bestFit="1" customWidth="1"/>
    <col min="6922" max="6925" width="9.28515625" style="154" customWidth="1"/>
    <col min="6926" max="6926" width="5.5703125" style="154" customWidth="1"/>
    <col min="6927" max="7168" width="9.140625" style="154"/>
    <col min="7169" max="7169" width="6.28515625" style="154" customWidth="1"/>
    <col min="7170" max="7170" width="29.7109375" style="154" bestFit="1" customWidth="1"/>
    <col min="7171" max="7171" width="8" style="154" bestFit="1" customWidth="1"/>
    <col min="7172" max="7174" width="10.7109375" style="154" bestFit="1" customWidth="1"/>
    <col min="7175" max="7175" width="10.42578125" style="154" customWidth="1"/>
    <col min="7176" max="7177" width="10.7109375" style="154" bestFit="1" customWidth="1"/>
    <col min="7178" max="7181" width="9.28515625" style="154" customWidth="1"/>
    <col min="7182" max="7182" width="5.5703125" style="154" customWidth="1"/>
    <col min="7183" max="7424" width="9.140625" style="154"/>
    <col min="7425" max="7425" width="6.28515625" style="154" customWidth="1"/>
    <col min="7426" max="7426" width="29.7109375" style="154" bestFit="1" customWidth="1"/>
    <col min="7427" max="7427" width="8" style="154" bestFit="1" customWidth="1"/>
    <col min="7428" max="7430" width="10.7109375" style="154" bestFit="1" customWidth="1"/>
    <col min="7431" max="7431" width="10.42578125" style="154" customWidth="1"/>
    <col min="7432" max="7433" width="10.7109375" style="154" bestFit="1" customWidth="1"/>
    <col min="7434" max="7437" width="9.28515625" style="154" customWidth="1"/>
    <col min="7438" max="7438" width="5.5703125" style="154" customWidth="1"/>
    <col min="7439" max="7680" width="9.140625" style="154"/>
    <col min="7681" max="7681" width="6.28515625" style="154" customWidth="1"/>
    <col min="7682" max="7682" width="29.7109375" style="154" bestFit="1" customWidth="1"/>
    <col min="7683" max="7683" width="8" style="154" bestFit="1" customWidth="1"/>
    <col min="7684" max="7686" width="10.7109375" style="154" bestFit="1" customWidth="1"/>
    <col min="7687" max="7687" width="10.42578125" style="154" customWidth="1"/>
    <col min="7688" max="7689" width="10.7109375" style="154" bestFit="1" customWidth="1"/>
    <col min="7690" max="7693" width="9.28515625" style="154" customWidth="1"/>
    <col min="7694" max="7694" width="5.5703125" style="154" customWidth="1"/>
    <col min="7695" max="7936" width="9.140625" style="154"/>
    <col min="7937" max="7937" width="6.28515625" style="154" customWidth="1"/>
    <col min="7938" max="7938" width="29.7109375" style="154" bestFit="1" customWidth="1"/>
    <col min="7939" max="7939" width="8" style="154" bestFit="1" customWidth="1"/>
    <col min="7940" max="7942" width="10.7109375" style="154" bestFit="1" customWidth="1"/>
    <col min="7943" max="7943" width="10.42578125" style="154" customWidth="1"/>
    <col min="7944" max="7945" width="10.7109375" style="154" bestFit="1" customWidth="1"/>
    <col min="7946" max="7949" width="9.28515625" style="154" customWidth="1"/>
    <col min="7950" max="7950" width="5.5703125" style="154" customWidth="1"/>
    <col min="7951" max="8192" width="9.140625" style="154"/>
    <col min="8193" max="8193" width="6.28515625" style="154" customWidth="1"/>
    <col min="8194" max="8194" width="29.7109375" style="154" bestFit="1" customWidth="1"/>
    <col min="8195" max="8195" width="8" style="154" bestFit="1" customWidth="1"/>
    <col min="8196" max="8198" width="10.7109375" style="154" bestFit="1" customWidth="1"/>
    <col min="8199" max="8199" width="10.42578125" style="154" customWidth="1"/>
    <col min="8200" max="8201" width="10.7109375" style="154" bestFit="1" customWidth="1"/>
    <col min="8202" max="8205" width="9.28515625" style="154" customWidth="1"/>
    <col min="8206" max="8206" width="5.5703125" style="154" customWidth="1"/>
    <col min="8207" max="8448" width="9.140625" style="154"/>
    <col min="8449" max="8449" width="6.28515625" style="154" customWidth="1"/>
    <col min="8450" max="8450" width="29.7109375" style="154" bestFit="1" customWidth="1"/>
    <col min="8451" max="8451" width="8" style="154" bestFit="1" customWidth="1"/>
    <col min="8452" max="8454" width="10.7109375" style="154" bestFit="1" customWidth="1"/>
    <col min="8455" max="8455" width="10.42578125" style="154" customWidth="1"/>
    <col min="8456" max="8457" width="10.7109375" style="154" bestFit="1" customWidth="1"/>
    <col min="8458" max="8461" width="9.28515625" style="154" customWidth="1"/>
    <col min="8462" max="8462" width="5.5703125" style="154" customWidth="1"/>
    <col min="8463" max="8704" width="9.140625" style="154"/>
    <col min="8705" max="8705" width="6.28515625" style="154" customWidth="1"/>
    <col min="8706" max="8706" width="29.7109375" style="154" bestFit="1" customWidth="1"/>
    <col min="8707" max="8707" width="8" style="154" bestFit="1" customWidth="1"/>
    <col min="8708" max="8710" width="10.7109375" style="154" bestFit="1" customWidth="1"/>
    <col min="8711" max="8711" width="10.42578125" style="154" customWidth="1"/>
    <col min="8712" max="8713" width="10.7109375" style="154" bestFit="1" customWidth="1"/>
    <col min="8714" max="8717" width="9.28515625" style="154" customWidth="1"/>
    <col min="8718" max="8718" width="5.5703125" style="154" customWidth="1"/>
    <col min="8719" max="8960" width="9.140625" style="154"/>
    <col min="8961" max="8961" width="6.28515625" style="154" customWidth="1"/>
    <col min="8962" max="8962" width="29.7109375" style="154" bestFit="1" customWidth="1"/>
    <col min="8963" max="8963" width="8" style="154" bestFit="1" customWidth="1"/>
    <col min="8964" max="8966" width="10.7109375" style="154" bestFit="1" customWidth="1"/>
    <col min="8967" max="8967" width="10.42578125" style="154" customWidth="1"/>
    <col min="8968" max="8969" width="10.7109375" style="154" bestFit="1" customWidth="1"/>
    <col min="8970" max="8973" width="9.28515625" style="154" customWidth="1"/>
    <col min="8974" max="8974" width="5.5703125" style="154" customWidth="1"/>
    <col min="8975" max="9216" width="9.140625" style="154"/>
    <col min="9217" max="9217" width="6.28515625" style="154" customWidth="1"/>
    <col min="9218" max="9218" width="29.7109375" style="154" bestFit="1" customWidth="1"/>
    <col min="9219" max="9219" width="8" style="154" bestFit="1" customWidth="1"/>
    <col min="9220" max="9222" width="10.7109375" style="154" bestFit="1" customWidth="1"/>
    <col min="9223" max="9223" width="10.42578125" style="154" customWidth="1"/>
    <col min="9224" max="9225" width="10.7109375" style="154" bestFit="1" customWidth="1"/>
    <col min="9226" max="9229" width="9.28515625" style="154" customWidth="1"/>
    <col min="9230" max="9230" width="5.5703125" style="154" customWidth="1"/>
    <col min="9231" max="9472" width="9.140625" style="154"/>
    <col min="9473" max="9473" width="6.28515625" style="154" customWidth="1"/>
    <col min="9474" max="9474" width="29.7109375" style="154" bestFit="1" customWidth="1"/>
    <col min="9475" max="9475" width="8" style="154" bestFit="1" customWidth="1"/>
    <col min="9476" max="9478" width="10.7109375" style="154" bestFit="1" customWidth="1"/>
    <col min="9479" max="9479" width="10.42578125" style="154" customWidth="1"/>
    <col min="9480" max="9481" width="10.7109375" style="154" bestFit="1" customWidth="1"/>
    <col min="9482" max="9485" width="9.28515625" style="154" customWidth="1"/>
    <col min="9486" max="9486" width="5.5703125" style="154" customWidth="1"/>
    <col min="9487" max="9728" width="9.140625" style="154"/>
    <col min="9729" max="9729" width="6.28515625" style="154" customWidth="1"/>
    <col min="9730" max="9730" width="29.7109375" style="154" bestFit="1" customWidth="1"/>
    <col min="9731" max="9731" width="8" style="154" bestFit="1" customWidth="1"/>
    <col min="9732" max="9734" width="10.7109375" style="154" bestFit="1" customWidth="1"/>
    <col min="9735" max="9735" width="10.42578125" style="154" customWidth="1"/>
    <col min="9736" max="9737" width="10.7109375" style="154" bestFit="1" customWidth="1"/>
    <col min="9738" max="9741" width="9.28515625" style="154" customWidth="1"/>
    <col min="9742" max="9742" width="5.5703125" style="154" customWidth="1"/>
    <col min="9743" max="9984" width="9.140625" style="154"/>
    <col min="9985" max="9985" width="6.28515625" style="154" customWidth="1"/>
    <col min="9986" max="9986" width="29.7109375" style="154" bestFit="1" customWidth="1"/>
    <col min="9987" max="9987" width="8" style="154" bestFit="1" customWidth="1"/>
    <col min="9988" max="9990" width="10.7109375" style="154" bestFit="1" customWidth="1"/>
    <col min="9991" max="9991" width="10.42578125" style="154" customWidth="1"/>
    <col min="9992" max="9993" width="10.7109375" style="154" bestFit="1" customWidth="1"/>
    <col min="9994" max="9997" width="9.28515625" style="154" customWidth="1"/>
    <col min="9998" max="9998" width="5.5703125" style="154" customWidth="1"/>
    <col min="9999" max="10240" width="9.140625" style="154"/>
    <col min="10241" max="10241" width="6.28515625" style="154" customWidth="1"/>
    <col min="10242" max="10242" width="29.7109375" style="154" bestFit="1" customWidth="1"/>
    <col min="10243" max="10243" width="8" style="154" bestFit="1" customWidth="1"/>
    <col min="10244" max="10246" width="10.7109375" style="154" bestFit="1" customWidth="1"/>
    <col min="10247" max="10247" width="10.42578125" style="154" customWidth="1"/>
    <col min="10248" max="10249" width="10.7109375" style="154" bestFit="1" customWidth="1"/>
    <col min="10250" max="10253" width="9.28515625" style="154" customWidth="1"/>
    <col min="10254" max="10254" width="5.5703125" style="154" customWidth="1"/>
    <col min="10255" max="10496" width="9.140625" style="154"/>
    <col min="10497" max="10497" width="6.28515625" style="154" customWidth="1"/>
    <col min="10498" max="10498" width="29.7109375" style="154" bestFit="1" customWidth="1"/>
    <col min="10499" max="10499" width="8" style="154" bestFit="1" customWidth="1"/>
    <col min="10500" max="10502" width="10.7109375" style="154" bestFit="1" customWidth="1"/>
    <col min="10503" max="10503" width="10.42578125" style="154" customWidth="1"/>
    <col min="10504" max="10505" width="10.7109375" style="154" bestFit="1" customWidth="1"/>
    <col min="10506" max="10509" width="9.28515625" style="154" customWidth="1"/>
    <col min="10510" max="10510" width="5.5703125" style="154" customWidth="1"/>
    <col min="10511" max="10752" width="9.140625" style="154"/>
    <col min="10753" max="10753" width="6.28515625" style="154" customWidth="1"/>
    <col min="10754" max="10754" width="29.7109375" style="154" bestFit="1" customWidth="1"/>
    <col min="10755" max="10755" width="8" style="154" bestFit="1" customWidth="1"/>
    <col min="10756" max="10758" width="10.7109375" style="154" bestFit="1" customWidth="1"/>
    <col min="10759" max="10759" width="10.42578125" style="154" customWidth="1"/>
    <col min="10760" max="10761" width="10.7109375" style="154" bestFit="1" customWidth="1"/>
    <col min="10762" max="10765" width="9.28515625" style="154" customWidth="1"/>
    <col min="10766" max="10766" width="5.5703125" style="154" customWidth="1"/>
    <col min="10767" max="11008" width="9.140625" style="154"/>
    <col min="11009" max="11009" width="6.28515625" style="154" customWidth="1"/>
    <col min="11010" max="11010" width="29.7109375" style="154" bestFit="1" customWidth="1"/>
    <col min="11011" max="11011" width="8" style="154" bestFit="1" customWidth="1"/>
    <col min="11012" max="11014" width="10.7109375" style="154" bestFit="1" customWidth="1"/>
    <col min="11015" max="11015" width="10.42578125" style="154" customWidth="1"/>
    <col min="11016" max="11017" width="10.7109375" style="154" bestFit="1" customWidth="1"/>
    <col min="11018" max="11021" width="9.28515625" style="154" customWidth="1"/>
    <col min="11022" max="11022" width="5.5703125" style="154" customWidth="1"/>
    <col min="11023" max="11264" width="9.140625" style="154"/>
    <col min="11265" max="11265" width="6.28515625" style="154" customWidth="1"/>
    <col min="11266" max="11266" width="29.7109375" style="154" bestFit="1" customWidth="1"/>
    <col min="11267" max="11267" width="8" style="154" bestFit="1" customWidth="1"/>
    <col min="11268" max="11270" width="10.7109375" style="154" bestFit="1" customWidth="1"/>
    <col min="11271" max="11271" width="10.42578125" style="154" customWidth="1"/>
    <col min="11272" max="11273" width="10.7109375" style="154" bestFit="1" customWidth="1"/>
    <col min="11274" max="11277" width="9.28515625" style="154" customWidth="1"/>
    <col min="11278" max="11278" width="5.5703125" style="154" customWidth="1"/>
    <col min="11279" max="11520" width="9.140625" style="154"/>
    <col min="11521" max="11521" width="6.28515625" style="154" customWidth="1"/>
    <col min="11522" max="11522" width="29.7109375" style="154" bestFit="1" customWidth="1"/>
    <col min="11523" max="11523" width="8" style="154" bestFit="1" customWidth="1"/>
    <col min="11524" max="11526" width="10.7109375" style="154" bestFit="1" customWidth="1"/>
    <col min="11527" max="11527" width="10.42578125" style="154" customWidth="1"/>
    <col min="11528" max="11529" width="10.7109375" style="154" bestFit="1" customWidth="1"/>
    <col min="11530" max="11533" width="9.28515625" style="154" customWidth="1"/>
    <col min="11534" max="11534" width="5.5703125" style="154" customWidth="1"/>
    <col min="11535" max="11776" width="9.140625" style="154"/>
    <col min="11777" max="11777" width="6.28515625" style="154" customWidth="1"/>
    <col min="11778" max="11778" width="29.7109375" style="154" bestFit="1" customWidth="1"/>
    <col min="11779" max="11779" width="8" style="154" bestFit="1" customWidth="1"/>
    <col min="11780" max="11782" width="10.7109375" style="154" bestFit="1" customWidth="1"/>
    <col min="11783" max="11783" width="10.42578125" style="154" customWidth="1"/>
    <col min="11784" max="11785" width="10.7109375" style="154" bestFit="1" customWidth="1"/>
    <col min="11786" max="11789" width="9.28515625" style="154" customWidth="1"/>
    <col min="11790" max="11790" width="5.5703125" style="154" customWidth="1"/>
    <col min="11791" max="12032" width="9.140625" style="154"/>
    <col min="12033" max="12033" width="6.28515625" style="154" customWidth="1"/>
    <col min="12034" max="12034" width="29.7109375" style="154" bestFit="1" customWidth="1"/>
    <col min="12035" max="12035" width="8" style="154" bestFit="1" customWidth="1"/>
    <col min="12036" max="12038" width="10.7109375" style="154" bestFit="1" customWidth="1"/>
    <col min="12039" max="12039" width="10.42578125" style="154" customWidth="1"/>
    <col min="12040" max="12041" width="10.7109375" style="154" bestFit="1" customWidth="1"/>
    <col min="12042" max="12045" width="9.28515625" style="154" customWidth="1"/>
    <col min="12046" max="12046" width="5.5703125" style="154" customWidth="1"/>
    <col min="12047" max="12288" width="9.140625" style="154"/>
    <col min="12289" max="12289" width="6.28515625" style="154" customWidth="1"/>
    <col min="12290" max="12290" width="29.7109375" style="154" bestFit="1" customWidth="1"/>
    <col min="12291" max="12291" width="8" style="154" bestFit="1" customWidth="1"/>
    <col min="12292" max="12294" width="10.7109375" style="154" bestFit="1" customWidth="1"/>
    <col min="12295" max="12295" width="10.42578125" style="154" customWidth="1"/>
    <col min="12296" max="12297" width="10.7109375" style="154" bestFit="1" customWidth="1"/>
    <col min="12298" max="12301" width="9.28515625" style="154" customWidth="1"/>
    <col min="12302" max="12302" width="5.5703125" style="154" customWidth="1"/>
    <col min="12303" max="12544" width="9.140625" style="154"/>
    <col min="12545" max="12545" width="6.28515625" style="154" customWidth="1"/>
    <col min="12546" max="12546" width="29.7109375" style="154" bestFit="1" customWidth="1"/>
    <col min="12547" max="12547" width="8" style="154" bestFit="1" customWidth="1"/>
    <col min="12548" max="12550" width="10.7109375" style="154" bestFit="1" customWidth="1"/>
    <col min="12551" max="12551" width="10.42578125" style="154" customWidth="1"/>
    <col min="12552" max="12553" width="10.7109375" style="154" bestFit="1" customWidth="1"/>
    <col min="12554" max="12557" width="9.28515625" style="154" customWidth="1"/>
    <col min="12558" max="12558" width="5.5703125" style="154" customWidth="1"/>
    <col min="12559" max="12800" width="9.140625" style="154"/>
    <col min="12801" max="12801" width="6.28515625" style="154" customWidth="1"/>
    <col min="12802" max="12802" width="29.7109375" style="154" bestFit="1" customWidth="1"/>
    <col min="12803" max="12803" width="8" style="154" bestFit="1" customWidth="1"/>
    <col min="12804" max="12806" width="10.7109375" style="154" bestFit="1" customWidth="1"/>
    <col min="12807" max="12807" width="10.42578125" style="154" customWidth="1"/>
    <col min="12808" max="12809" width="10.7109375" style="154" bestFit="1" customWidth="1"/>
    <col min="12810" max="12813" width="9.28515625" style="154" customWidth="1"/>
    <col min="12814" max="12814" width="5.5703125" style="154" customWidth="1"/>
    <col min="12815" max="13056" width="9.140625" style="154"/>
    <col min="13057" max="13057" width="6.28515625" style="154" customWidth="1"/>
    <col min="13058" max="13058" width="29.7109375" style="154" bestFit="1" customWidth="1"/>
    <col min="13059" max="13059" width="8" style="154" bestFit="1" customWidth="1"/>
    <col min="13060" max="13062" width="10.7109375" style="154" bestFit="1" customWidth="1"/>
    <col min="13063" max="13063" width="10.42578125" style="154" customWidth="1"/>
    <col min="13064" max="13065" width="10.7109375" style="154" bestFit="1" customWidth="1"/>
    <col min="13066" max="13069" width="9.28515625" style="154" customWidth="1"/>
    <col min="13070" max="13070" width="5.5703125" style="154" customWidth="1"/>
    <col min="13071" max="13312" width="9.140625" style="154"/>
    <col min="13313" max="13313" width="6.28515625" style="154" customWidth="1"/>
    <col min="13314" max="13314" width="29.7109375" style="154" bestFit="1" customWidth="1"/>
    <col min="13315" max="13315" width="8" style="154" bestFit="1" customWidth="1"/>
    <col min="13316" max="13318" width="10.7109375" style="154" bestFit="1" customWidth="1"/>
    <col min="13319" max="13319" width="10.42578125" style="154" customWidth="1"/>
    <col min="13320" max="13321" width="10.7109375" style="154" bestFit="1" customWidth="1"/>
    <col min="13322" max="13325" width="9.28515625" style="154" customWidth="1"/>
    <col min="13326" max="13326" width="5.5703125" style="154" customWidth="1"/>
    <col min="13327" max="13568" width="9.140625" style="154"/>
    <col min="13569" max="13569" width="6.28515625" style="154" customWidth="1"/>
    <col min="13570" max="13570" width="29.7109375" style="154" bestFit="1" customWidth="1"/>
    <col min="13571" max="13571" width="8" style="154" bestFit="1" customWidth="1"/>
    <col min="13572" max="13574" width="10.7109375" style="154" bestFit="1" customWidth="1"/>
    <col min="13575" max="13575" width="10.42578125" style="154" customWidth="1"/>
    <col min="13576" max="13577" width="10.7109375" style="154" bestFit="1" customWidth="1"/>
    <col min="13578" max="13581" width="9.28515625" style="154" customWidth="1"/>
    <col min="13582" max="13582" width="5.5703125" style="154" customWidth="1"/>
    <col min="13583" max="13824" width="9.140625" style="154"/>
    <col min="13825" max="13825" width="6.28515625" style="154" customWidth="1"/>
    <col min="13826" max="13826" width="29.7109375" style="154" bestFit="1" customWidth="1"/>
    <col min="13827" max="13827" width="8" style="154" bestFit="1" customWidth="1"/>
    <col min="13828" max="13830" width="10.7109375" style="154" bestFit="1" customWidth="1"/>
    <col min="13831" max="13831" width="10.42578125" style="154" customWidth="1"/>
    <col min="13832" max="13833" width="10.7109375" style="154" bestFit="1" customWidth="1"/>
    <col min="13834" max="13837" width="9.28515625" style="154" customWidth="1"/>
    <col min="13838" max="13838" width="5.5703125" style="154" customWidth="1"/>
    <col min="13839" max="14080" width="9.140625" style="154"/>
    <col min="14081" max="14081" width="6.28515625" style="154" customWidth="1"/>
    <col min="14082" max="14082" width="29.7109375" style="154" bestFit="1" customWidth="1"/>
    <col min="14083" max="14083" width="8" style="154" bestFit="1" customWidth="1"/>
    <col min="14084" max="14086" width="10.7109375" style="154" bestFit="1" customWidth="1"/>
    <col min="14087" max="14087" width="10.42578125" style="154" customWidth="1"/>
    <col min="14088" max="14089" width="10.7109375" style="154" bestFit="1" customWidth="1"/>
    <col min="14090" max="14093" width="9.28515625" style="154" customWidth="1"/>
    <col min="14094" max="14094" width="5.5703125" style="154" customWidth="1"/>
    <col min="14095" max="14336" width="9.140625" style="154"/>
    <col min="14337" max="14337" width="6.28515625" style="154" customWidth="1"/>
    <col min="14338" max="14338" width="29.7109375" style="154" bestFit="1" customWidth="1"/>
    <col min="14339" max="14339" width="8" style="154" bestFit="1" customWidth="1"/>
    <col min="14340" max="14342" width="10.7109375" style="154" bestFit="1" customWidth="1"/>
    <col min="14343" max="14343" width="10.42578125" style="154" customWidth="1"/>
    <col min="14344" max="14345" width="10.7109375" style="154" bestFit="1" customWidth="1"/>
    <col min="14346" max="14349" width="9.28515625" style="154" customWidth="1"/>
    <col min="14350" max="14350" width="5.5703125" style="154" customWidth="1"/>
    <col min="14351" max="14592" width="9.140625" style="154"/>
    <col min="14593" max="14593" width="6.28515625" style="154" customWidth="1"/>
    <col min="14594" max="14594" width="29.7109375" style="154" bestFit="1" customWidth="1"/>
    <col min="14595" max="14595" width="8" style="154" bestFit="1" customWidth="1"/>
    <col min="14596" max="14598" width="10.7109375" style="154" bestFit="1" customWidth="1"/>
    <col min="14599" max="14599" width="10.42578125" style="154" customWidth="1"/>
    <col min="14600" max="14601" width="10.7109375" style="154" bestFit="1" customWidth="1"/>
    <col min="14602" max="14605" width="9.28515625" style="154" customWidth="1"/>
    <col min="14606" max="14606" width="5.5703125" style="154" customWidth="1"/>
    <col min="14607" max="14848" width="9.140625" style="154"/>
    <col min="14849" max="14849" width="6.28515625" style="154" customWidth="1"/>
    <col min="14850" max="14850" width="29.7109375" style="154" bestFit="1" customWidth="1"/>
    <col min="14851" max="14851" width="8" style="154" bestFit="1" customWidth="1"/>
    <col min="14852" max="14854" width="10.7109375" style="154" bestFit="1" customWidth="1"/>
    <col min="14855" max="14855" width="10.42578125" style="154" customWidth="1"/>
    <col min="14856" max="14857" width="10.7109375" style="154" bestFit="1" customWidth="1"/>
    <col min="14858" max="14861" width="9.28515625" style="154" customWidth="1"/>
    <col min="14862" max="14862" width="5.5703125" style="154" customWidth="1"/>
    <col min="14863" max="15104" width="9.140625" style="154"/>
    <col min="15105" max="15105" width="6.28515625" style="154" customWidth="1"/>
    <col min="15106" max="15106" width="29.7109375" style="154" bestFit="1" customWidth="1"/>
    <col min="15107" max="15107" width="8" style="154" bestFit="1" customWidth="1"/>
    <col min="15108" max="15110" width="10.7109375" style="154" bestFit="1" customWidth="1"/>
    <col min="15111" max="15111" width="10.42578125" style="154" customWidth="1"/>
    <col min="15112" max="15113" width="10.7109375" style="154" bestFit="1" customWidth="1"/>
    <col min="15114" max="15117" width="9.28515625" style="154" customWidth="1"/>
    <col min="15118" max="15118" width="5.5703125" style="154" customWidth="1"/>
    <col min="15119" max="15360" width="9.140625" style="154"/>
    <col min="15361" max="15361" width="6.28515625" style="154" customWidth="1"/>
    <col min="15362" max="15362" width="29.7109375" style="154" bestFit="1" customWidth="1"/>
    <col min="15363" max="15363" width="8" style="154" bestFit="1" customWidth="1"/>
    <col min="15364" max="15366" width="10.7109375" style="154" bestFit="1" customWidth="1"/>
    <col min="15367" max="15367" width="10.42578125" style="154" customWidth="1"/>
    <col min="15368" max="15369" width="10.7109375" style="154" bestFit="1" customWidth="1"/>
    <col min="15370" max="15373" width="9.28515625" style="154" customWidth="1"/>
    <col min="15374" max="15374" width="5.5703125" style="154" customWidth="1"/>
    <col min="15375" max="15616" width="9.140625" style="154"/>
    <col min="15617" max="15617" width="6.28515625" style="154" customWidth="1"/>
    <col min="15618" max="15618" width="29.7109375" style="154" bestFit="1" customWidth="1"/>
    <col min="15619" max="15619" width="8" style="154" bestFit="1" customWidth="1"/>
    <col min="15620" max="15622" width="10.7109375" style="154" bestFit="1" customWidth="1"/>
    <col min="15623" max="15623" width="10.42578125" style="154" customWidth="1"/>
    <col min="15624" max="15625" width="10.7109375" style="154" bestFit="1" customWidth="1"/>
    <col min="15626" max="15629" width="9.28515625" style="154" customWidth="1"/>
    <col min="15630" max="15630" width="5.5703125" style="154" customWidth="1"/>
    <col min="15631" max="15872" width="9.140625" style="154"/>
    <col min="15873" max="15873" width="6.28515625" style="154" customWidth="1"/>
    <col min="15874" max="15874" width="29.7109375" style="154" bestFit="1" customWidth="1"/>
    <col min="15875" max="15875" width="8" style="154" bestFit="1" customWidth="1"/>
    <col min="15876" max="15878" width="10.7109375" style="154" bestFit="1" customWidth="1"/>
    <col min="15879" max="15879" width="10.42578125" style="154" customWidth="1"/>
    <col min="15880" max="15881" width="10.7109375" style="154" bestFit="1" customWidth="1"/>
    <col min="15882" max="15885" width="9.28515625" style="154" customWidth="1"/>
    <col min="15886" max="15886" width="5.5703125" style="154" customWidth="1"/>
    <col min="15887" max="16128" width="9.140625" style="154"/>
    <col min="16129" max="16129" width="6.28515625" style="154" customWidth="1"/>
    <col min="16130" max="16130" width="29.7109375" style="154" bestFit="1" customWidth="1"/>
    <col min="16131" max="16131" width="8" style="154" bestFit="1" customWidth="1"/>
    <col min="16132" max="16134" width="10.7109375" style="154" bestFit="1" customWidth="1"/>
    <col min="16135" max="16135" width="10.42578125" style="154" customWidth="1"/>
    <col min="16136" max="16137" width="10.7109375" style="154" bestFit="1" customWidth="1"/>
    <col min="16138" max="16141" width="9.28515625" style="154" customWidth="1"/>
    <col min="16142" max="16142" width="5.5703125" style="154" customWidth="1"/>
    <col min="16143" max="16384" width="9.140625" style="154"/>
  </cols>
  <sheetData>
    <row r="1" spans="1:13" ht="15.75">
      <c r="A1" s="1568" t="s">
        <v>196</v>
      </c>
      <c r="B1" s="1568"/>
      <c r="C1" s="1568"/>
      <c r="D1" s="1568"/>
      <c r="E1" s="1568"/>
      <c r="F1" s="1568"/>
      <c r="G1" s="1568"/>
      <c r="H1" s="1568"/>
      <c r="I1" s="1568"/>
      <c r="J1" s="1568"/>
      <c r="K1" s="1568"/>
      <c r="L1" s="1568"/>
      <c r="M1" s="1568"/>
    </row>
    <row r="2" spans="1:13" ht="15.75">
      <c r="A2" s="1568" t="s">
        <v>197</v>
      </c>
      <c r="B2" s="1568"/>
      <c r="C2" s="1568"/>
      <c r="D2" s="1568"/>
      <c r="E2" s="1568"/>
      <c r="F2" s="1568"/>
      <c r="G2" s="1568"/>
      <c r="H2" s="1568"/>
      <c r="I2" s="1568"/>
      <c r="J2" s="1568"/>
      <c r="K2" s="1568"/>
      <c r="L2" s="1568"/>
      <c r="M2" s="1568"/>
    </row>
    <row r="3" spans="1:13" ht="15.75">
      <c r="A3" s="1568" t="s">
        <v>198</v>
      </c>
      <c r="B3" s="1568"/>
      <c r="C3" s="1568"/>
      <c r="D3" s="1568"/>
      <c r="E3" s="1568"/>
      <c r="F3" s="1568"/>
      <c r="G3" s="1568"/>
      <c r="H3" s="1568"/>
      <c r="I3" s="1568"/>
      <c r="J3" s="1568"/>
      <c r="K3" s="1568"/>
      <c r="L3" s="1568"/>
      <c r="M3" s="1568"/>
    </row>
    <row r="4" spans="1:13" ht="15.75">
      <c r="A4" s="1568" t="str">
        <f>CPI_new!A4</f>
        <v>Mid-Dec 2017</v>
      </c>
      <c r="B4" s="1568"/>
      <c r="C4" s="1568"/>
      <c r="D4" s="1568"/>
      <c r="E4" s="1568"/>
      <c r="F4" s="1568"/>
      <c r="G4" s="1568"/>
      <c r="H4" s="1568"/>
      <c r="I4" s="1568"/>
      <c r="J4" s="1568"/>
      <c r="K4" s="1568"/>
      <c r="L4" s="1568"/>
      <c r="M4" s="1568"/>
    </row>
    <row r="5" spans="1:13" ht="16.5" thickBot="1">
      <c r="A5" s="167"/>
      <c r="B5" s="167"/>
      <c r="C5" s="167"/>
      <c r="D5" s="167"/>
      <c r="E5" s="167"/>
      <c r="F5" s="167"/>
      <c r="G5" s="167"/>
      <c r="H5" s="167"/>
      <c r="I5" s="167"/>
      <c r="J5" s="167"/>
      <c r="K5" s="167"/>
      <c r="L5" s="167"/>
      <c r="M5" s="167"/>
    </row>
    <row r="6" spans="1:13" ht="16.5" thickTop="1">
      <c r="A6" s="1593" t="s">
        <v>199</v>
      </c>
      <c r="B6" s="1571" t="s">
        <v>200</v>
      </c>
      <c r="C6" s="187" t="s">
        <v>201</v>
      </c>
      <c r="D6" s="188" t="s">
        <v>202</v>
      </c>
      <c r="E6" s="1596" t="s">
        <v>203</v>
      </c>
      <c r="F6" s="1597"/>
      <c r="G6" s="1598" t="s">
        <v>50</v>
      </c>
      <c r="H6" s="1599"/>
      <c r="I6" s="1600"/>
      <c r="J6" s="1576" t="s">
        <v>6</v>
      </c>
      <c r="K6" s="1577"/>
      <c r="L6" s="1577"/>
      <c r="M6" s="1578"/>
    </row>
    <row r="7" spans="1:13" ht="13.5" customHeight="1">
      <c r="A7" s="1594"/>
      <c r="B7" s="1572"/>
      <c r="C7" s="189" t="s">
        <v>204</v>
      </c>
      <c r="D7" s="72" t="str">
        <f>CPI_new!C7</f>
        <v>Nov/Dec</v>
      </c>
      <c r="E7" s="72" t="str">
        <f>CPI_new!D7</f>
        <v>Oct/Nov</v>
      </c>
      <c r="F7" s="72" t="str">
        <f>CPI_new!E7</f>
        <v>Nov/Dec</v>
      </c>
      <c r="G7" s="72" t="str">
        <f>CPI_new!F7</f>
        <v>Sep/Oct</v>
      </c>
      <c r="H7" s="72" t="str">
        <f>CPI_new!G7</f>
        <v>Oct/Nov</v>
      </c>
      <c r="I7" s="72" t="str">
        <f>CPI_new!H7</f>
        <v>Nov/Dec</v>
      </c>
      <c r="J7" s="1589" t="s">
        <v>205</v>
      </c>
      <c r="K7" s="1589" t="s">
        <v>206</v>
      </c>
      <c r="L7" s="1589" t="s">
        <v>207</v>
      </c>
      <c r="M7" s="1591" t="s">
        <v>208</v>
      </c>
    </row>
    <row r="8" spans="1:13" ht="12.75" customHeight="1">
      <c r="A8" s="1595"/>
      <c r="B8" s="190">
        <v>1</v>
      </c>
      <c r="C8" s="191">
        <v>2</v>
      </c>
      <c r="D8" s="190">
        <v>3</v>
      </c>
      <c r="E8" s="190">
        <v>4</v>
      </c>
      <c r="F8" s="190">
        <v>5</v>
      </c>
      <c r="G8" s="190">
        <v>6</v>
      </c>
      <c r="H8" s="190">
        <v>7</v>
      </c>
      <c r="I8" s="190">
        <v>8</v>
      </c>
      <c r="J8" s="1590"/>
      <c r="K8" s="1590"/>
      <c r="L8" s="1590"/>
      <c r="M8" s="1592"/>
    </row>
    <row r="9" spans="1:13" ht="24.95" customHeight="1">
      <c r="A9" s="64"/>
      <c r="B9" s="65" t="s">
        <v>112</v>
      </c>
      <c r="C9" s="192">
        <v>100</v>
      </c>
      <c r="D9" s="193">
        <v>368.3</v>
      </c>
      <c r="E9" s="193">
        <v>420.8</v>
      </c>
      <c r="F9" s="193">
        <v>420.8</v>
      </c>
      <c r="G9" s="193">
        <v>440.2</v>
      </c>
      <c r="H9" s="193">
        <v>446.2</v>
      </c>
      <c r="I9" s="193">
        <v>446.2</v>
      </c>
      <c r="J9" s="194">
        <v>14.25468368178116</v>
      </c>
      <c r="K9" s="194">
        <v>0</v>
      </c>
      <c r="L9" s="194">
        <v>6.0361216730038052</v>
      </c>
      <c r="M9" s="195">
        <v>0</v>
      </c>
    </row>
    <row r="10" spans="1:13" ht="24.95" customHeight="1">
      <c r="A10" s="196">
        <v>1</v>
      </c>
      <c r="B10" s="66" t="s">
        <v>209</v>
      </c>
      <c r="C10" s="197">
        <v>26.97</v>
      </c>
      <c r="D10" s="198">
        <v>282</v>
      </c>
      <c r="E10" s="198">
        <v>333.4</v>
      </c>
      <c r="F10" s="198">
        <v>333.4</v>
      </c>
      <c r="G10" s="198">
        <v>365</v>
      </c>
      <c r="H10" s="198">
        <v>365</v>
      </c>
      <c r="I10" s="198">
        <v>365</v>
      </c>
      <c r="J10" s="197">
        <v>18.226950354609926</v>
      </c>
      <c r="K10" s="197">
        <v>0</v>
      </c>
      <c r="L10" s="197">
        <v>9.4781043791241757</v>
      </c>
      <c r="M10" s="199">
        <v>0</v>
      </c>
    </row>
    <row r="11" spans="1:13" ht="24.95" customHeight="1">
      <c r="A11" s="200"/>
      <c r="B11" s="67" t="s">
        <v>210</v>
      </c>
      <c r="C11" s="201">
        <v>9.8000000000000007</v>
      </c>
      <c r="D11" s="202">
        <v>259.10000000000002</v>
      </c>
      <c r="E11" s="202">
        <v>303.89999999999998</v>
      </c>
      <c r="F11" s="202">
        <v>303.89999999999998</v>
      </c>
      <c r="G11" s="202">
        <v>331.2</v>
      </c>
      <c r="H11" s="202">
        <v>331.2</v>
      </c>
      <c r="I11" s="202">
        <v>331.2</v>
      </c>
      <c r="J11" s="201">
        <v>17.29062138170589</v>
      </c>
      <c r="K11" s="201">
        <v>0</v>
      </c>
      <c r="L11" s="201">
        <v>8.9832181638696937</v>
      </c>
      <c r="M11" s="203">
        <v>0</v>
      </c>
    </row>
    <row r="12" spans="1:13" ht="24.95" customHeight="1">
      <c r="A12" s="200"/>
      <c r="B12" s="67" t="s">
        <v>211</v>
      </c>
      <c r="C12" s="201">
        <v>17.170000000000002</v>
      </c>
      <c r="D12" s="202">
        <v>295</v>
      </c>
      <c r="E12" s="202">
        <v>350.2</v>
      </c>
      <c r="F12" s="202">
        <v>350.2</v>
      </c>
      <c r="G12" s="202">
        <v>384.2</v>
      </c>
      <c r="H12" s="202">
        <v>384.2</v>
      </c>
      <c r="I12" s="202">
        <v>384.2</v>
      </c>
      <c r="J12" s="201">
        <v>18.711864406779654</v>
      </c>
      <c r="K12" s="201">
        <v>0</v>
      </c>
      <c r="L12" s="201">
        <v>9.708737864077662</v>
      </c>
      <c r="M12" s="203">
        <v>0</v>
      </c>
    </row>
    <row r="13" spans="1:13" ht="24.95" customHeight="1">
      <c r="A13" s="196">
        <v>1.1000000000000001</v>
      </c>
      <c r="B13" s="66" t="s">
        <v>212</v>
      </c>
      <c r="C13" s="204">
        <v>2.82</v>
      </c>
      <c r="D13" s="198">
        <v>340.7</v>
      </c>
      <c r="E13" s="198">
        <v>423.2</v>
      </c>
      <c r="F13" s="198">
        <v>423.2</v>
      </c>
      <c r="G13" s="198">
        <v>423.2</v>
      </c>
      <c r="H13" s="198">
        <v>423.2</v>
      </c>
      <c r="I13" s="198">
        <v>423.2</v>
      </c>
      <c r="J13" s="197">
        <v>24.21485177575579</v>
      </c>
      <c r="K13" s="197">
        <v>0</v>
      </c>
      <c r="L13" s="197">
        <v>0</v>
      </c>
      <c r="M13" s="199">
        <v>0</v>
      </c>
    </row>
    <row r="14" spans="1:13" ht="24.95" customHeight="1">
      <c r="A14" s="196"/>
      <c r="B14" s="67" t="s">
        <v>210</v>
      </c>
      <c r="C14" s="205">
        <v>0.31</v>
      </c>
      <c r="D14" s="202">
        <v>281.39999999999998</v>
      </c>
      <c r="E14" s="202">
        <v>350.7</v>
      </c>
      <c r="F14" s="202">
        <v>350.7</v>
      </c>
      <c r="G14" s="202">
        <v>350.7</v>
      </c>
      <c r="H14" s="202">
        <v>350.7</v>
      </c>
      <c r="I14" s="202">
        <v>350.7</v>
      </c>
      <c r="J14" s="201">
        <v>24.626865671641809</v>
      </c>
      <c r="K14" s="201">
        <v>0</v>
      </c>
      <c r="L14" s="201">
        <v>0</v>
      </c>
      <c r="M14" s="203">
        <v>0</v>
      </c>
    </row>
    <row r="15" spans="1:13" ht="24.95" customHeight="1">
      <c r="A15" s="196"/>
      <c r="B15" s="67" t="s">
        <v>211</v>
      </c>
      <c r="C15" s="205">
        <v>2.5099999999999998</v>
      </c>
      <c r="D15" s="202">
        <v>347.9</v>
      </c>
      <c r="E15" s="202">
        <v>432</v>
      </c>
      <c r="F15" s="202">
        <v>432</v>
      </c>
      <c r="G15" s="202">
        <v>432</v>
      </c>
      <c r="H15" s="202">
        <v>432</v>
      </c>
      <c r="I15" s="202">
        <v>432</v>
      </c>
      <c r="J15" s="201">
        <v>24.173613107214734</v>
      </c>
      <c r="K15" s="201">
        <v>0</v>
      </c>
      <c r="L15" s="201">
        <v>0</v>
      </c>
      <c r="M15" s="203">
        <v>0</v>
      </c>
    </row>
    <row r="16" spans="1:13" ht="24.95" customHeight="1">
      <c r="A16" s="196">
        <v>1.2</v>
      </c>
      <c r="B16" s="66" t="s">
        <v>213</v>
      </c>
      <c r="C16" s="204">
        <v>1.1399999999999999</v>
      </c>
      <c r="D16" s="198">
        <v>290.10000000000002</v>
      </c>
      <c r="E16" s="198">
        <v>350.3</v>
      </c>
      <c r="F16" s="198">
        <v>350.3</v>
      </c>
      <c r="G16" s="198">
        <v>353.1</v>
      </c>
      <c r="H16" s="198">
        <v>353.1</v>
      </c>
      <c r="I16" s="198">
        <v>353.1</v>
      </c>
      <c r="J16" s="197">
        <v>20.751465012064799</v>
      </c>
      <c r="K16" s="197">
        <v>0</v>
      </c>
      <c r="L16" s="197">
        <v>0.79931487296602199</v>
      </c>
      <c r="M16" s="199">
        <v>0</v>
      </c>
    </row>
    <row r="17" spans="1:13" ht="24.95" customHeight="1">
      <c r="A17" s="196"/>
      <c r="B17" s="67" t="s">
        <v>210</v>
      </c>
      <c r="C17" s="205">
        <v>0.19</v>
      </c>
      <c r="D17" s="202">
        <v>233</v>
      </c>
      <c r="E17" s="202">
        <v>294.8</v>
      </c>
      <c r="F17" s="202">
        <v>294.8</v>
      </c>
      <c r="G17" s="202">
        <v>297.2</v>
      </c>
      <c r="H17" s="202">
        <v>297.2</v>
      </c>
      <c r="I17" s="202">
        <v>297.2</v>
      </c>
      <c r="J17" s="201">
        <v>26.523605150214593</v>
      </c>
      <c r="K17" s="201">
        <v>0</v>
      </c>
      <c r="L17" s="201">
        <v>0.81411126187245486</v>
      </c>
      <c r="M17" s="203">
        <v>0</v>
      </c>
    </row>
    <row r="18" spans="1:13" ht="24.95" customHeight="1">
      <c r="A18" s="196"/>
      <c r="B18" s="67" t="s">
        <v>211</v>
      </c>
      <c r="C18" s="205">
        <v>0.95</v>
      </c>
      <c r="D18" s="202">
        <v>301.60000000000002</v>
      </c>
      <c r="E18" s="202">
        <v>361.4</v>
      </c>
      <c r="F18" s="202">
        <v>361.4</v>
      </c>
      <c r="G18" s="202">
        <v>364.2</v>
      </c>
      <c r="H18" s="202">
        <v>364.2</v>
      </c>
      <c r="I18" s="202">
        <v>364.2</v>
      </c>
      <c r="J18" s="201">
        <v>19.827586206896527</v>
      </c>
      <c r="K18" s="201">
        <v>0</v>
      </c>
      <c r="L18" s="201">
        <v>0.77476480354179955</v>
      </c>
      <c r="M18" s="203">
        <v>0</v>
      </c>
    </row>
    <row r="19" spans="1:13" ht="24.95" customHeight="1">
      <c r="A19" s="196">
        <v>1.3</v>
      </c>
      <c r="B19" s="66" t="s">
        <v>214</v>
      </c>
      <c r="C19" s="204">
        <v>0.55000000000000004</v>
      </c>
      <c r="D19" s="198">
        <v>457.7</v>
      </c>
      <c r="E19" s="198">
        <v>473.2</v>
      </c>
      <c r="F19" s="198">
        <v>473.2</v>
      </c>
      <c r="G19" s="198">
        <v>523.20000000000005</v>
      </c>
      <c r="H19" s="198">
        <v>523.20000000000005</v>
      </c>
      <c r="I19" s="198">
        <v>523.20000000000005</v>
      </c>
      <c r="J19" s="197">
        <v>3.3864977059209025</v>
      </c>
      <c r="K19" s="197">
        <v>0</v>
      </c>
      <c r="L19" s="197">
        <v>10.56635672020289</v>
      </c>
      <c r="M19" s="199">
        <v>0</v>
      </c>
    </row>
    <row r="20" spans="1:13" ht="24.95" customHeight="1">
      <c r="A20" s="196"/>
      <c r="B20" s="67" t="s">
        <v>210</v>
      </c>
      <c r="C20" s="205">
        <v>0.1</v>
      </c>
      <c r="D20" s="202">
        <v>352.3</v>
      </c>
      <c r="E20" s="202">
        <v>365.9</v>
      </c>
      <c r="F20" s="202">
        <v>365.9</v>
      </c>
      <c r="G20" s="202">
        <v>407.5</v>
      </c>
      <c r="H20" s="202">
        <v>407.5</v>
      </c>
      <c r="I20" s="202">
        <v>407.5</v>
      </c>
      <c r="J20" s="201">
        <v>3.8603462957706398</v>
      </c>
      <c r="K20" s="201">
        <v>0</v>
      </c>
      <c r="L20" s="201">
        <v>11.369226564635142</v>
      </c>
      <c r="M20" s="203">
        <v>0</v>
      </c>
    </row>
    <row r="21" spans="1:13" ht="24.95" customHeight="1">
      <c r="A21" s="196"/>
      <c r="B21" s="67" t="s">
        <v>211</v>
      </c>
      <c r="C21" s="205">
        <v>0.45</v>
      </c>
      <c r="D21" s="202">
        <v>481.8</v>
      </c>
      <c r="E21" s="202">
        <v>497.7</v>
      </c>
      <c r="F21" s="202">
        <v>497.7</v>
      </c>
      <c r="G21" s="202">
        <v>549.70000000000005</v>
      </c>
      <c r="H21" s="202">
        <v>549.70000000000005</v>
      </c>
      <c r="I21" s="202">
        <v>549.70000000000005</v>
      </c>
      <c r="J21" s="201">
        <v>3.3001245330012381</v>
      </c>
      <c r="K21" s="201">
        <v>0</v>
      </c>
      <c r="L21" s="201">
        <v>10.448061080972494</v>
      </c>
      <c r="M21" s="203">
        <v>0</v>
      </c>
    </row>
    <row r="22" spans="1:13" ht="24.95" customHeight="1">
      <c r="A22" s="196">
        <v>1.4</v>
      </c>
      <c r="B22" s="66" t="s">
        <v>215</v>
      </c>
      <c r="C22" s="204">
        <v>4.01</v>
      </c>
      <c r="D22" s="198">
        <v>332.4</v>
      </c>
      <c r="E22" s="198">
        <v>410.8</v>
      </c>
      <c r="F22" s="198">
        <v>410.8</v>
      </c>
      <c r="G22" s="198">
        <v>410.8</v>
      </c>
      <c r="H22" s="198">
        <v>410.8</v>
      </c>
      <c r="I22" s="198">
        <v>410.8</v>
      </c>
      <c r="J22" s="197">
        <v>23.586040914560783</v>
      </c>
      <c r="K22" s="197">
        <v>0</v>
      </c>
      <c r="L22" s="197">
        <v>0</v>
      </c>
      <c r="M22" s="199">
        <v>0</v>
      </c>
    </row>
    <row r="23" spans="1:13" ht="24.95" customHeight="1">
      <c r="A23" s="196"/>
      <c r="B23" s="67" t="s">
        <v>210</v>
      </c>
      <c r="C23" s="205">
        <v>0.17</v>
      </c>
      <c r="D23" s="202">
        <v>259.3</v>
      </c>
      <c r="E23" s="202">
        <v>322.60000000000002</v>
      </c>
      <c r="F23" s="202">
        <v>322.60000000000002</v>
      </c>
      <c r="G23" s="202">
        <v>322.60000000000002</v>
      </c>
      <c r="H23" s="202">
        <v>322.60000000000002</v>
      </c>
      <c r="I23" s="202">
        <v>322.60000000000002</v>
      </c>
      <c r="J23" s="201">
        <v>24.411878133436176</v>
      </c>
      <c r="K23" s="201">
        <v>0</v>
      </c>
      <c r="L23" s="201">
        <v>0</v>
      </c>
      <c r="M23" s="203">
        <v>0</v>
      </c>
    </row>
    <row r="24" spans="1:13" ht="24.95" customHeight="1">
      <c r="A24" s="196"/>
      <c r="B24" s="67" t="s">
        <v>211</v>
      </c>
      <c r="C24" s="205">
        <v>3.84</v>
      </c>
      <c r="D24" s="202">
        <v>335.7</v>
      </c>
      <c r="E24" s="202">
        <v>414.8</v>
      </c>
      <c r="F24" s="202">
        <v>414.8</v>
      </c>
      <c r="G24" s="202">
        <v>414.8</v>
      </c>
      <c r="H24" s="202">
        <v>414.8</v>
      </c>
      <c r="I24" s="202">
        <v>414.8</v>
      </c>
      <c r="J24" s="201">
        <v>23.562704795948775</v>
      </c>
      <c r="K24" s="201">
        <v>0</v>
      </c>
      <c r="L24" s="201">
        <v>0</v>
      </c>
      <c r="M24" s="203">
        <v>0</v>
      </c>
    </row>
    <row r="25" spans="1:13" ht="24.95" customHeight="1">
      <c r="A25" s="196">
        <v>1.5</v>
      </c>
      <c r="B25" s="66" t="s">
        <v>135</v>
      </c>
      <c r="C25" s="204">
        <v>10.55</v>
      </c>
      <c r="D25" s="198">
        <v>300.2</v>
      </c>
      <c r="E25" s="198">
        <v>362.4</v>
      </c>
      <c r="F25" s="198">
        <v>362.4</v>
      </c>
      <c r="G25" s="198">
        <v>383.4</v>
      </c>
      <c r="H25" s="198">
        <v>383.4</v>
      </c>
      <c r="I25" s="198">
        <v>383.4</v>
      </c>
      <c r="J25" s="197">
        <v>20.71952031978681</v>
      </c>
      <c r="K25" s="197">
        <v>0</v>
      </c>
      <c r="L25" s="197">
        <v>5.7947019867549585</v>
      </c>
      <c r="M25" s="199">
        <v>0</v>
      </c>
    </row>
    <row r="26" spans="1:13" ht="24.95" customHeight="1">
      <c r="A26" s="196"/>
      <c r="B26" s="67" t="s">
        <v>210</v>
      </c>
      <c r="C26" s="205">
        <v>6.8</v>
      </c>
      <c r="D26" s="202">
        <v>272.10000000000002</v>
      </c>
      <c r="E26" s="202">
        <v>326.8</v>
      </c>
      <c r="F26" s="202">
        <v>326.8</v>
      </c>
      <c r="G26" s="202">
        <v>354.6</v>
      </c>
      <c r="H26" s="202">
        <v>354.6</v>
      </c>
      <c r="I26" s="202">
        <v>354.6</v>
      </c>
      <c r="J26" s="201">
        <v>20.102903344358694</v>
      </c>
      <c r="K26" s="201">
        <v>0</v>
      </c>
      <c r="L26" s="201">
        <v>8.5067319461444413</v>
      </c>
      <c r="M26" s="203">
        <v>0</v>
      </c>
    </row>
    <row r="27" spans="1:13" ht="24.95" customHeight="1">
      <c r="A27" s="196"/>
      <c r="B27" s="67" t="s">
        <v>211</v>
      </c>
      <c r="C27" s="205">
        <v>3.75</v>
      </c>
      <c r="D27" s="202">
        <v>351.2</v>
      </c>
      <c r="E27" s="202">
        <v>426.9</v>
      </c>
      <c r="F27" s="202">
        <v>426.9</v>
      </c>
      <c r="G27" s="202">
        <v>435.5</v>
      </c>
      <c r="H27" s="202">
        <v>435.5</v>
      </c>
      <c r="I27" s="202">
        <v>435.5</v>
      </c>
      <c r="J27" s="201">
        <v>21.554669703872435</v>
      </c>
      <c r="K27" s="201">
        <v>0</v>
      </c>
      <c r="L27" s="201">
        <v>2.0145233075661793</v>
      </c>
      <c r="M27" s="203">
        <v>0</v>
      </c>
    </row>
    <row r="28" spans="1:13" ht="24.95" customHeight="1">
      <c r="A28" s="196">
        <v>1.6</v>
      </c>
      <c r="B28" s="66" t="s">
        <v>216</v>
      </c>
      <c r="C28" s="204">
        <v>7.9</v>
      </c>
      <c r="D28" s="198">
        <v>197.7</v>
      </c>
      <c r="E28" s="198">
        <v>211</v>
      </c>
      <c r="F28" s="198">
        <v>211</v>
      </c>
      <c r="G28" s="198">
        <v>287.10000000000002</v>
      </c>
      <c r="H28" s="198">
        <v>287.10000000000002</v>
      </c>
      <c r="I28" s="198">
        <v>287.10000000000002</v>
      </c>
      <c r="J28" s="197">
        <v>6.727364693980789</v>
      </c>
      <c r="K28" s="197">
        <v>0</v>
      </c>
      <c r="L28" s="197">
        <v>36.06635071090048</v>
      </c>
      <c r="M28" s="199">
        <v>0</v>
      </c>
    </row>
    <row r="29" spans="1:13" ht="24.95" customHeight="1">
      <c r="A29" s="196"/>
      <c r="B29" s="67" t="s">
        <v>210</v>
      </c>
      <c r="C29" s="205">
        <v>2.2400000000000002</v>
      </c>
      <c r="D29" s="202">
        <v>214.3</v>
      </c>
      <c r="E29" s="202">
        <v>223.9</v>
      </c>
      <c r="F29" s="202">
        <v>223.9</v>
      </c>
      <c r="G29" s="202">
        <v>257.2</v>
      </c>
      <c r="H29" s="202">
        <v>257.2</v>
      </c>
      <c r="I29" s="202">
        <v>257.2</v>
      </c>
      <c r="J29" s="201">
        <v>4.4797013532431151</v>
      </c>
      <c r="K29" s="201">
        <v>0</v>
      </c>
      <c r="L29" s="201">
        <v>14.872711031710566</v>
      </c>
      <c r="M29" s="203">
        <v>0</v>
      </c>
    </row>
    <row r="30" spans="1:13" ht="24.95" customHeight="1">
      <c r="A30" s="196"/>
      <c r="B30" s="67" t="s">
        <v>211</v>
      </c>
      <c r="C30" s="205">
        <v>5.66</v>
      </c>
      <c r="D30" s="202">
        <v>191.1</v>
      </c>
      <c r="E30" s="202">
        <v>206</v>
      </c>
      <c r="F30" s="202">
        <v>206</v>
      </c>
      <c r="G30" s="202">
        <v>298.89999999999998</v>
      </c>
      <c r="H30" s="202">
        <v>298.89999999999998</v>
      </c>
      <c r="I30" s="202">
        <v>298.89999999999998</v>
      </c>
      <c r="J30" s="201">
        <v>7.7969649398220895</v>
      </c>
      <c r="K30" s="201">
        <v>0</v>
      </c>
      <c r="L30" s="201">
        <v>45.097087378640765</v>
      </c>
      <c r="M30" s="203">
        <v>0</v>
      </c>
    </row>
    <row r="31" spans="1:13" ht="24.95" customHeight="1">
      <c r="A31" s="206">
        <v>2</v>
      </c>
      <c r="B31" s="68" t="s">
        <v>217</v>
      </c>
      <c r="C31" s="207">
        <v>73.03</v>
      </c>
      <c r="D31" s="198">
        <v>400.2</v>
      </c>
      <c r="E31" s="198">
        <v>453</v>
      </c>
      <c r="F31" s="198">
        <v>453</v>
      </c>
      <c r="G31" s="198">
        <v>467.9</v>
      </c>
      <c r="H31" s="198">
        <v>476.2</v>
      </c>
      <c r="I31" s="198">
        <v>476.2</v>
      </c>
      <c r="J31" s="208">
        <v>13.19340329835083</v>
      </c>
      <c r="K31" s="208">
        <v>0</v>
      </c>
      <c r="L31" s="197">
        <v>5.1214128035319959</v>
      </c>
      <c r="M31" s="209">
        <v>0</v>
      </c>
    </row>
    <row r="32" spans="1:13" ht="24.95" customHeight="1">
      <c r="A32" s="196">
        <v>2.1</v>
      </c>
      <c r="B32" s="66" t="s">
        <v>218</v>
      </c>
      <c r="C32" s="204">
        <v>39.49</v>
      </c>
      <c r="D32" s="198">
        <v>456.1</v>
      </c>
      <c r="E32" s="198">
        <v>517.9</v>
      </c>
      <c r="F32" s="198">
        <v>517.9</v>
      </c>
      <c r="G32" s="198">
        <v>528</v>
      </c>
      <c r="H32" s="198">
        <v>542.70000000000005</v>
      </c>
      <c r="I32" s="198">
        <v>542.70000000000005</v>
      </c>
      <c r="J32" s="197">
        <v>13.549660162245104</v>
      </c>
      <c r="K32" s="197">
        <v>0</v>
      </c>
      <c r="L32" s="197">
        <v>4.7885692218575144</v>
      </c>
      <c r="M32" s="210">
        <v>0</v>
      </c>
    </row>
    <row r="33" spans="1:13" ht="24.95" customHeight="1">
      <c r="A33" s="196"/>
      <c r="B33" s="67" t="s">
        <v>219</v>
      </c>
      <c r="C33" s="201">
        <v>20.49</v>
      </c>
      <c r="D33" s="202">
        <v>449.4</v>
      </c>
      <c r="E33" s="202">
        <v>497</v>
      </c>
      <c r="F33" s="202">
        <v>497</v>
      </c>
      <c r="G33" s="202">
        <v>506.1</v>
      </c>
      <c r="H33" s="202">
        <v>519.20000000000005</v>
      </c>
      <c r="I33" s="202">
        <v>519.20000000000005</v>
      </c>
      <c r="J33" s="201">
        <v>10.591900311526487</v>
      </c>
      <c r="K33" s="201">
        <v>0</v>
      </c>
      <c r="L33" s="201">
        <v>4.4668008048289778</v>
      </c>
      <c r="M33" s="203">
        <v>0</v>
      </c>
    </row>
    <row r="34" spans="1:13" ht="24.95" customHeight="1">
      <c r="A34" s="196"/>
      <c r="B34" s="67" t="s">
        <v>220</v>
      </c>
      <c r="C34" s="201">
        <v>19</v>
      </c>
      <c r="D34" s="202">
        <v>463.4</v>
      </c>
      <c r="E34" s="202">
        <v>540.6</v>
      </c>
      <c r="F34" s="202">
        <v>540.6</v>
      </c>
      <c r="G34" s="202">
        <v>551.70000000000005</v>
      </c>
      <c r="H34" s="202">
        <v>568</v>
      </c>
      <c r="I34" s="202">
        <v>568</v>
      </c>
      <c r="J34" s="201">
        <v>16.659473457056535</v>
      </c>
      <c r="K34" s="201">
        <v>0</v>
      </c>
      <c r="L34" s="201">
        <v>5.0684424713281402</v>
      </c>
      <c r="M34" s="203">
        <v>0</v>
      </c>
    </row>
    <row r="35" spans="1:13" ht="24.95" customHeight="1">
      <c r="A35" s="196">
        <v>2.2000000000000002</v>
      </c>
      <c r="B35" s="66" t="s">
        <v>221</v>
      </c>
      <c r="C35" s="204">
        <v>25.25</v>
      </c>
      <c r="D35" s="198">
        <v>327.7</v>
      </c>
      <c r="E35" s="198">
        <v>367.8</v>
      </c>
      <c r="F35" s="198">
        <v>367.8</v>
      </c>
      <c r="G35" s="198">
        <v>390.9</v>
      </c>
      <c r="H35" s="198">
        <v>392.1</v>
      </c>
      <c r="I35" s="198">
        <v>392.1</v>
      </c>
      <c r="J35" s="197">
        <v>12.236801953005809</v>
      </c>
      <c r="K35" s="197">
        <v>0</v>
      </c>
      <c r="L35" s="197">
        <v>6.6068515497553051</v>
      </c>
      <c r="M35" s="199">
        <v>0</v>
      </c>
    </row>
    <row r="36" spans="1:13" ht="24.95" customHeight="1">
      <c r="A36" s="196"/>
      <c r="B36" s="67" t="s">
        <v>222</v>
      </c>
      <c r="C36" s="201">
        <v>6.31</v>
      </c>
      <c r="D36" s="202">
        <v>320.60000000000002</v>
      </c>
      <c r="E36" s="202">
        <v>357.1</v>
      </c>
      <c r="F36" s="202">
        <v>357.1</v>
      </c>
      <c r="G36" s="202">
        <v>359.3</v>
      </c>
      <c r="H36" s="202">
        <v>360.3</v>
      </c>
      <c r="I36" s="202">
        <v>360.3</v>
      </c>
      <c r="J36" s="201">
        <v>11.384903306300686</v>
      </c>
      <c r="K36" s="201">
        <v>0</v>
      </c>
      <c r="L36" s="201">
        <v>0.8961075329039403</v>
      </c>
      <c r="M36" s="203">
        <v>0</v>
      </c>
    </row>
    <row r="37" spans="1:13" ht="24.95" customHeight="1">
      <c r="A37" s="196"/>
      <c r="B37" s="67" t="s">
        <v>223</v>
      </c>
      <c r="C37" s="201">
        <v>6.31</v>
      </c>
      <c r="D37" s="202">
        <v>326.5</v>
      </c>
      <c r="E37" s="202">
        <v>370</v>
      </c>
      <c r="F37" s="202">
        <v>370</v>
      </c>
      <c r="G37" s="202">
        <v>372.1</v>
      </c>
      <c r="H37" s="202">
        <v>373.1</v>
      </c>
      <c r="I37" s="202">
        <v>373.1</v>
      </c>
      <c r="J37" s="201">
        <v>13.32312404287903</v>
      </c>
      <c r="K37" s="201">
        <v>0</v>
      </c>
      <c r="L37" s="201">
        <v>0.83783783783783861</v>
      </c>
      <c r="M37" s="203">
        <v>0</v>
      </c>
    </row>
    <row r="38" spans="1:13" ht="24.95" customHeight="1">
      <c r="A38" s="196"/>
      <c r="B38" s="67" t="s">
        <v>224</v>
      </c>
      <c r="C38" s="201">
        <v>6.31</v>
      </c>
      <c r="D38" s="202">
        <v>322.10000000000002</v>
      </c>
      <c r="E38" s="202">
        <v>364.3</v>
      </c>
      <c r="F38" s="202">
        <v>364.3</v>
      </c>
      <c r="G38" s="202">
        <v>365.7</v>
      </c>
      <c r="H38" s="202">
        <v>366.9</v>
      </c>
      <c r="I38" s="202">
        <v>366.9</v>
      </c>
      <c r="J38" s="201">
        <v>13.101521266687357</v>
      </c>
      <c r="K38" s="201">
        <v>0</v>
      </c>
      <c r="L38" s="201">
        <v>0.71369750205873572</v>
      </c>
      <c r="M38" s="203">
        <v>0</v>
      </c>
    </row>
    <row r="39" spans="1:13" ht="24.95" customHeight="1">
      <c r="A39" s="196"/>
      <c r="B39" s="67" t="s">
        <v>225</v>
      </c>
      <c r="C39" s="201">
        <v>6.32</v>
      </c>
      <c r="D39" s="202">
        <v>341.7</v>
      </c>
      <c r="E39" s="202">
        <v>379.7</v>
      </c>
      <c r="F39" s="202">
        <v>379.7</v>
      </c>
      <c r="G39" s="202">
        <v>466.3</v>
      </c>
      <c r="H39" s="202">
        <v>467.8</v>
      </c>
      <c r="I39" s="202">
        <v>467.8</v>
      </c>
      <c r="J39" s="201">
        <v>11.120866256950549</v>
      </c>
      <c r="K39" s="201">
        <v>0</v>
      </c>
      <c r="L39" s="201">
        <v>23.20252831182512</v>
      </c>
      <c r="M39" s="203">
        <v>0</v>
      </c>
    </row>
    <row r="40" spans="1:13" ht="24.95" customHeight="1">
      <c r="A40" s="196">
        <v>2.2999999999999998</v>
      </c>
      <c r="B40" s="66" t="s">
        <v>226</v>
      </c>
      <c r="C40" s="204">
        <v>8.2899999999999991</v>
      </c>
      <c r="D40" s="198">
        <v>354.4</v>
      </c>
      <c r="E40" s="198">
        <v>403.3</v>
      </c>
      <c r="F40" s="198">
        <v>403.3</v>
      </c>
      <c r="G40" s="198">
        <v>416.1</v>
      </c>
      <c r="H40" s="198">
        <v>416.1</v>
      </c>
      <c r="I40" s="198">
        <v>416.1</v>
      </c>
      <c r="J40" s="197">
        <v>13.797968397291214</v>
      </c>
      <c r="K40" s="197">
        <v>0</v>
      </c>
      <c r="L40" s="197">
        <v>3.1738160178527153</v>
      </c>
      <c r="M40" s="210">
        <v>0</v>
      </c>
    </row>
    <row r="41" spans="1:13" ht="24.95" customHeight="1">
      <c r="A41" s="196"/>
      <c r="B41" s="66" t="s">
        <v>227</v>
      </c>
      <c r="C41" s="204">
        <v>2.76</v>
      </c>
      <c r="D41" s="198">
        <v>331.5</v>
      </c>
      <c r="E41" s="198">
        <v>377.8</v>
      </c>
      <c r="F41" s="198">
        <v>377.8</v>
      </c>
      <c r="G41" s="198">
        <v>388.1</v>
      </c>
      <c r="H41" s="198">
        <v>388.1</v>
      </c>
      <c r="I41" s="198">
        <v>388.1</v>
      </c>
      <c r="J41" s="197">
        <v>13.966817496229254</v>
      </c>
      <c r="K41" s="197">
        <v>0</v>
      </c>
      <c r="L41" s="197">
        <v>2.7263102170460627</v>
      </c>
      <c r="M41" s="199">
        <v>0</v>
      </c>
    </row>
    <row r="42" spans="1:13" ht="24.95" customHeight="1">
      <c r="A42" s="196"/>
      <c r="B42" s="67" t="s">
        <v>223</v>
      </c>
      <c r="C42" s="201">
        <v>1.38</v>
      </c>
      <c r="D42" s="202">
        <v>318.5</v>
      </c>
      <c r="E42" s="202">
        <v>368.3</v>
      </c>
      <c r="F42" s="202">
        <v>368.3</v>
      </c>
      <c r="G42" s="202">
        <v>380.5</v>
      </c>
      <c r="H42" s="202">
        <v>380.5</v>
      </c>
      <c r="I42" s="202">
        <v>380.5</v>
      </c>
      <c r="J42" s="201">
        <v>15.635792778649929</v>
      </c>
      <c r="K42" s="201">
        <v>0</v>
      </c>
      <c r="L42" s="201">
        <v>3.3125169698615196</v>
      </c>
      <c r="M42" s="203">
        <v>0</v>
      </c>
    </row>
    <row r="43" spans="1:13" ht="24.95" customHeight="1">
      <c r="A43" s="211"/>
      <c r="B43" s="67" t="s">
        <v>225</v>
      </c>
      <c r="C43" s="201">
        <v>1.38</v>
      </c>
      <c r="D43" s="202">
        <v>344.5</v>
      </c>
      <c r="E43" s="202">
        <v>387.2</v>
      </c>
      <c r="F43" s="202">
        <v>387.2</v>
      </c>
      <c r="G43" s="202">
        <v>395.7</v>
      </c>
      <c r="H43" s="202">
        <v>395.7</v>
      </c>
      <c r="I43" s="202">
        <v>395.7</v>
      </c>
      <c r="J43" s="201">
        <v>12.394775036284472</v>
      </c>
      <c r="K43" s="201">
        <v>0</v>
      </c>
      <c r="L43" s="201">
        <v>2.1952479338843034</v>
      </c>
      <c r="M43" s="203">
        <v>0</v>
      </c>
    </row>
    <row r="44" spans="1:13" ht="24.95" customHeight="1">
      <c r="A44" s="196"/>
      <c r="B44" s="66" t="s">
        <v>228</v>
      </c>
      <c r="C44" s="204">
        <v>2.76</v>
      </c>
      <c r="D44" s="198">
        <v>314.60000000000002</v>
      </c>
      <c r="E44" s="198">
        <v>370.3</v>
      </c>
      <c r="F44" s="198">
        <v>370.3</v>
      </c>
      <c r="G44" s="198">
        <v>379.5</v>
      </c>
      <c r="H44" s="198">
        <v>379.5</v>
      </c>
      <c r="I44" s="198">
        <v>379.5</v>
      </c>
      <c r="J44" s="197">
        <v>17.705022250476787</v>
      </c>
      <c r="K44" s="197">
        <v>0</v>
      </c>
      <c r="L44" s="197">
        <v>2.4844720496894439</v>
      </c>
      <c r="M44" s="199">
        <v>0</v>
      </c>
    </row>
    <row r="45" spans="1:13" ht="24.95" customHeight="1">
      <c r="A45" s="196"/>
      <c r="B45" s="67" t="s">
        <v>223</v>
      </c>
      <c r="C45" s="201">
        <v>1.38</v>
      </c>
      <c r="D45" s="202">
        <v>307.10000000000002</v>
      </c>
      <c r="E45" s="202">
        <v>358.8</v>
      </c>
      <c r="F45" s="202">
        <v>358.8</v>
      </c>
      <c r="G45" s="202">
        <v>371</v>
      </c>
      <c r="H45" s="202">
        <v>371</v>
      </c>
      <c r="I45" s="202">
        <v>371</v>
      </c>
      <c r="J45" s="201">
        <v>16.834907196352972</v>
      </c>
      <c r="K45" s="201">
        <v>0</v>
      </c>
      <c r="L45" s="201">
        <v>3.4002229654403635</v>
      </c>
      <c r="M45" s="203">
        <v>0</v>
      </c>
    </row>
    <row r="46" spans="1:13" ht="24.95" customHeight="1">
      <c r="A46" s="196"/>
      <c r="B46" s="67" t="s">
        <v>225</v>
      </c>
      <c r="C46" s="201">
        <v>1.38</v>
      </c>
      <c r="D46" s="202">
        <v>322.10000000000002</v>
      </c>
      <c r="E46" s="202">
        <v>381.7</v>
      </c>
      <c r="F46" s="202">
        <v>381.7</v>
      </c>
      <c r="G46" s="202">
        <v>387.9</v>
      </c>
      <c r="H46" s="202">
        <v>387.9</v>
      </c>
      <c r="I46" s="202">
        <v>387.9</v>
      </c>
      <c r="J46" s="201">
        <v>18.503570319776458</v>
      </c>
      <c r="K46" s="201">
        <v>0</v>
      </c>
      <c r="L46" s="201">
        <v>1.6243122871364903</v>
      </c>
      <c r="M46" s="203">
        <v>0</v>
      </c>
    </row>
    <row r="47" spans="1:13" ht="24.95" customHeight="1">
      <c r="A47" s="196"/>
      <c r="B47" s="66" t="s">
        <v>229</v>
      </c>
      <c r="C47" s="204">
        <v>2.77</v>
      </c>
      <c r="D47" s="198">
        <v>417</v>
      </c>
      <c r="E47" s="198">
        <v>461.9</v>
      </c>
      <c r="F47" s="198">
        <v>461.9</v>
      </c>
      <c r="G47" s="198">
        <v>480.6</v>
      </c>
      <c r="H47" s="198">
        <v>480.6</v>
      </c>
      <c r="I47" s="198">
        <v>480.6</v>
      </c>
      <c r="J47" s="197">
        <v>10.767386091127079</v>
      </c>
      <c r="K47" s="197">
        <v>0</v>
      </c>
      <c r="L47" s="197">
        <v>4.0484953453128441</v>
      </c>
      <c r="M47" s="199">
        <v>0</v>
      </c>
    </row>
    <row r="48" spans="1:13" ht="24.95" customHeight="1">
      <c r="A48" s="196"/>
      <c r="B48" s="67" t="s">
        <v>219</v>
      </c>
      <c r="C48" s="201">
        <v>1.38</v>
      </c>
      <c r="D48" s="202">
        <v>422.6</v>
      </c>
      <c r="E48" s="202">
        <v>455.1</v>
      </c>
      <c r="F48" s="202">
        <v>455.1</v>
      </c>
      <c r="G48" s="202">
        <v>467.9</v>
      </c>
      <c r="H48" s="202">
        <v>467.9</v>
      </c>
      <c r="I48" s="202">
        <v>467.9</v>
      </c>
      <c r="J48" s="201">
        <v>7.6904874585896863</v>
      </c>
      <c r="K48" s="201">
        <v>0</v>
      </c>
      <c r="L48" s="201">
        <v>2.8125686662271931</v>
      </c>
      <c r="M48" s="203">
        <v>0</v>
      </c>
    </row>
    <row r="49" spans="1:13" ht="24.95" customHeight="1" thickBot="1">
      <c r="A49" s="212"/>
      <c r="B49" s="69" t="s">
        <v>220</v>
      </c>
      <c r="C49" s="213">
        <v>1.39</v>
      </c>
      <c r="D49" s="214">
        <v>411.4</v>
      </c>
      <c r="E49" s="214">
        <v>468.6</v>
      </c>
      <c r="F49" s="214">
        <v>468.6</v>
      </c>
      <c r="G49" s="214">
        <v>493.2</v>
      </c>
      <c r="H49" s="214">
        <v>493.2</v>
      </c>
      <c r="I49" s="214">
        <v>493.2</v>
      </c>
      <c r="J49" s="213">
        <v>13.903743315508038</v>
      </c>
      <c r="K49" s="213">
        <v>0</v>
      </c>
      <c r="L49" s="213">
        <v>5.2496798975672192</v>
      </c>
      <c r="M49" s="215">
        <v>0</v>
      </c>
    </row>
    <row r="50" spans="1:13" ht="18.75" customHeight="1" thickTop="1">
      <c r="A50" s="1587" t="s">
        <v>65</v>
      </c>
      <c r="B50" s="1587"/>
      <c r="C50" s="1587"/>
      <c r="D50" s="1587"/>
      <c r="E50" s="1587"/>
      <c r="F50" s="1587"/>
      <c r="G50" s="1587"/>
      <c r="H50" s="1587"/>
      <c r="I50" s="1587"/>
      <c r="J50" s="1587"/>
      <c r="K50" s="1587"/>
      <c r="L50" s="1587"/>
      <c r="M50" s="1587"/>
    </row>
    <row r="51" spans="1:13" ht="18.75" customHeight="1">
      <c r="A51" s="1588" t="s">
        <v>230</v>
      </c>
      <c r="B51" s="1588"/>
      <c r="C51" s="1588"/>
      <c r="D51" s="1588"/>
      <c r="E51" s="1588"/>
      <c r="F51" s="1588"/>
      <c r="G51" s="1588"/>
      <c r="H51" s="1588"/>
      <c r="I51" s="1588"/>
      <c r="J51" s="1588"/>
      <c r="K51" s="1588"/>
      <c r="L51" s="1588"/>
      <c r="M51" s="1588"/>
    </row>
    <row r="52" spans="1:13" ht="24.95" customHeight="1">
      <c r="D52" s="216"/>
      <c r="E52" s="216"/>
      <c r="F52" s="216"/>
      <c r="G52" s="216"/>
      <c r="H52" s="216"/>
      <c r="I52" s="216"/>
      <c r="J52" s="216"/>
      <c r="K52" s="216"/>
      <c r="L52" s="216"/>
      <c r="M52" s="216"/>
    </row>
    <row r="53" spans="1:13" ht="24.95" customHeight="1">
      <c r="D53" s="216"/>
      <c r="E53" s="216"/>
      <c r="F53" s="216"/>
      <c r="G53" s="216"/>
      <c r="H53" s="216"/>
      <c r="I53" s="216"/>
      <c r="J53" s="216"/>
      <c r="K53" s="216"/>
      <c r="L53" s="216"/>
      <c r="M53" s="216"/>
    </row>
    <row r="54" spans="1:13" ht="24.95" customHeight="1">
      <c r="D54" s="216"/>
      <c r="E54" s="216"/>
      <c r="F54" s="216"/>
      <c r="G54" s="216"/>
      <c r="H54" s="216"/>
      <c r="I54" s="216"/>
      <c r="J54" s="216"/>
      <c r="K54" s="216"/>
      <c r="L54" s="216"/>
      <c r="M54" s="216"/>
    </row>
    <row r="55" spans="1:13" ht="24.95" customHeight="1">
      <c r="D55" s="216"/>
      <c r="E55" s="216"/>
      <c r="F55" s="216"/>
      <c r="G55" s="216"/>
      <c r="H55" s="216"/>
      <c r="I55" s="216"/>
      <c r="J55" s="216"/>
      <c r="K55" s="216"/>
      <c r="L55" s="216"/>
      <c r="M55" s="216"/>
    </row>
    <row r="56" spans="1:13" ht="24.95" customHeight="1">
      <c r="D56" s="216"/>
      <c r="E56" s="216"/>
      <c r="F56" s="216"/>
      <c r="G56" s="216"/>
      <c r="H56" s="216"/>
      <c r="I56" s="216"/>
      <c r="J56" s="216"/>
      <c r="K56" s="216"/>
      <c r="L56" s="216"/>
      <c r="M56" s="216"/>
    </row>
    <row r="57" spans="1:13" ht="24.95" customHeight="1">
      <c r="D57" s="216"/>
      <c r="E57" s="216"/>
      <c r="F57" s="216"/>
      <c r="G57" s="216"/>
      <c r="H57" s="216"/>
      <c r="I57" s="216"/>
      <c r="J57" s="216"/>
      <c r="K57" s="216"/>
      <c r="L57" s="216"/>
      <c r="M57" s="216"/>
    </row>
    <row r="58" spans="1:13" ht="24.95" customHeight="1">
      <c r="D58" s="216"/>
      <c r="E58" s="216"/>
      <c r="F58" s="216"/>
      <c r="G58" s="216"/>
      <c r="H58" s="216"/>
      <c r="I58" s="216"/>
      <c r="J58" s="216"/>
      <c r="K58" s="216"/>
      <c r="L58" s="216"/>
      <c r="M58" s="216"/>
    </row>
    <row r="59" spans="1:13" ht="24.95" customHeight="1">
      <c r="D59" s="216"/>
      <c r="E59" s="216"/>
      <c r="F59" s="216"/>
      <c r="G59" s="216"/>
      <c r="H59" s="216"/>
      <c r="I59" s="216"/>
      <c r="J59" s="216"/>
      <c r="K59" s="216"/>
      <c r="L59" s="216"/>
      <c r="M59" s="216"/>
    </row>
    <row r="60" spans="1:13" ht="24.95" customHeight="1">
      <c r="D60" s="216"/>
      <c r="E60" s="216"/>
      <c r="F60" s="216"/>
      <c r="G60" s="216"/>
      <c r="H60" s="216"/>
      <c r="I60" s="216"/>
      <c r="J60" s="216"/>
      <c r="K60" s="216"/>
      <c r="L60" s="216"/>
      <c r="M60" s="216"/>
    </row>
    <row r="61" spans="1:13" ht="24.95" customHeight="1">
      <c r="D61" s="216"/>
      <c r="E61" s="216"/>
      <c r="F61" s="216"/>
      <c r="G61" s="216"/>
      <c r="H61" s="216"/>
      <c r="I61" s="216"/>
      <c r="J61" s="216"/>
      <c r="K61" s="216"/>
      <c r="L61" s="216"/>
      <c r="M61" s="216"/>
    </row>
    <row r="62" spans="1:13" ht="24.95" customHeight="1">
      <c r="D62" s="216"/>
      <c r="E62" s="216"/>
      <c r="F62" s="216"/>
      <c r="G62" s="216"/>
      <c r="H62" s="216"/>
      <c r="I62" s="216"/>
      <c r="J62" s="216"/>
      <c r="K62" s="216"/>
      <c r="L62" s="216"/>
      <c r="M62" s="216"/>
    </row>
    <row r="63" spans="1:13" ht="24.95" customHeight="1">
      <c r="D63" s="216"/>
      <c r="E63" s="216"/>
      <c r="F63" s="216"/>
      <c r="G63" s="216"/>
      <c r="H63" s="216"/>
      <c r="I63" s="216"/>
      <c r="J63" s="216"/>
      <c r="K63" s="216"/>
      <c r="L63" s="216"/>
      <c r="M63" s="216"/>
    </row>
    <row r="64" spans="1:13" ht="24.95" customHeight="1">
      <c r="D64" s="216"/>
      <c r="E64" s="216"/>
      <c r="F64" s="216"/>
      <c r="G64" s="216"/>
      <c r="H64" s="216"/>
      <c r="I64" s="216"/>
      <c r="J64" s="216"/>
      <c r="K64" s="216"/>
      <c r="L64" s="216"/>
      <c r="M64" s="216"/>
    </row>
    <row r="65" spans="4:13" ht="24.95" customHeight="1">
      <c r="D65" s="216"/>
      <c r="E65" s="216"/>
      <c r="F65" s="216"/>
      <c r="G65" s="216"/>
      <c r="H65" s="216"/>
      <c r="I65" s="216"/>
      <c r="J65" s="216"/>
      <c r="K65" s="216"/>
      <c r="L65" s="216"/>
      <c r="M65" s="216"/>
    </row>
    <row r="66" spans="4:13" ht="24.95" customHeight="1">
      <c r="D66" s="216"/>
      <c r="E66" s="216"/>
      <c r="F66" s="216"/>
      <c r="G66" s="216"/>
      <c r="H66" s="216"/>
      <c r="I66" s="216"/>
      <c r="J66" s="216"/>
      <c r="K66" s="216"/>
      <c r="L66" s="216"/>
      <c r="M66" s="216"/>
    </row>
    <row r="67" spans="4:13" ht="24.95" customHeight="1">
      <c r="D67" s="216"/>
      <c r="E67" s="216"/>
      <c r="F67" s="216"/>
      <c r="G67" s="216"/>
      <c r="H67" s="216"/>
      <c r="I67" s="216"/>
      <c r="J67" s="216"/>
      <c r="K67" s="216"/>
      <c r="L67" s="216"/>
      <c r="M67" s="216"/>
    </row>
    <row r="68" spans="4:13" ht="24.95" customHeight="1">
      <c r="D68" s="216"/>
      <c r="E68" s="216"/>
      <c r="F68" s="216"/>
      <c r="G68" s="216"/>
      <c r="H68" s="216"/>
      <c r="I68" s="216"/>
      <c r="J68" s="216"/>
      <c r="K68" s="216"/>
      <c r="L68" s="216"/>
      <c r="M68" s="216"/>
    </row>
    <row r="69" spans="4:13" ht="24.95" customHeight="1">
      <c r="D69" s="216"/>
      <c r="E69" s="216"/>
      <c r="F69" s="216"/>
      <c r="G69" s="216"/>
      <c r="H69" s="216"/>
      <c r="I69" s="216"/>
      <c r="J69" s="216"/>
      <c r="K69" s="216"/>
      <c r="L69" s="216"/>
      <c r="M69" s="216"/>
    </row>
    <row r="70" spans="4:13" ht="24.95" customHeight="1">
      <c r="D70" s="216"/>
      <c r="E70" s="216"/>
      <c r="F70" s="216"/>
      <c r="G70" s="216"/>
      <c r="H70" s="216"/>
      <c r="I70" s="216"/>
      <c r="J70" s="216"/>
      <c r="K70" s="216"/>
      <c r="L70" s="216"/>
      <c r="M70" s="216"/>
    </row>
    <row r="71" spans="4:13" ht="24.95" customHeight="1">
      <c r="D71" s="216"/>
      <c r="E71" s="216"/>
      <c r="F71" s="216"/>
      <c r="G71" s="216"/>
      <c r="H71" s="216"/>
      <c r="I71" s="216"/>
      <c r="J71" s="216"/>
      <c r="K71" s="216"/>
      <c r="L71" s="216"/>
      <c r="M71" s="216"/>
    </row>
    <row r="72" spans="4:13" ht="24.95" customHeight="1">
      <c r="D72" s="216"/>
      <c r="E72" s="216"/>
      <c r="F72" s="216"/>
      <c r="G72" s="216"/>
      <c r="H72" s="216"/>
      <c r="I72" s="216"/>
      <c r="J72" s="216"/>
      <c r="K72" s="216"/>
      <c r="L72" s="216"/>
      <c r="M72" s="216"/>
    </row>
    <row r="73" spans="4:13" ht="24.95" customHeight="1">
      <c r="D73" s="216"/>
      <c r="E73" s="216"/>
      <c r="F73" s="216"/>
      <c r="G73" s="216"/>
      <c r="H73" s="216"/>
      <c r="I73" s="216"/>
      <c r="J73" s="216"/>
      <c r="K73" s="216"/>
      <c r="L73" s="216"/>
      <c r="M73" s="216"/>
    </row>
    <row r="74" spans="4:13" ht="24.95" customHeight="1">
      <c r="D74" s="216"/>
      <c r="E74" s="216"/>
      <c r="F74" s="216"/>
      <c r="G74" s="216"/>
      <c r="H74" s="216"/>
      <c r="I74" s="216"/>
      <c r="J74" s="216"/>
      <c r="K74" s="216"/>
      <c r="L74" s="216"/>
      <c r="M74" s="216"/>
    </row>
    <row r="75" spans="4:13" ht="24.95" customHeight="1">
      <c r="D75" s="216"/>
      <c r="E75" s="216"/>
      <c r="F75" s="216"/>
      <c r="G75" s="216"/>
      <c r="H75" s="216"/>
      <c r="I75" s="216"/>
      <c r="J75" s="216"/>
      <c r="K75" s="216"/>
      <c r="L75" s="216"/>
      <c r="M75" s="216"/>
    </row>
    <row r="76" spans="4:13" ht="24.95" customHeight="1">
      <c r="D76" s="216"/>
      <c r="E76" s="216"/>
      <c r="F76" s="216"/>
      <c r="G76" s="216"/>
      <c r="H76" s="216"/>
      <c r="I76" s="216"/>
      <c r="J76" s="216"/>
      <c r="K76" s="216"/>
      <c r="L76" s="216"/>
      <c r="M76" s="216"/>
    </row>
    <row r="77" spans="4:13" ht="24.95" customHeight="1">
      <c r="D77" s="216"/>
      <c r="E77" s="216"/>
      <c r="F77" s="216"/>
      <c r="G77" s="216"/>
      <c r="H77" s="216"/>
      <c r="I77" s="216"/>
      <c r="J77" s="216"/>
      <c r="K77" s="216"/>
      <c r="L77" s="216"/>
      <c r="M77" s="216"/>
    </row>
  </sheetData>
  <mergeCells count="15">
    <mergeCell ref="A1:M1"/>
    <mergeCell ref="A2:M2"/>
    <mergeCell ref="A3:M3"/>
    <mergeCell ref="A4:M4"/>
    <mergeCell ref="A6:A8"/>
    <mergeCell ref="B6:B7"/>
    <mergeCell ref="E6:F6"/>
    <mergeCell ref="G6:I6"/>
    <mergeCell ref="J6:M6"/>
    <mergeCell ref="J7:J8"/>
    <mergeCell ref="A50:M50"/>
    <mergeCell ref="A51:M51"/>
    <mergeCell ref="K7:K8"/>
    <mergeCell ref="L7:L8"/>
    <mergeCell ref="M7:M8"/>
  </mergeCells>
  <printOptions horizontalCentered="1"/>
  <pageMargins left="0.3" right="0.3" top="0.8" bottom="0.8" header="0.5" footer="0.5"/>
  <pageSetup paperSize="9" scale="58"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topLeftCell="A25" workbookViewId="0">
      <selection activeCell="F34" sqref="F34"/>
    </sheetView>
  </sheetViews>
  <sheetFormatPr defaultRowHeight="15.75"/>
  <cols>
    <col min="1" max="1" width="43.140625" style="1447" bestFit="1" customWidth="1"/>
    <col min="2" max="8" width="13.42578125" style="1447" customWidth="1"/>
    <col min="9" max="9" width="1.5703125" style="1447" bestFit="1" customWidth="1"/>
    <col min="10" max="256" width="9.140625" style="1447"/>
    <col min="257" max="257" width="23" style="1447" bestFit="1" customWidth="1"/>
    <col min="258" max="258" width="10" style="1447" customWidth="1"/>
    <col min="259" max="259" width="12.42578125" style="1447" bestFit="1" customWidth="1"/>
    <col min="260" max="260" width="10.28515625" style="1447" customWidth="1"/>
    <col min="261" max="261" width="12.28515625" style="1447" customWidth="1"/>
    <col min="262" max="262" width="12.42578125" style="1447" bestFit="1" customWidth="1"/>
    <col min="263" max="263" width="10.7109375" style="1447" customWidth="1"/>
    <col min="264" max="264" width="9.140625" style="1447"/>
    <col min="265" max="265" width="9.28515625" style="1447" customWidth="1"/>
    <col min="266" max="512" width="9.140625" style="1447"/>
    <col min="513" max="513" width="23" style="1447" bestFit="1" customWidth="1"/>
    <col min="514" max="514" width="10" style="1447" customWidth="1"/>
    <col min="515" max="515" width="12.42578125" style="1447" bestFit="1" customWidth="1"/>
    <col min="516" max="516" width="10.28515625" style="1447" customWidth="1"/>
    <col min="517" max="517" width="12.28515625" style="1447" customWidth="1"/>
    <col min="518" max="518" width="12.42578125" style="1447" bestFit="1" customWidth="1"/>
    <col min="519" max="519" width="10.7109375" style="1447" customWidth="1"/>
    <col min="520" max="520" width="9.140625" style="1447"/>
    <col min="521" max="521" width="9.28515625" style="1447" customWidth="1"/>
    <col min="522" max="768" width="9.140625" style="1447"/>
    <col min="769" max="769" width="23" style="1447" bestFit="1" customWidth="1"/>
    <col min="770" max="770" width="10" style="1447" customWidth="1"/>
    <col min="771" max="771" width="12.42578125" style="1447" bestFit="1" customWidth="1"/>
    <col min="772" max="772" width="10.28515625" style="1447" customWidth="1"/>
    <col min="773" max="773" width="12.28515625" style="1447" customWidth="1"/>
    <col min="774" max="774" width="12.42578125" style="1447" bestFit="1" customWidth="1"/>
    <col min="775" max="775" width="10.7109375" style="1447" customWidth="1"/>
    <col min="776" max="776" width="9.140625" style="1447"/>
    <col min="777" max="777" width="9.28515625" style="1447" customWidth="1"/>
    <col min="778" max="1024" width="9.140625" style="1447"/>
    <col min="1025" max="1025" width="23" style="1447" bestFit="1" customWidth="1"/>
    <col min="1026" max="1026" width="10" style="1447" customWidth="1"/>
    <col min="1027" max="1027" width="12.42578125" style="1447" bestFit="1" customWidth="1"/>
    <col min="1028" max="1028" width="10.28515625" style="1447" customWidth="1"/>
    <col min="1029" max="1029" width="12.28515625" style="1447" customWidth="1"/>
    <col min="1030" max="1030" width="12.42578125" style="1447" bestFit="1" customWidth="1"/>
    <col min="1031" max="1031" width="10.7109375" style="1447" customWidth="1"/>
    <col min="1032" max="1032" width="9.140625" style="1447"/>
    <col min="1033" max="1033" width="9.28515625" style="1447" customWidth="1"/>
    <col min="1034" max="1280" width="9.140625" style="1447"/>
    <col min="1281" max="1281" width="23" style="1447" bestFit="1" customWidth="1"/>
    <col min="1282" max="1282" width="10" style="1447" customWidth="1"/>
    <col min="1283" max="1283" width="12.42578125" style="1447" bestFit="1" customWidth="1"/>
    <col min="1284" max="1284" width="10.28515625" style="1447" customWidth="1"/>
    <col min="1285" max="1285" width="12.28515625" style="1447" customWidth="1"/>
    <col min="1286" max="1286" width="12.42578125" style="1447" bestFit="1" customWidth="1"/>
    <col min="1287" max="1287" width="10.7109375" style="1447" customWidth="1"/>
    <col min="1288" max="1288" width="9.140625" style="1447"/>
    <col min="1289" max="1289" width="9.28515625" style="1447" customWidth="1"/>
    <col min="1290" max="1536" width="9.140625" style="1447"/>
    <col min="1537" max="1537" width="23" style="1447" bestFit="1" customWidth="1"/>
    <col min="1538" max="1538" width="10" style="1447" customWidth="1"/>
    <col min="1539" max="1539" width="12.42578125" style="1447" bestFit="1" customWidth="1"/>
    <col min="1540" max="1540" width="10.28515625" style="1447" customWidth="1"/>
    <col min="1541" max="1541" width="12.28515625" style="1447" customWidth="1"/>
    <col min="1542" max="1542" width="12.42578125" style="1447" bestFit="1" customWidth="1"/>
    <col min="1543" max="1543" width="10.7109375" style="1447" customWidth="1"/>
    <col min="1544" max="1544" width="9.140625" style="1447"/>
    <col min="1545" max="1545" width="9.28515625" style="1447" customWidth="1"/>
    <col min="1546" max="1792" width="9.140625" style="1447"/>
    <col min="1793" max="1793" width="23" style="1447" bestFit="1" customWidth="1"/>
    <col min="1794" max="1794" width="10" style="1447" customWidth="1"/>
    <col min="1795" max="1795" width="12.42578125" style="1447" bestFit="1" customWidth="1"/>
    <col min="1796" max="1796" width="10.28515625" style="1447" customWidth="1"/>
    <col min="1797" max="1797" width="12.28515625" style="1447" customWidth="1"/>
    <col min="1798" max="1798" width="12.42578125" style="1447" bestFit="1" customWidth="1"/>
    <col min="1799" max="1799" width="10.7109375" style="1447" customWidth="1"/>
    <col min="1800" max="1800" width="9.140625" style="1447"/>
    <col min="1801" max="1801" width="9.28515625" style="1447" customWidth="1"/>
    <col min="1802" max="2048" width="9.140625" style="1447"/>
    <col min="2049" max="2049" width="23" style="1447" bestFit="1" customWidth="1"/>
    <col min="2050" max="2050" width="10" style="1447" customWidth="1"/>
    <col min="2051" max="2051" width="12.42578125" style="1447" bestFit="1" customWidth="1"/>
    <col min="2052" max="2052" width="10.28515625" style="1447" customWidth="1"/>
    <col min="2053" max="2053" width="12.28515625" style="1447" customWidth="1"/>
    <col min="2054" max="2054" width="12.42578125" style="1447" bestFit="1" customWidth="1"/>
    <col min="2055" max="2055" width="10.7109375" style="1447" customWidth="1"/>
    <col min="2056" max="2056" width="9.140625" style="1447"/>
    <col min="2057" max="2057" width="9.28515625" style="1447" customWidth="1"/>
    <col min="2058" max="2304" width="9.140625" style="1447"/>
    <col min="2305" max="2305" width="23" style="1447" bestFit="1" customWidth="1"/>
    <col min="2306" max="2306" width="10" style="1447" customWidth="1"/>
    <col min="2307" max="2307" width="12.42578125" style="1447" bestFit="1" customWidth="1"/>
    <col min="2308" max="2308" width="10.28515625" style="1447" customWidth="1"/>
    <col min="2309" max="2309" width="12.28515625" style="1447" customWidth="1"/>
    <col min="2310" max="2310" width="12.42578125" style="1447" bestFit="1" customWidth="1"/>
    <col min="2311" max="2311" width="10.7109375" style="1447" customWidth="1"/>
    <col min="2312" max="2312" width="9.140625" style="1447"/>
    <col min="2313" max="2313" width="9.28515625" style="1447" customWidth="1"/>
    <col min="2314" max="2560" width="9.140625" style="1447"/>
    <col min="2561" max="2561" width="23" style="1447" bestFit="1" customWidth="1"/>
    <col min="2562" max="2562" width="10" style="1447" customWidth="1"/>
    <col min="2563" max="2563" width="12.42578125" style="1447" bestFit="1" customWidth="1"/>
    <col min="2564" max="2564" width="10.28515625" style="1447" customWidth="1"/>
    <col min="2565" max="2565" width="12.28515625" style="1447" customWidth="1"/>
    <col min="2566" max="2566" width="12.42578125" style="1447" bestFit="1" customWidth="1"/>
    <col min="2567" max="2567" width="10.7109375" style="1447" customWidth="1"/>
    <col min="2568" max="2568" width="9.140625" style="1447"/>
    <col min="2569" max="2569" width="9.28515625" style="1447" customWidth="1"/>
    <col min="2570" max="2816" width="9.140625" style="1447"/>
    <col min="2817" max="2817" width="23" style="1447" bestFit="1" customWidth="1"/>
    <col min="2818" max="2818" width="10" style="1447" customWidth="1"/>
    <col min="2819" max="2819" width="12.42578125" style="1447" bestFit="1" customWidth="1"/>
    <col min="2820" max="2820" width="10.28515625" style="1447" customWidth="1"/>
    <col min="2821" max="2821" width="12.28515625" style="1447" customWidth="1"/>
    <col min="2822" max="2822" width="12.42578125" style="1447" bestFit="1" customWidth="1"/>
    <col min="2823" max="2823" width="10.7109375" style="1447" customWidth="1"/>
    <col min="2824" max="2824" width="9.140625" style="1447"/>
    <col min="2825" max="2825" width="9.28515625" style="1447" customWidth="1"/>
    <col min="2826" max="3072" width="9.140625" style="1447"/>
    <col min="3073" max="3073" width="23" style="1447" bestFit="1" customWidth="1"/>
    <col min="3074" max="3074" width="10" style="1447" customWidth="1"/>
    <col min="3075" max="3075" width="12.42578125" style="1447" bestFit="1" customWidth="1"/>
    <col min="3076" max="3076" width="10.28515625" style="1447" customWidth="1"/>
    <col min="3077" max="3077" width="12.28515625" style="1447" customWidth="1"/>
    <col min="3078" max="3078" width="12.42578125" style="1447" bestFit="1" customWidth="1"/>
    <col min="3079" max="3079" width="10.7109375" style="1447" customWidth="1"/>
    <col min="3080" max="3080" width="9.140625" style="1447"/>
    <col min="3081" max="3081" width="9.28515625" style="1447" customWidth="1"/>
    <col min="3082" max="3328" width="9.140625" style="1447"/>
    <col min="3329" max="3329" width="23" style="1447" bestFit="1" customWidth="1"/>
    <col min="3330" max="3330" width="10" style="1447" customWidth="1"/>
    <col min="3331" max="3331" width="12.42578125" style="1447" bestFit="1" customWidth="1"/>
    <col min="3332" max="3332" width="10.28515625" style="1447" customWidth="1"/>
    <col min="3333" max="3333" width="12.28515625" style="1447" customWidth="1"/>
    <col min="3334" max="3334" width="12.42578125" style="1447" bestFit="1" customWidth="1"/>
    <col min="3335" max="3335" width="10.7109375" style="1447" customWidth="1"/>
    <col min="3336" max="3336" width="9.140625" style="1447"/>
    <col min="3337" max="3337" width="9.28515625" style="1447" customWidth="1"/>
    <col min="3338" max="3584" width="9.140625" style="1447"/>
    <col min="3585" max="3585" width="23" style="1447" bestFit="1" customWidth="1"/>
    <col min="3586" max="3586" width="10" style="1447" customWidth="1"/>
    <col min="3587" max="3587" width="12.42578125" style="1447" bestFit="1" customWidth="1"/>
    <col min="3588" max="3588" width="10.28515625" style="1447" customWidth="1"/>
    <col min="3589" max="3589" width="12.28515625" style="1447" customWidth="1"/>
    <col min="3590" max="3590" width="12.42578125" style="1447" bestFit="1" customWidth="1"/>
    <col min="3591" max="3591" width="10.7109375" style="1447" customWidth="1"/>
    <col min="3592" max="3592" width="9.140625" style="1447"/>
    <col min="3593" max="3593" width="9.28515625" style="1447" customWidth="1"/>
    <col min="3594" max="3840" width="9.140625" style="1447"/>
    <col min="3841" max="3841" width="23" style="1447" bestFit="1" customWidth="1"/>
    <col min="3842" max="3842" width="10" style="1447" customWidth="1"/>
    <col min="3843" max="3843" width="12.42578125" style="1447" bestFit="1" customWidth="1"/>
    <col min="3844" max="3844" width="10.28515625" style="1447" customWidth="1"/>
    <col min="3845" max="3845" width="12.28515625" style="1447" customWidth="1"/>
    <col min="3846" max="3846" width="12.42578125" style="1447" bestFit="1" customWidth="1"/>
    <col min="3847" max="3847" width="10.7109375" style="1447" customWidth="1"/>
    <col min="3848" max="3848" width="9.140625" style="1447"/>
    <col min="3849" max="3849" width="9.28515625" style="1447" customWidth="1"/>
    <col min="3850" max="4096" width="9.140625" style="1447"/>
    <col min="4097" max="4097" width="23" style="1447" bestFit="1" customWidth="1"/>
    <col min="4098" max="4098" width="10" style="1447" customWidth="1"/>
    <col min="4099" max="4099" width="12.42578125" style="1447" bestFit="1" customWidth="1"/>
    <col min="4100" max="4100" width="10.28515625" style="1447" customWidth="1"/>
    <col min="4101" max="4101" width="12.28515625" style="1447" customWidth="1"/>
    <col min="4102" max="4102" width="12.42578125" style="1447" bestFit="1" customWidth="1"/>
    <col min="4103" max="4103" width="10.7109375" style="1447" customWidth="1"/>
    <col min="4104" max="4104" width="9.140625" style="1447"/>
    <col min="4105" max="4105" width="9.28515625" style="1447" customWidth="1"/>
    <col min="4106" max="4352" width="9.140625" style="1447"/>
    <col min="4353" max="4353" width="23" style="1447" bestFit="1" customWidth="1"/>
    <col min="4354" max="4354" width="10" style="1447" customWidth="1"/>
    <col min="4355" max="4355" width="12.42578125" style="1447" bestFit="1" customWidth="1"/>
    <col min="4356" max="4356" width="10.28515625" style="1447" customWidth="1"/>
    <col min="4357" max="4357" width="12.28515625" style="1447" customWidth="1"/>
    <col min="4358" max="4358" width="12.42578125" style="1447" bestFit="1" customWidth="1"/>
    <col min="4359" max="4359" width="10.7109375" style="1447" customWidth="1"/>
    <col min="4360" max="4360" width="9.140625" style="1447"/>
    <col min="4361" max="4361" width="9.28515625" style="1447" customWidth="1"/>
    <col min="4362" max="4608" width="9.140625" style="1447"/>
    <col min="4609" max="4609" width="23" style="1447" bestFit="1" customWidth="1"/>
    <col min="4610" max="4610" width="10" style="1447" customWidth="1"/>
    <col min="4611" max="4611" width="12.42578125" style="1447" bestFit="1" customWidth="1"/>
    <col min="4612" max="4612" width="10.28515625" style="1447" customWidth="1"/>
    <col min="4613" max="4613" width="12.28515625" style="1447" customWidth="1"/>
    <col min="4614" max="4614" width="12.42578125" style="1447" bestFit="1" customWidth="1"/>
    <col min="4615" max="4615" width="10.7109375" style="1447" customWidth="1"/>
    <col min="4616" max="4616" width="9.140625" style="1447"/>
    <col min="4617" max="4617" width="9.28515625" style="1447" customWidth="1"/>
    <col min="4618" max="4864" width="9.140625" style="1447"/>
    <col min="4865" max="4865" width="23" style="1447" bestFit="1" customWidth="1"/>
    <col min="4866" max="4866" width="10" style="1447" customWidth="1"/>
    <col min="4867" max="4867" width="12.42578125" style="1447" bestFit="1" customWidth="1"/>
    <col min="4868" max="4868" width="10.28515625" style="1447" customWidth="1"/>
    <col min="4869" max="4869" width="12.28515625" style="1447" customWidth="1"/>
    <col min="4870" max="4870" width="12.42578125" style="1447" bestFit="1" customWidth="1"/>
    <col min="4871" max="4871" width="10.7109375" style="1447" customWidth="1"/>
    <col min="4872" max="4872" width="9.140625" style="1447"/>
    <col min="4873" max="4873" width="9.28515625" style="1447" customWidth="1"/>
    <col min="4874" max="5120" width="9.140625" style="1447"/>
    <col min="5121" max="5121" width="23" style="1447" bestFit="1" customWidth="1"/>
    <col min="5122" max="5122" width="10" style="1447" customWidth="1"/>
    <col min="5123" max="5123" width="12.42578125" style="1447" bestFit="1" customWidth="1"/>
    <col min="5124" max="5124" width="10.28515625" style="1447" customWidth="1"/>
    <col min="5125" max="5125" width="12.28515625" style="1447" customWidth="1"/>
    <col min="5126" max="5126" width="12.42578125" style="1447" bestFit="1" customWidth="1"/>
    <col min="5127" max="5127" width="10.7109375" style="1447" customWidth="1"/>
    <col min="5128" max="5128" width="9.140625" style="1447"/>
    <col min="5129" max="5129" width="9.28515625" style="1447" customWidth="1"/>
    <col min="5130" max="5376" width="9.140625" style="1447"/>
    <col min="5377" max="5377" width="23" style="1447" bestFit="1" customWidth="1"/>
    <col min="5378" max="5378" width="10" style="1447" customWidth="1"/>
    <col min="5379" max="5379" width="12.42578125" style="1447" bestFit="1" customWidth="1"/>
    <col min="5380" max="5380" width="10.28515625" style="1447" customWidth="1"/>
    <col min="5381" max="5381" width="12.28515625" style="1447" customWidth="1"/>
    <col min="5382" max="5382" width="12.42578125" style="1447" bestFit="1" customWidth="1"/>
    <col min="5383" max="5383" width="10.7109375" style="1447" customWidth="1"/>
    <col min="5384" max="5384" width="9.140625" style="1447"/>
    <col min="5385" max="5385" width="9.28515625" style="1447" customWidth="1"/>
    <col min="5386" max="5632" width="9.140625" style="1447"/>
    <col min="5633" max="5633" width="23" style="1447" bestFit="1" customWidth="1"/>
    <col min="5634" max="5634" width="10" style="1447" customWidth="1"/>
    <col min="5635" max="5635" width="12.42578125" style="1447" bestFit="1" customWidth="1"/>
    <col min="5636" max="5636" width="10.28515625" style="1447" customWidth="1"/>
    <col min="5637" max="5637" width="12.28515625" style="1447" customWidth="1"/>
    <col min="5638" max="5638" width="12.42578125" style="1447" bestFit="1" customWidth="1"/>
    <col min="5639" max="5639" width="10.7109375" style="1447" customWidth="1"/>
    <col min="5640" max="5640" width="9.140625" style="1447"/>
    <col min="5641" max="5641" width="9.28515625" style="1447" customWidth="1"/>
    <col min="5642" max="5888" width="9.140625" style="1447"/>
    <col min="5889" max="5889" width="23" style="1447" bestFit="1" customWidth="1"/>
    <col min="5890" max="5890" width="10" style="1447" customWidth="1"/>
    <col min="5891" max="5891" width="12.42578125" style="1447" bestFit="1" customWidth="1"/>
    <col min="5892" max="5892" width="10.28515625" style="1447" customWidth="1"/>
    <col min="5893" max="5893" width="12.28515625" style="1447" customWidth="1"/>
    <col min="5894" max="5894" width="12.42578125" style="1447" bestFit="1" customWidth="1"/>
    <col min="5895" max="5895" width="10.7109375" style="1447" customWidth="1"/>
    <col min="5896" max="5896" width="9.140625" style="1447"/>
    <col min="5897" max="5897" width="9.28515625" style="1447" customWidth="1"/>
    <col min="5898" max="6144" width="9.140625" style="1447"/>
    <col min="6145" max="6145" width="23" style="1447" bestFit="1" customWidth="1"/>
    <col min="6146" max="6146" width="10" style="1447" customWidth="1"/>
    <col min="6147" max="6147" width="12.42578125" style="1447" bestFit="1" customWidth="1"/>
    <col min="6148" max="6148" width="10.28515625" style="1447" customWidth="1"/>
    <col min="6149" max="6149" width="12.28515625" style="1447" customWidth="1"/>
    <col min="6150" max="6150" width="12.42578125" style="1447" bestFit="1" customWidth="1"/>
    <col min="6151" max="6151" width="10.7109375" style="1447" customWidth="1"/>
    <col min="6152" max="6152" width="9.140625" style="1447"/>
    <col min="6153" max="6153" width="9.28515625" style="1447" customWidth="1"/>
    <col min="6154" max="6400" width="9.140625" style="1447"/>
    <col min="6401" max="6401" width="23" style="1447" bestFit="1" customWidth="1"/>
    <col min="6402" max="6402" width="10" style="1447" customWidth="1"/>
    <col min="6403" max="6403" width="12.42578125" style="1447" bestFit="1" customWidth="1"/>
    <col min="6404" max="6404" width="10.28515625" style="1447" customWidth="1"/>
    <col min="6405" max="6405" width="12.28515625" style="1447" customWidth="1"/>
    <col min="6406" max="6406" width="12.42578125" style="1447" bestFit="1" customWidth="1"/>
    <col min="6407" max="6407" width="10.7109375" style="1447" customWidth="1"/>
    <col min="6408" max="6408" width="9.140625" style="1447"/>
    <col min="6409" max="6409" width="9.28515625" style="1447" customWidth="1"/>
    <col min="6410" max="6656" width="9.140625" style="1447"/>
    <col min="6657" max="6657" width="23" style="1447" bestFit="1" customWidth="1"/>
    <col min="6658" max="6658" width="10" style="1447" customWidth="1"/>
    <col min="6659" max="6659" width="12.42578125" style="1447" bestFit="1" customWidth="1"/>
    <col min="6660" max="6660" width="10.28515625" style="1447" customWidth="1"/>
    <col min="6661" max="6661" width="12.28515625" style="1447" customWidth="1"/>
    <col min="6662" max="6662" width="12.42578125" style="1447" bestFit="1" customWidth="1"/>
    <col min="6663" max="6663" width="10.7109375" style="1447" customWidth="1"/>
    <col min="6664" max="6664" width="9.140625" style="1447"/>
    <col min="6665" max="6665" width="9.28515625" style="1447" customWidth="1"/>
    <col min="6666" max="6912" width="9.140625" style="1447"/>
    <col min="6913" max="6913" width="23" style="1447" bestFit="1" customWidth="1"/>
    <col min="6914" max="6914" width="10" style="1447" customWidth="1"/>
    <col min="6915" max="6915" width="12.42578125" style="1447" bestFit="1" customWidth="1"/>
    <col min="6916" max="6916" width="10.28515625" style="1447" customWidth="1"/>
    <col min="6917" max="6917" width="12.28515625" style="1447" customWidth="1"/>
    <col min="6918" max="6918" width="12.42578125" style="1447" bestFit="1" customWidth="1"/>
    <col min="6919" max="6919" width="10.7109375" style="1447" customWidth="1"/>
    <col min="6920" max="6920" width="9.140625" style="1447"/>
    <col min="6921" max="6921" width="9.28515625" style="1447" customWidth="1"/>
    <col min="6922" max="7168" width="9.140625" style="1447"/>
    <col min="7169" max="7169" width="23" style="1447" bestFit="1" customWidth="1"/>
    <col min="7170" max="7170" width="10" style="1447" customWidth="1"/>
    <col min="7171" max="7171" width="12.42578125" style="1447" bestFit="1" customWidth="1"/>
    <col min="7172" max="7172" width="10.28515625" style="1447" customWidth="1"/>
    <col min="7173" max="7173" width="12.28515625" style="1447" customWidth="1"/>
    <col min="7174" max="7174" width="12.42578125" style="1447" bestFit="1" customWidth="1"/>
    <col min="7175" max="7175" width="10.7109375" style="1447" customWidth="1"/>
    <col min="7176" max="7176" width="9.140625" style="1447"/>
    <col min="7177" max="7177" width="9.28515625" style="1447" customWidth="1"/>
    <col min="7178" max="7424" width="9.140625" style="1447"/>
    <col min="7425" max="7425" width="23" style="1447" bestFit="1" customWidth="1"/>
    <col min="7426" max="7426" width="10" style="1447" customWidth="1"/>
    <col min="7427" max="7427" width="12.42578125" style="1447" bestFit="1" customWidth="1"/>
    <col min="7428" max="7428" width="10.28515625" style="1447" customWidth="1"/>
    <col min="7429" max="7429" width="12.28515625" style="1447" customWidth="1"/>
    <col min="7430" max="7430" width="12.42578125" style="1447" bestFit="1" customWidth="1"/>
    <col min="7431" max="7431" width="10.7109375" style="1447" customWidth="1"/>
    <col min="7432" max="7432" width="9.140625" style="1447"/>
    <col min="7433" max="7433" width="9.28515625" style="1447" customWidth="1"/>
    <col min="7434" max="7680" width="9.140625" style="1447"/>
    <col min="7681" max="7681" width="23" style="1447" bestFit="1" customWidth="1"/>
    <col min="7682" max="7682" width="10" style="1447" customWidth="1"/>
    <col min="7683" max="7683" width="12.42578125" style="1447" bestFit="1" customWidth="1"/>
    <col min="7684" max="7684" width="10.28515625" style="1447" customWidth="1"/>
    <col min="7685" max="7685" width="12.28515625" style="1447" customWidth="1"/>
    <col min="7686" max="7686" width="12.42578125" style="1447" bestFit="1" customWidth="1"/>
    <col min="7687" max="7687" width="10.7109375" style="1447" customWidth="1"/>
    <col min="7688" max="7688" width="9.140625" style="1447"/>
    <col min="7689" max="7689" width="9.28515625" style="1447" customWidth="1"/>
    <col min="7690" max="7936" width="9.140625" style="1447"/>
    <col min="7937" max="7937" width="23" style="1447" bestFit="1" customWidth="1"/>
    <col min="7938" max="7938" width="10" style="1447" customWidth="1"/>
    <col min="7939" max="7939" width="12.42578125" style="1447" bestFit="1" customWidth="1"/>
    <col min="7940" max="7940" width="10.28515625" style="1447" customWidth="1"/>
    <col min="7941" max="7941" width="12.28515625" style="1447" customWidth="1"/>
    <col min="7942" max="7942" width="12.42578125" style="1447" bestFit="1" customWidth="1"/>
    <col min="7943" max="7943" width="10.7109375" style="1447" customWidth="1"/>
    <col min="7944" max="7944" width="9.140625" style="1447"/>
    <col min="7945" max="7945" width="9.28515625" style="1447" customWidth="1"/>
    <col min="7946" max="8192" width="9.140625" style="1447"/>
    <col min="8193" max="8193" width="23" style="1447" bestFit="1" customWidth="1"/>
    <col min="8194" max="8194" width="10" style="1447" customWidth="1"/>
    <col min="8195" max="8195" width="12.42578125" style="1447" bestFit="1" customWidth="1"/>
    <col min="8196" max="8196" width="10.28515625" style="1447" customWidth="1"/>
    <col min="8197" max="8197" width="12.28515625" style="1447" customWidth="1"/>
    <col min="8198" max="8198" width="12.42578125" style="1447" bestFit="1" customWidth="1"/>
    <col min="8199" max="8199" width="10.7109375" style="1447" customWidth="1"/>
    <col min="8200" max="8200" width="9.140625" style="1447"/>
    <col min="8201" max="8201" width="9.28515625" style="1447" customWidth="1"/>
    <col min="8202" max="8448" width="9.140625" style="1447"/>
    <col min="8449" max="8449" width="23" style="1447" bestFit="1" customWidth="1"/>
    <col min="8450" max="8450" width="10" style="1447" customWidth="1"/>
    <col min="8451" max="8451" width="12.42578125" style="1447" bestFit="1" customWidth="1"/>
    <col min="8452" max="8452" width="10.28515625" style="1447" customWidth="1"/>
    <col min="8453" max="8453" width="12.28515625" style="1447" customWidth="1"/>
    <col min="8454" max="8454" width="12.42578125" style="1447" bestFit="1" customWidth="1"/>
    <col min="8455" max="8455" width="10.7109375" style="1447" customWidth="1"/>
    <col min="8456" max="8456" width="9.140625" style="1447"/>
    <col min="8457" max="8457" width="9.28515625" style="1447" customWidth="1"/>
    <col min="8458" max="8704" width="9.140625" style="1447"/>
    <col min="8705" max="8705" width="23" style="1447" bestFit="1" customWidth="1"/>
    <col min="8706" max="8706" width="10" style="1447" customWidth="1"/>
    <col min="8707" max="8707" width="12.42578125" style="1447" bestFit="1" customWidth="1"/>
    <col min="8708" max="8708" width="10.28515625" style="1447" customWidth="1"/>
    <col min="8709" max="8709" width="12.28515625" style="1447" customWidth="1"/>
    <col min="8710" max="8710" width="12.42578125" style="1447" bestFit="1" customWidth="1"/>
    <col min="8711" max="8711" width="10.7109375" style="1447" customWidth="1"/>
    <col min="8712" max="8712" width="9.140625" style="1447"/>
    <col min="8713" max="8713" width="9.28515625" style="1447" customWidth="1"/>
    <col min="8714" max="8960" width="9.140625" style="1447"/>
    <col min="8961" max="8961" width="23" style="1447" bestFit="1" customWidth="1"/>
    <col min="8962" max="8962" width="10" style="1447" customWidth="1"/>
    <col min="8963" max="8963" width="12.42578125" style="1447" bestFit="1" customWidth="1"/>
    <col min="8964" max="8964" width="10.28515625" style="1447" customWidth="1"/>
    <col min="8965" max="8965" width="12.28515625" style="1447" customWidth="1"/>
    <col min="8966" max="8966" width="12.42578125" style="1447" bestFit="1" customWidth="1"/>
    <col min="8967" max="8967" width="10.7109375" style="1447" customWidth="1"/>
    <col min="8968" max="8968" width="9.140625" style="1447"/>
    <col min="8969" max="8969" width="9.28515625" style="1447" customWidth="1"/>
    <col min="8970" max="9216" width="9.140625" style="1447"/>
    <col min="9217" max="9217" width="23" style="1447" bestFit="1" customWidth="1"/>
    <col min="9218" max="9218" width="10" style="1447" customWidth="1"/>
    <col min="9219" max="9219" width="12.42578125" style="1447" bestFit="1" customWidth="1"/>
    <col min="9220" max="9220" width="10.28515625" style="1447" customWidth="1"/>
    <col min="9221" max="9221" width="12.28515625" style="1447" customWidth="1"/>
    <col min="9222" max="9222" width="12.42578125" style="1447" bestFit="1" customWidth="1"/>
    <col min="9223" max="9223" width="10.7109375" style="1447" customWidth="1"/>
    <col min="9224" max="9224" width="9.140625" style="1447"/>
    <col min="9225" max="9225" width="9.28515625" style="1447" customWidth="1"/>
    <col min="9226" max="9472" width="9.140625" style="1447"/>
    <col min="9473" max="9473" width="23" style="1447" bestFit="1" customWidth="1"/>
    <col min="9474" max="9474" width="10" style="1447" customWidth="1"/>
    <col min="9475" max="9475" width="12.42578125" style="1447" bestFit="1" customWidth="1"/>
    <col min="9476" max="9476" width="10.28515625" style="1447" customWidth="1"/>
    <col min="9477" max="9477" width="12.28515625" style="1447" customWidth="1"/>
    <col min="9478" max="9478" width="12.42578125" style="1447" bestFit="1" customWidth="1"/>
    <col min="9479" max="9479" width="10.7109375" style="1447" customWidth="1"/>
    <col min="9480" max="9480" width="9.140625" style="1447"/>
    <col min="9481" max="9481" width="9.28515625" style="1447" customWidth="1"/>
    <col min="9482" max="9728" width="9.140625" style="1447"/>
    <col min="9729" max="9729" width="23" style="1447" bestFit="1" customWidth="1"/>
    <col min="9730" max="9730" width="10" style="1447" customWidth="1"/>
    <col min="9731" max="9731" width="12.42578125" style="1447" bestFit="1" customWidth="1"/>
    <col min="9732" max="9732" width="10.28515625" style="1447" customWidth="1"/>
    <col min="9733" max="9733" width="12.28515625" style="1447" customWidth="1"/>
    <col min="9734" max="9734" width="12.42578125" style="1447" bestFit="1" customWidth="1"/>
    <col min="9735" max="9735" width="10.7109375" style="1447" customWidth="1"/>
    <col min="9736" max="9736" width="9.140625" style="1447"/>
    <col min="9737" max="9737" width="9.28515625" style="1447" customWidth="1"/>
    <col min="9738" max="9984" width="9.140625" style="1447"/>
    <col min="9985" max="9985" width="23" style="1447" bestFit="1" customWidth="1"/>
    <col min="9986" max="9986" width="10" style="1447" customWidth="1"/>
    <col min="9987" max="9987" width="12.42578125" style="1447" bestFit="1" customWidth="1"/>
    <col min="9988" max="9988" width="10.28515625" style="1447" customWidth="1"/>
    <col min="9989" max="9989" width="12.28515625" style="1447" customWidth="1"/>
    <col min="9990" max="9990" width="12.42578125" style="1447" bestFit="1" customWidth="1"/>
    <col min="9991" max="9991" width="10.7109375" style="1447" customWidth="1"/>
    <col min="9992" max="9992" width="9.140625" style="1447"/>
    <col min="9993" max="9993" width="9.28515625" style="1447" customWidth="1"/>
    <col min="9994" max="10240" width="9.140625" style="1447"/>
    <col min="10241" max="10241" width="23" style="1447" bestFit="1" customWidth="1"/>
    <col min="10242" max="10242" width="10" style="1447" customWidth="1"/>
    <col min="10243" max="10243" width="12.42578125" style="1447" bestFit="1" customWidth="1"/>
    <col min="10244" max="10244" width="10.28515625" style="1447" customWidth="1"/>
    <col min="10245" max="10245" width="12.28515625" style="1447" customWidth="1"/>
    <col min="10246" max="10246" width="12.42578125" style="1447" bestFit="1" customWidth="1"/>
    <col min="10247" max="10247" width="10.7109375" style="1447" customWidth="1"/>
    <col min="10248" max="10248" width="9.140625" style="1447"/>
    <col min="10249" max="10249" width="9.28515625" style="1447" customWidth="1"/>
    <col min="10250" max="10496" width="9.140625" style="1447"/>
    <col min="10497" max="10497" width="23" style="1447" bestFit="1" customWidth="1"/>
    <col min="10498" max="10498" width="10" style="1447" customWidth="1"/>
    <col min="10499" max="10499" width="12.42578125" style="1447" bestFit="1" customWidth="1"/>
    <col min="10500" max="10500" width="10.28515625" style="1447" customWidth="1"/>
    <col min="10501" max="10501" width="12.28515625" style="1447" customWidth="1"/>
    <col min="10502" max="10502" width="12.42578125" style="1447" bestFit="1" customWidth="1"/>
    <col min="10503" max="10503" width="10.7109375" style="1447" customWidth="1"/>
    <col min="10504" max="10504" width="9.140625" style="1447"/>
    <col min="10505" max="10505" width="9.28515625" style="1447" customWidth="1"/>
    <col min="10506" max="10752" width="9.140625" style="1447"/>
    <col min="10753" max="10753" width="23" style="1447" bestFit="1" customWidth="1"/>
    <col min="10754" max="10754" width="10" style="1447" customWidth="1"/>
    <col min="10755" max="10755" width="12.42578125" style="1447" bestFit="1" customWidth="1"/>
    <col min="10756" max="10756" width="10.28515625" style="1447" customWidth="1"/>
    <col min="10757" max="10757" width="12.28515625" style="1447" customWidth="1"/>
    <col min="10758" max="10758" width="12.42578125" style="1447" bestFit="1" customWidth="1"/>
    <col min="10759" max="10759" width="10.7109375" style="1447" customWidth="1"/>
    <col min="10760" max="10760" width="9.140625" style="1447"/>
    <col min="10761" max="10761" width="9.28515625" style="1447" customWidth="1"/>
    <col min="10762" max="11008" width="9.140625" style="1447"/>
    <col min="11009" max="11009" width="23" style="1447" bestFit="1" customWidth="1"/>
    <col min="11010" max="11010" width="10" style="1447" customWidth="1"/>
    <col min="11011" max="11011" width="12.42578125" style="1447" bestFit="1" customWidth="1"/>
    <col min="11012" max="11012" width="10.28515625" style="1447" customWidth="1"/>
    <col min="11013" max="11013" width="12.28515625" style="1447" customWidth="1"/>
    <col min="11014" max="11014" width="12.42578125" style="1447" bestFit="1" customWidth="1"/>
    <col min="11015" max="11015" width="10.7109375" style="1447" customWidth="1"/>
    <col min="11016" max="11016" width="9.140625" style="1447"/>
    <col min="11017" max="11017" width="9.28515625" style="1447" customWidth="1"/>
    <col min="11018" max="11264" width="9.140625" style="1447"/>
    <col min="11265" max="11265" width="23" style="1447" bestFit="1" customWidth="1"/>
    <col min="11266" max="11266" width="10" style="1447" customWidth="1"/>
    <col min="11267" max="11267" width="12.42578125" style="1447" bestFit="1" customWidth="1"/>
    <col min="11268" max="11268" width="10.28515625" style="1447" customWidth="1"/>
    <col min="11269" max="11269" width="12.28515625" style="1447" customWidth="1"/>
    <col min="11270" max="11270" width="12.42578125" style="1447" bestFit="1" customWidth="1"/>
    <col min="11271" max="11271" width="10.7109375" style="1447" customWidth="1"/>
    <col min="11272" max="11272" width="9.140625" style="1447"/>
    <col min="11273" max="11273" width="9.28515625" style="1447" customWidth="1"/>
    <col min="11274" max="11520" width="9.140625" style="1447"/>
    <col min="11521" max="11521" width="23" style="1447" bestFit="1" customWidth="1"/>
    <col min="11522" max="11522" width="10" style="1447" customWidth="1"/>
    <col min="11523" max="11523" width="12.42578125" style="1447" bestFit="1" customWidth="1"/>
    <col min="11524" max="11524" width="10.28515625" style="1447" customWidth="1"/>
    <col min="11525" max="11525" width="12.28515625" style="1447" customWidth="1"/>
    <col min="11526" max="11526" width="12.42578125" style="1447" bestFit="1" customWidth="1"/>
    <col min="11527" max="11527" width="10.7109375" style="1447" customWidth="1"/>
    <col min="11528" max="11528" width="9.140625" style="1447"/>
    <col min="11529" max="11529" width="9.28515625" style="1447" customWidth="1"/>
    <col min="11530" max="11776" width="9.140625" style="1447"/>
    <col min="11777" max="11777" width="23" style="1447" bestFit="1" customWidth="1"/>
    <col min="11778" max="11778" width="10" style="1447" customWidth="1"/>
    <col min="11779" max="11779" width="12.42578125" style="1447" bestFit="1" customWidth="1"/>
    <col min="11780" max="11780" width="10.28515625" style="1447" customWidth="1"/>
    <col min="11781" max="11781" width="12.28515625" style="1447" customWidth="1"/>
    <col min="11782" max="11782" width="12.42578125" style="1447" bestFit="1" customWidth="1"/>
    <col min="11783" max="11783" width="10.7109375" style="1447" customWidth="1"/>
    <col min="11784" max="11784" width="9.140625" style="1447"/>
    <col min="11785" max="11785" width="9.28515625" style="1447" customWidth="1"/>
    <col min="11786" max="12032" width="9.140625" style="1447"/>
    <col min="12033" max="12033" width="23" style="1447" bestFit="1" customWidth="1"/>
    <col min="12034" max="12034" width="10" style="1447" customWidth="1"/>
    <col min="12035" max="12035" width="12.42578125" style="1447" bestFit="1" customWidth="1"/>
    <col min="12036" max="12036" width="10.28515625" style="1447" customWidth="1"/>
    <col min="12037" max="12037" width="12.28515625" style="1447" customWidth="1"/>
    <col min="12038" max="12038" width="12.42578125" style="1447" bestFit="1" customWidth="1"/>
    <col min="12039" max="12039" width="10.7109375" style="1447" customWidth="1"/>
    <col min="12040" max="12040" width="9.140625" style="1447"/>
    <col min="12041" max="12041" width="9.28515625" style="1447" customWidth="1"/>
    <col min="12042" max="12288" width="9.140625" style="1447"/>
    <col min="12289" max="12289" width="23" style="1447" bestFit="1" customWidth="1"/>
    <col min="12290" max="12290" width="10" style="1447" customWidth="1"/>
    <col min="12291" max="12291" width="12.42578125" style="1447" bestFit="1" customWidth="1"/>
    <col min="12292" max="12292" width="10.28515625" style="1447" customWidth="1"/>
    <col min="12293" max="12293" width="12.28515625" style="1447" customWidth="1"/>
    <col min="12294" max="12294" width="12.42578125" style="1447" bestFit="1" customWidth="1"/>
    <col min="12295" max="12295" width="10.7109375" style="1447" customWidth="1"/>
    <col min="12296" max="12296" width="9.140625" style="1447"/>
    <col min="12297" max="12297" width="9.28515625" style="1447" customWidth="1"/>
    <col min="12298" max="12544" width="9.140625" style="1447"/>
    <col min="12545" max="12545" width="23" style="1447" bestFit="1" customWidth="1"/>
    <col min="12546" max="12546" width="10" style="1447" customWidth="1"/>
    <col min="12547" max="12547" width="12.42578125" style="1447" bestFit="1" customWidth="1"/>
    <col min="12548" max="12548" width="10.28515625" style="1447" customWidth="1"/>
    <col min="12549" max="12549" width="12.28515625" style="1447" customWidth="1"/>
    <col min="12550" max="12550" width="12.42578125" style="1447" bestFit="1" customWidth="1"/>
    <col min="12551" max="12551" width="10.7109375" style="1447" customWidth="1"/>
    <col min="12552" max="12552" width="9.140625" style="1447"/>
    <col min="12553" max="12553" width="9.28515625" style="1447" customWidth="1"/>
    <col min="12554" max="12800" width="9.140625" style="1447"/>
    <col min="12801" max="12801" width="23" style="1447" bestFit="1" customWidth="1"/>
    <col min="12802" max="12802" width="10" style="1447" customWidth="1"/>
    <col min="12803" max="12803" width="12.42578125" style="1447" bestFit="1" customWidth="1"/>
    <col min="12804" max="12804" width="10.28515625" style="1447" customWidth="1"/>
    <col min="12805" max="12805" width="12.28515625" style="1447" customWidth="1"/>
    <col min="12806" max="12806" width="12.42578125" style="1447" bestFit="1" customWidth="1"/>
    <col min="12807" max="12807" width="10.7109375" style="1447" customWidth="1"/>
    <col min="12808" max="12808" width="9.140625" style="1447"/>
    <col min="12809" max="12809" width="9.28515625" style="1447" customWidth="1"/>
    <col min="12810" max="13056" width="9.140625" style="1447"/>
    <col min="13057" max="13057" width="23" style="1447" bestFit="1" customWidth="1"/>
    <col min="13058" max="13058" width="10" style="1447" customWidth="1"/>
    <col min="13059" max="13059" width="12.42578125" style="1447" bestFit="1" customWidth="1"/>
    <col min="13060" max="13060" width="10.28515625" style="1447" customWidth="1"/>
    <col min="13061" max="13061" width="12.28515625" style="1447" customWidth="1"/>
    <col min="13062" max="13062" width="12.42578125" style="1447" bestFit="1" customWidth="1"/>
    <col min="13063" max="13063" width="10.7109375" style="1447" customWidth="1"/>
    <col min="13064" max="13064" width="9.140625" style="1447"/>
    <col min="13065" max="13065" width="9.28515625" style="1447" customWidth="1"/>
    <col min="13066" max="13312" width="9.140625" style="1447"/>
    <col min="13313" max="13313" width="23" style="1447" bestFit="1" customWidth="1"/>
    <col min="13314" max="13314" width="10" style="1447" customWidth="1"/>
    <col min="13315" max="13315" width="12.42578125" style="1447" bestFit="1" customWidth="1"/>
    <col min="13316" max="13316" width="10.28515625" style="1447" customWidth="1"/>
    <col min="13317" max="13317" width="12.28515625" style="1447" customWidth="1"/>
    <col min="13318" max="13318" width="12.42578125" style="1447" bestFit="1" customWidth="1"/>
    <col min="13319" max="13319" width="10.7109375" style="1447" customWidth="1"/>
    <col min="13320" max="13320" width="9.140625" style="1447"/>
    <col min="13321" max="13321" width="9.28515625" style="1447" customWidth="1"/>
    <col min="13322" max="13568" width="9.140625" style="1447"/>
    <col min="13569" max="13569" width="23" style="1447" bestFit="1" customWidth="1"/>
    <col min="13570" max="13570" width="10" style="1447" customWidth="1"/>
    <col min="13571" max="13571" width="12.42578125" style="1447" bestFit="1" customWidth="1"/>
    <col min="13572" max="13572" width="10.28515625" style="1447" customWidth="1"/>
    <col min="13573" max="13573" width="12.28515625" style="1447" customWidth="1"/>
    <col min="13574" max="13574" width="12.42578125" style="1447" bestFit="1" customWidth="1"/>
    <col min="13575" max="13575" width="10.7109375" style="1447" customWidth="1"/>
    <col min="13576" max="13576" width="9.140625" style="1447"/>
    <col min="13577" max="13577" width="9.28515625" style="1447" customWidth="1"/>
    <col min="13578" max="13824" width="9.140625" style="1447"/>
    <col min="13825" max="13825" width="23" style="1447" bestFit="1" customWidth="1"/>
    <col min="13826" max="13826" width="10" style="1447" customWidth="1"/>
    <col min="13827" max="13827" width="12.42578125" style="1447" bestFit="1" customWidth="1"/>
    <col min="13828" max="13828" width="10.28515625" style="1447" customWidth="1"/>
    <col min="13829" max="13829" width="12.28515625" style="1447" customWidth="1"/>
    <col min="13830" max="13830" width="12.42578125" style="1447" bestFit="1" customWidth="1"/>
    <col min="13831" max="13831" width="10.7109375" style="1447" customWidth="1"/>
    <col min="13832" max="13832" width="9.140625" style="1447"/>
    <col min="13833" max="13833" width="9.28515625" style="1447" customWidth="1"/>
    <col min="13834" max="14080" width="9.140625" style="1447"/>
    <col min="14081" max="14081" width="23" style="1447" bestFit="1" customWidth="1"/>
    <col min="14082" max="14082" width="10" style="1447" customWidth="1"/>
    <col min="14083" max="14083" width="12.42578125" style="1447" bestFit="1" customWidth="1"/>
    <col min="14084" max="14084" width="10.28515625" style="1447" customWidth="1"/>
    <col min="14085" max="14085" width="12.28515625" style="1447" customWidth="1"/>
    <col min="14086" max="14086" width="12.42578125" style="1447" bestFit="1" customWidth="1"/>
    <col min="14087" max="14087" width="10.7109375" style="1447" customWidth="1"/>
    <col min="14088" max="14088" width="9.140625" style="1447"/>
    <col min="14089" max="14089" width="9.28515625" style="1447" customWidth="1"/>
    <col min="14090" max="14336" width="9.140625" style="1447"/>
    <col min="14337" max="14337" width="23" style="1447" bestFit="1" customWidth="1"/>
    <col min="14338" max="14338" width="10" style="1447" customWidth="1"/>
    <col min="14339" max="14339" width="12.42578125" style="1447" bestFit="1" customWidth="1"/>
    <col min="14340" max="14340" width="10.28515625" style="1447" customWidth="1"/>
    <col min="14341" max="14341" width="12.28515625" style="1447" customWidth="1"/>
    <col min="14342" max="14342" width="12.42578125" style="1447" bestFit="1" customWidth="1"/>
    <col min="14343" max="14343" width="10.7109375" style="1447" customWidth="1"/>
    <col min="14344" max="14344" width="9.140625" style="1447"/>
    <col min="14345" max="14345" width="9.28515625" style="1447" customWidth="1"/>
    <col min="14346" max="14592" width="9.140625" style="1447"/>
    <col min="14593" max="14593" width="23" style="1447" bestFit="1" customWidth="1"/>
    <col min="14594" max="14594" width="10" style="1447" customWidth="1"/>
    <col min="14595" max="14595" width="12.42578125" style="1447" bestFit="1" customWidth="1"/>
    <col min="14596" max="14596" width="10.28515625" style="1447" customWidth="1"/>
    <col min="14597" max="14597" width="12.28515625" style="1447" customWidth="1"/>
    <col min="14598" max="14598" width="12.42578125" style="1447" bestFit="1" customWidth="1"/>
    <col min="14599" max="14599" width="10.7109375" style="1447" customWidth="1"/>
    <col min="14600" max="14600" width="9.140625" style="1447"/>
    <col min="14601" max="14601" width="9.28515625" style="1447" customWidth="1"/>
    <col min="14602" max="14848" width="9.140625" style="1447"/>
    <col min="14849" max="14849" width="23" style="1447" bestFit="1" customWidth="1"/>
    <col min="14850" max="14850" width="10" style="1447" customWidth="1"/>
    <col min="14851" max="14851" width="12.42578125" style="1447" bestFit="1" customWidth="1"/>
    <col min="14852" max="14852" width="10.28515625" style="1447" customWidth="1"/>
    <col min="14853" max="14853" width="12.28515625" style="1447" customWidth="1"/>
    <col min="14854" max="14854" width="12.42578125" style="1447" bestFit="1" customWidth="1"/>
    <col min="14855" max="14855" width="10.7109375" style="1447" customWidth="1"/>
    <col min="14856" max="14856" width="9.140625" style="1447"/>
    <col min="14857" max="14857" width="9.28515625" style="1447" customWidth="1"/>
    <col min="14858" max="15104" width="9.140625" style="1447"/>
    <col min="15105" max="15105" width="23" style="1447" bestFit="1" customWidth="1"/>
    <col min="15106" max="15106" width="10" style="1447" customWidth="1"/>
    <col min="15107" max="15107" width="12.42578125" style="1447" bestFit="1" customWidth="1"/>
    <col min="15108" max="15108" width="10.28515625" style="1447" customWidth="1"/>
    <col min="15109" max="15109" width="12.28515625" style="1447" customWidth="1"/>
    <col min="15110" max="15110" width="12.42578125" style="1447" bestFit="1" customWidth="1"/>
    <col min="15111" max="15111" width="10.7109375" style="1447" customWidth="1"/>
    <col min="15112" max="15112" width="9.140625" style="1447"/>
    <col min="15113" max="15113" width="9.28515625" style="1447" customWidth="1"/>
    <col min="15114" max="15360" width="9.140625" style="1447"/>
    <col min="15361" max="15361" width="23" style="1447" bestFit="1" customWidth="1"/>
    <col min="15362" max="15362" width="10" style="1447" customWidth="1"/>
    <col min="15363" max="15363" width="12.42578125" style="1447" bestFit="1" customWidth="1"/>
    <col min="15364" max="15364" width="10.28515625" style="1447" customWidth="1"/>
    <col min="15365" max="15365" width="12.28515625" style="1447" customWidth="1"/>
    <col min="15366" max="15366" width="12.42578125" style="1447" bestFit="1" customWidth="1"/>
    <col min="15367" max="15367" width="10.7109375" style="1447" customWidth="1"/>
    <col min="15368" max="15368" width="9.140625" style="1447"/>
    <col min="15369" max="15369" width="9.28515625" style="1447" customWidth="1"/>
    <col min="15370" max="15616" width="9.140625" style="1447"/>
    <col min="15617" max="15617" width="23" style="1447" bestFit="1" customWidth="1"/>
    <col min="15618" max="15618" width="10" style="1447" customWidth="1"/>
    <col min="15619" max="15619" width="12.42578125" style="1447" bestFit="1" customWidth="1"/>
    <col min="15620" max="15620" width="10.28515625" style="1447" customWidth="1"/>
    <col min="15621" max="15621" width="12.28515625" style="1447" customWidth="1"/>
    <col min="15622" max="15622" width="12.42578125" style="1447" bestFit="1" customWidth="1"/>
    <col min="15623" max="15623" width="10.7109375" style="1447" customWidth="1"/>
    <col min="15624" max="15624" width="9.140625" style="1447"/>
    <col min="15625" max="15625" width="9.28515625" style="1447" customWidth="1"/>
    <col min="15626" max="15872" width="9.140625" style="1447"/>
    <col min="15873" max="15873" width="23" style="1447" bestFit="1" customWidth="1"/>
    <col min="15874" max="15874" width="10" style="1447" customWidth="1"/>
    <col min="15875" max="15875" width="12.42578125" style="1447" bestFit="1" customWidth="1"/>
    <col min="15876" max="15876" width="10.28515625" style="1447" customWidth="1"/>
    <col min="15877" max="15877" width="12.28515625" style="1447" customWidth="1"/>
    <col min="15878" max="15878" width="12.42578125" style="1447" bestFit="1" customWidth="1"/>
    <col min="15879" max="15879" width="10.7109375" style="1447" customWidth="1"/>
    <col min="15880" max="15880" width="9.140625" style="1447"/>
    <col min="15881" max="15881" width="9.28515625" style="1447" customWidth="1"/>
    <col min="15882" max="16128" width="9.140625" style="1447"/>
    <col min="16129" max="16129" width="23" style="1447" bestFit="1" customWidth="1"/>
    <col min="16130" max="16130" width="10" style="1447" customWidth="1"/>
    <col min="16131" max="16131" width="12.42578125" style="1447" bestFit="1" customWidth="1"/>
    <col min="16132" max="16132" width="10.28515625" style="1447" customWidth="1"/>
    <col min="16133" max="16133" width="12.28515625" style="1447" customWidth="1"/>
    <col min="16134" max="16134" width="12.42578125" style="1447" bestFit="1" customWidth="1"/>
    <col min="16135" max="16135" width="10.7109375" style="1447" customWidth="1"/>
    <col min="16136" max="16136" width="9.140625" style="1447"/>
    <col min="16137" max="16137" width="9.28515625" style="1447" customWidth="1"/>
    <col min="16138" max="16384" width="9.140625" style="1447"/>
  </cols>
  <sheetData>
    <row r="1" spans="1:12">
      <c r="A1" s="1601" t="s">
        <v>769</v>
      </c>
      <c r="B1" s="1601"/>
      <c r="C1" s="1601"/>
      <c r="D1" s="1601"/>
      <c r="E1" s="1601"/>
      <c r="F1" s="1601"/>
      <c r="G1" s="1601"/>
      <c r="H1" s="1601"/>
    </row>
    <row r="2" spans="1:12">
      <c r="A2" s="1601" t="s">
        <v>770</v>
      </c>
      <c r="B2" s="1601"/>
      <c r="C2" s="1601"/>
      <c r="D2" s="1601"/>
      <c r="E2" s="1601"/>
      <c r="F2" s="1601"/>
      <c r="G2" s="1601"/>
      <c r="H2" s="1601"/>
    </row>
    <row r="3" spans="1:12" ht="15.75" customHeight="1">
      <c r="A3" s="1602" t="s">
        <v>88</v>
      </c>
      <c r="B3" s="1602"/>
      <c r="C3" s="1602"/>
      <c r="D3" s="1602"/>
      <c r="E3" s="1602"/>
      <c r="F3" s="1602"/>
      <c r="G3" s="1602"/>
      <c r="H3" s="1602"/>
    </row>
    <row r="4" spans="1:12" ht="17.25" customHeight="1" thickBot="1">
      <c r="A4" s="1242" t="s">
        <v>141</v>
      </c>
      <c r="B4" s="1242"/>
      <c r="C4" s="1242"/>
      <c r="D4" s="1242"/>
      <c r="E4" s="1448"/>
      <c r="F4" s="1448"/>
      <c r="G4" s="1242"/>
      <c r="H4" s="1449" t="s">
        <v>69</v>
      </c>
    </row>
    <row r="5" spans="1:12" ht="15" customHeight="1" thickTop="1">
      <c r="A5" s="1603"/>
      <c r="B5" s="1605" t="s">
        <v>7</v>
      </c>
      <c r="C5" s="1605"/>
      <c r="D5" s="1606" t="s">
        <v>1247</v>
      </c>
      <c r="E5" s="1606"/>
      <c r="F5" s="1450" t="s">
        <v>1245</v>
      </c>
      <c r="G5" s="1607" t="s">
        <v>6</v>
      </c>
      <c r="H5" s="1608"/>
    </row>
    <row r="6" spans="1:12" ht="16.5" customHeight="1">
      <c r="A6" s="1604"/>
      <c r="B6" s="1451" t="s">
        <v>51</v>
      </c>
      <c r="C6" s="1452" t="s">
        <v>771</v>
      </c>
      <c r="D6" s="1451" t="s">
        <v>51</v>
      </c>
      <c r="E6" s="1452" t="str">
        <f>C6</f>
        <v>Five  Months</v>
      </c>
      <c r="F6" s="1452" t="str">
        <f>C6</f>
        <v>Five  Months</v>
      </c>
      <c r="G6" s="1453" t="s">
        <v>8</v>
      </c>
      <c r="H6" s="1454" t="s">
        <v>52</v>
      </c>
    </row>
    <row r="7" spans="1:12" ht="15" customHeight="1">
      <c r="A7" s="1455"/>
      <c r="B7" s="1456"/>
      <c r="C7" s="1456"/>
      <c r="D7" s="1456"/>
      <c r="E7" s="1456"/>
      <c r="F7" s="1456"/>
      <c r="G7" s="1457"/>
      <c r="H7" s="1458"/>
    </row>
    <row r="8" spans="1:12" ht="15" customHeight="1">
      <c r="A8" s="1459" t="s">
        <v>772</v>
      </c>
      <c r="B8" s="1460">
        <v>70117.120803999991</v>
      </c>
      <c r="C8" s="1460">
        <v>26169.495739999998</v>
      </c>
      <c r="D8" s="1460">
        <v>73049.066227999996</v>
      </c>
      <c r="E8" s="1460">
        <v>30633.200252000002</v>
      </c>
      <c r="F8" s="1460">
        <v>33695.863563999999</v>
      </c>
      <c r="G8" s="1461">
        <v>17.056899209476327</v>
      </c>
      <c r="H8" s="1462">
        <v>9.9978562043971948</v>
      </c>
      <c r="J8" s="1179"/>
      <c r="K8" s="1179"/>
      <c r="L8" s="1179"/>
    </row>
    <row r="9" spans="1:12" ht="15" customHeight="1">
      <c r="A9" s="1463"/>
      <c r="B9" s="1460"/>
      <c r="C9" s="1461"/>
      <c r="D9" s="1461"/>
      <c r="E9" s="1461"/>
      <c r="F9" s="1461"/>
      <c r="G9" s="1461"/>
      <c r="H9" s="1462"/>
    </row>
    <row r="10" spans="1:12" ht="15" customHeight="1">
      <c r="A10" s="1463" t="s">
        <v>773</v>
      </c>
      <c r="B10" s="1464">
        <v>39493.688892999999</v>
      </c>
      <c r="C10" s="1465">
        <v>13876.1767</v>
      </c>
      <c r="D10" s="1465">
        <v>41449.172801000001</v>
      </c>
      <c r="E10" s="1465">
        <v>17019.087519000001</v>
      </c>
      <c r="F10" s="1465">
        <v>17959.607487000001</v>
      </c>
      <c r="G10" s="1465">
        <v>22.649688649467834</v>
      </c>
      <c r="H10" s="1466">
        <v>5.5262655353879069</v>
      </c>
    </row>
    <row r="11" spans="1:12" ht="15" customHeight="1">
      <c r="A11" s="1463" t="s">
        <v>774</v>
      </c>
      <c r="B11" s="1464">
        <v>1681.5272220000002</v>
      </c>
      <c r="C11" s="1465">
        <v>479.11659699999996</v>
      </c>
      <c r="D11" s="1465">
        <v>1701.4950960000001</v>
      </c>
      <c r="E11" s="1465">
        <v>744.24505600000009</v>
      </c>
      <c r="F11" s="1465">
        <v>1327.966911</v>
      </c>
      <c r="G11" s="1465">
        <v>55.336938995665861</v>
      </c>
      <c r="H11" s="1466">
        <v>78.43140512578691</v>
      </c>
    </row>
    <row r="12" spans="1:12" ht="15" customHeight="1">
      <c r="A12" s="1467" t="s">
        <v>775</v>
      </c>
      <c r="B12" s="1468">
        <v>28941.904688999999</v>
      </c>
      <c r="C12" s="1468">
        <v>11814.202442999998</v>
      </c>
      <c r="D12" s="1468">
        <v>29898.398331</v>
      </c>
      <c r="E12" s="1468">
        <v>12869.867677000002</v>
      </c>
      <c r="F12" s="1468">
        <v>14408.289165999999</v>
      </c>
      <c r="G12" s="1468">
        <v>8.9355607294971691</v>
      </c>
      <c r="H12" s="1469">
        <v>11.953669824821446</v>
      </c>
    </row>
    <row r="13" spans="1:12" ht="15" customHeight="1">
      <c r="A13" s="1455"/>
      <c r="B13" s="1464"/>
      <c r="C13" s="1461"/>
      <c r="D13" s="1461"/>
      <c r="E13" s="1461"/>
      <c r="F13" s="1461"/>
      <c r="G13" s="1461"/>
      <c r="H13" s="1462"/>
    </row>
    <row r="14" spans="1:12" ht="15" customHeight="1">
      <c r="A14" s="1459" t="s">
        <v>776</v>
      </c>
      <c r="B14" s="1460">
        <v>773599.12336700002</v>
      </c>
      <c r="C14" s="1460">
        <v>213827.67788899998</v>
      </c>
      <c r="D14" s="1460">
        <v>990113.20393199997</v>
      </c>
      <c r="E14" s="1460">
        <v>382640.93699299998</v>
      </c>
      <c r="F14" s="1460">
        <v>431487.94447600003</v>
      </c>
      <c r="G14" s="1461">
        <v>78.948273100375985</v>
      </c>
      <c r="H14" s="1462">
        <v>12.765755767500025</v>
      </c>
    </row>
    <row r="15" spans="1:12" ht="15" customHeight="1">
      <c r="A15" s="1463"/>
      <c r="B15" s="1460"/>
      <c r="C15" s="1461"/>
      <c r="D15" s="1461"/>
      <c r="E15" s="1461"/>
      <c r="F15" s="1461"/>
      <c r="G15" s="1461"/>
      <c r="H15" s="1462"/>
    </row>
    <row r="16" spans="1:12" ht="15" customHeight="1">
      <c r="A16" s="1463" t="s">
        <v>777</v>
      </c>
      <c r="B16" s="1464">
        <v>477212.56763300003</v>
      </c>
      <c r="C16" s="1465">
        <v>121663.35836599999</v>
      </c>
      <c r="D16" s="1465">
        <v>633669.56580899993</v>
      </c>
      <c r="E16" s="1465">
        <v>250362.78609899999</v>
      </c>
      <c r="F16" s="1465">
        <v>283474.85578099999</v>
      </c>
      <c r="G16" s="1465">
        <v>105.78322796731734</v>
      </c>
      <c r="H16" s="1466">
        <v>13.225635565865062</v>
      </c>
    </row>
    <row r="17" spans="1:8" ht="15" customHeight="1">
      <c r="A17" s="1463" t="s">
        <v>778</v>
      </c>
      <c r="B17" s="1464">
        <v>115694.31763999996</v>
      </c>
      <c r="C17" s="1465">
        <v>37186.479244999995</v>
      </c>
      <c r="D17" s="1470">
        <v>127245.02276300002</v>
      </c>
      <c r="E17" s="1465">
        <v>53193.522232000003</v>
      </c>
      <c r="F17" s="1465">
        <v>53942.905287000001</v>
      </c>
      <c r="G17" s="1465">
        <v>43.045330754597529</v>
      </c>
      <c r="H17" s="1466">
        <v>1.4087863024591911</v>
      </c>
    </row>
    <row r="18" spans="1:8" ht="15" customHeight="1">
      <c r="A18" s="1467" t="s">
        <v>779</v>
      </c>
      <c r="B18" s="1468">
        <v>180692.238094</v>
      </c>
      <c r="C18" s="1468">
        <v>54977.840278000003</v>
      </c>
      <c r="D18" s="1468">
        <v>229198.61536000005</v>
      </c>
      <c r="E18" s="1468">
        <v>79084.628662000003</v>
      </c>
      <c r="F18" s="1468">
        <v>94070.183408000012</v>
      </c>
      <c r="G18" s="1468">
        <v>43.848190947665501</v>
      </c>
      <c r="H18" s="1469">
        <v>18.948757804815415</v>
      </c>
    </row>
    <row r="19" spans="1:8" ht="15" customHeight="1">
      <c r="A19" s="1455"/>
      <c r="B19" s="1460"/>
      <c r="C19" s="1460"/>
      <c r="D19" s="1460"/>
      <c r="E19" s="1460"/>
      <c r="F19" s="1460"/>
      <c r="G19" s="1461"/>
      <c r="H19" s="1462"/>
    </row>
    <row r="20" spans="1:8" ht="15" customHeight="1">
      <c r="A20" s="1459" t="s">
        <v>780</v>
      </c>
      <c r="B20" s="1460">
        <v>-703482.00256300007</v>
      </c>
      <c r="C20" s="1460">
        <v>-187658.182149</v>
      </c>
      <c r="D20" s="1460">
        <v>-917064.13770399999</v>
      </c>
      <c r="E20" s="1460">
        <v>-352007.73674100003</v>
      </c>
      <c r="F20" s="1460">
        <v>-397792.08091199998</v>
      </c>
      <c r="G20" s="1461">
        <v>87.579210621099918</v>
      </c>
      <c r="H20" s="1462">
        <v>13.00663008003346</v>
      </c>
    </row>
    <row r="21" spans="1:8" ht="15" customHeight="1">
      <c r="A21" s="1463"/>
      <c r="B21" s="1464"/>
      <c r="C21" s="1464"/>
      <c r="D21" s="1464"/>
      <c r="E21" s="1464"/>
      <c r="F21" s="1464"/>
      <c r="G21" s="1461"/>
      <c r="H21" s="1462"/>
    </row>
    <row r="22" spans="1:8" ht="15" customHeight="1">
      <c r="A22" s="1463" t="s">
        <v>781</v>
      </c>
      <c r="B22" s="1464">
        <v>-437718.87874000001</v>
      </c>
      <c r="C22" s="1464">
        <v>-107787.18166599999</v>
      </c>
      <c r="D22" s="1464">
        <v>-592220.39300799998</v>
      </c>
      <c r="E22" s="1464">
        <v>-233343.69858</v>
      </c>
      <c r="F22" s="1464">
        <v>-265515.24829399999</v>
      </c>
      <c r="G22" s="1465">
        <v>116.48557367708327</v>
      </c>
      <c r="H22" s="1466">
        <v>13.787194558832368</v>
      </c>
    </row>
    <row r="23" spans="1:8" ht="15" customHeight="1">
      <c r="A23" s="1463" t="s">
        <v>782</v>
      </c>
      <c r="B23" s="1464">
        <v>-114012.79041799996</v>
      </c>
      <c r="C23" s="1464">
        <v>-36707.362647999995</v>
      </c>
      <c r="D23" s="1464">
        <v>-125543.52766700002</v>
      </c>
      <c r="E23" s="1464">
        <v>-52449.277176000003</v>
      </c>
      <c r="F23" s="1464">
        <v>-52614.938375999998</v>
      </c>
      <c r="G23" s="1465">
        <v>42.884896632195677</v>
      </c>
      <c r="H23" s="1466">
        <v>0.31585030131893177</v>
      </c>
    </row>
    <row r="24" spans="1:8" ht="15" customHeight="1">
      <c r="A24" s="1467" t="s">
        <v>783</v>
      </c>
      <c r="B24" s="1471">
        <v>-151750.33340500001</v>
      </c>
      <c r="C24" s="1471">
        <v>-43163.637835000001</v>
      </c>
      <c r="D24" s="1471">
        <v>-199300.21702900005</v>
      </c>
      <c r="E24" s="1471">
        <v>-66214.760985000001</v>
      </c>
      <c r="F24" s="1471">
        <v>-79661.894242000009</v>
      </c>
      <c r="G24" s="1468">
        <v>53.404032436090432</v>
      </c>
      <c r="H24" s="1469">
        <v>20.308361847060439</v>
      </c>
    </row>
    <row r="25" spans="1:8" ht="15" customHeight="1">
      <c r="A25" s="1455"/>
      <c r="B25" s="1464"/>
      <c r="C25" s="1464"/>
      <c r="D25" s="1464"/>
      <c r="E25" s="1464"/>
      <c r="F25" s="1464"/>
      <c r="G25" s="1461"/>
      <c r="H25" s="1462"/>
    </row>
    <row r="26" spans="1:8" ht="15" customHeight="1">
      <c r="A26" s="1459" t="s">
        <v>784</v>
      </c>
      <c r="B26" s="1460">
        <v>843716.28417100001</v>
      </c>
      <c r="C26" s="1460">
        <v>239997.173629</v>
      </c>
      <c r="D26" s="1460">
        <v>1063162.2701599998</v>
      </c>
      <c r="E26" s="1460">
        <v>413274.13724500005</v>
      </c>
      <c r="F26" s="1460">
        <v>465183.80804000003</v>
      </c>
      <c r="G26" s="1461">
        <v>72.19958510172313</v>
      </c>
      <c r="H26" s="1462">
        <v>12.560590203162533</v>
      </c>
    </row>
    <row r="27" spans="1:8" ht="15" customHeight="1">
      <c r="A27" s="1463"/>
      <c r="B27" s="1464"/>
      <c r="C27" s="1464"/>
      <c r="D27" s="1464"/>
      <c r="E27" s="1464"/>
      <c r="F27" s="1464"/>
      <c r="G27" s="1461"/>
      <c r="H27" s="1462"/>
    </row>
    <row r="28" spans="1:8" ht="15" customHeight="1">
      <c r="A28" s="1463" t="s">
        <v>781</v>
      </c>
      <c r="B28" s="1464">
        <v>516706.29652600002</v>
      </c>
      <c r="C28" s="1464">
        <v>135539.53506599998</v>
      </c>
      <c r="D28" s="1464">
        <v>675118.73860999988</v>
      </c>
      <c r="E28" s="1464">
        <v>267381.87361800001</v>
      </c>
      <c r="F28" s="1464">
        <v>301434.46326799999</v>
      </c>
      <c r="G28" s="1465">
        <v>97.272237570979087</v>
      </c>
      <c r="H28" s="1466">
        <v>12.735564004106664</v>
      </c>
    </row>
    <row r="29" spans="1:8" ht="15" customHeight="1">
      <c r="A29" s="1463" t="s">
        <v>782</v>
      </c>
      <c r="B29" s="1464">
        <v>117375.84486199997</v>
      </c>
      <c r="C29" s="1464">
        <v>37665.595841999995</v>
      </c>
      <c r="D29" s="1464">
        <v>128946.51785900001</v>
      </c>
      <c r="E29" s="1464">
        <v>53937.767288000003</v>
      </c>
      <c r="F29" s="1464">
        <v>55270.872198000005</v>
      </c>
      <c r="G29" s="1465">
        <v>43.201683345880582</v>
      </c>
      <c r="H29" s="1466">
        <v>2.4715611658189403</v>
      </c>
    </row>
    <row r="30" spans="1:8" ht="15" customHeight="1" thickBot="1">
      <c r="A30" s="1472" t="s">
        <v>783</v>
      </c>
      <c r="B30" s="1473">
        <v>209634.14278299999</v>
      </c>
      <c r="C30" s="1473">
        <v>66792.042721000005</v>
      </c>
      <c r="D30" s="1473">
        <v>259097.01369100006</v>
      </c>
      <c r="E30" s="1473">
        <v>91954.496339000005</v>
      </c>
      <c r="F30" s="1473">
        <v>108478.47257400001</v>
      </c>
      <c r="G30" s="1474">
        <v>37.672831362722661</v>
      </c>
      <c r="H30" s="1475">
        <v>17.969731653015231</v>
      </c>
    </row>
    <row r="31" spans="1:8" ht="16.5" thickTop="1">
      <c r="A31" s="1242"/>
      <c r="B31" s="1476"/>
      <c r="C31" s="1476"/>
      <c r="D31" s="1476"/>
      <c r="E31" s="1476"/>
      <c r="F31" s="1476"/>
      <c r="G31" s="1242"/>
      <c r="H31" s="1242"/>
    </row>
    <row r="32" spans="1:8">
      <c r="A32" s="1242"/>
      <c r="B32" s="1448"/>
      <c r="C32" s="1448"/>
      <c r="D32" s="1448"/>
      <c r="E32" s="1448"/>
      <c r="F32" s="1448"/>
      <c r="G32" s="1242"/>
      <c r="H32" s="1242"/>
    </row>
    <row r="33" spans="1:10">
      <c r="A33" s="1242"/>
      <c r="B33" s="1476"/>
      <c r="C33" s="1476"/>
      <c r="D33" s="1476"/>
      <c r="E33" s="1477"/>
      <c r="F33" s="1477"/>
      <c r="G33" s="1242"/>
      <c r="H33" s="1242"/>
      <c r="I33" s="1478"/>
    </row>
    <row r="34" spans="1:10" ht="15" customHeight="1">
      <c r="A34" s="1479" t="s">
        <v>785</v>
      </c>
      <c r="B34" s="1480">
        <v>9.0637539115638344</v>
      </c>
      <c r="C34" s="1480">
        <v>12.238591373369745</v>
      </c>
      <c r="D34" s="1480">
        <v>7.377849920383138</v>
      </c>
      <c r="E34" s="1480">
        <v>8.0057299913418323</v>
      </c>
      <c r="F34" s="1480">
        <v>7.8092247988342605</v>
      </c>
      <c r="G34" s="1242"/>
      <c r="H34" s="1242"/>
      <c r="I34" s="1179"/>
    </row>
    <row r="35" spans="1:10" ht="15" customHeight="1">
      <c r="A35" s="1481" t="s">
        <v>166</v>
      </c>
      <c r="B35" s="1480">
        <v>8.275911317443045</v>
      </c>
      <c r="C35" s="1480">
        <v>11.405386869443705</v>
      </c>
      <c r="D35" s="1480">
        <v>6.5411335872004885</v>
      </c>
      <c r="E35" s="1480">
        <v>6.7977704610900958</v>
      </c>
      <c r="F35" s="1480">
        <v>6.3355204600138482</v>
      </c>
      <c r="G35" s="1242"/>
      <c r="H35" s="1242"/>
      <c r="I35" s="1179"/>
      <c r="J35" s="1179"/>
    </row>
    <row r="36" spans="1:10" ht="15" customHeight="1">
      <c r="A36" s="1482" t="s">
        <v>786</v>
      </c>
      <c r="B36" s="1483">
        <v>1.4534224811561807</v>
      </c>
      <c r="C36" s="1483">
        <v>1.2884161306139805</v>
      </c>
      <c r="D36" s="1483">
        <v>1.3371800790739898</v>
      </c>
      <c r="E36" s="1483">
        <v>1.3991272334891172</v>
      </c>
      <c r="F36" s="1483">
        <v>2.4618008687790018</v>
      </c>
      <c r="G36" s="1242"/>
      <c r="H36" s="1242"/>
      <c r="I36" s="1179"/>
      <c r="J36" s="1179"/>
    </row>
    <row r="37" spans="1:10" ht="15" customHeight="1">
      <c r="A37" s="1484" t="s">
        <v>787</v>
      </c>
      <c r="B37" s="1485">
        <v>16.01723737238995</v>
      </c>
      <c r="C37" s="1485">
        <v>21.48902609353242</v>
      </c>
      <c r="D37" s="1485">
        <v>13.044755215488049</v>
      </c>
      <c r="E37" s="1485">
        <v>16.273538732797952</v>
      </c>
      <c r="F37" s="1485">
        <v>15.316531385410984</v>
      </c>
      <c r="G37" s="1242"/>
      <c r="H37" s="1242"/>
      <c r="I37" s="1179"/>
      <c r="J37" s="1179"/>
    </row>
    <row r="38" spans="1:10" ht="15" customHeight="1">
      <c r="A38" s="1486" t="s">
        <v>788</v>
      </c>
      <c r="B38" s="1487"/>
      <c r="C38" s="1487"/>
      <c r="D38" s="1487"/>
      <c r="E38" s="1487"/>
      <c r="F38" s="1488"/>
      <c r="G38" s="1242"/>
      <c r="H38" s="1242"/>
    </row>
    <row r="39" spans="1:10" ht="15" customHeight="1">
      <c r="A39" s="1489" t="s">
        <v>166</v>
      </c>
      <c r="B39" s="1480">
        <v>56.325314616664912</v>
      </c>
      <c r="C39" s="1480">
        <v>53.024241803751316</v>
      </c>
      <c r="D39" s="1480">
        <v>56.741550496524177</v>
      </c>
      <c r="E39" s="1480">
        <v>55.557654371710143</v>
      </c>
      <c r="F39" s="1480">
        <v>53.299145911154788</v>
      </c>
      <c r="G39" s="1242"/>
      <c r="H39" s="1242"/>
      <c r="I39" s="1179"/>
      <c r="J39" s="1179"/>
    </row>
    <row r="40" spans="1:10" ht="15" customHeight="1">
      <c r="A40" s="1482" t="s">
        <v>786</v>
      </c>
      <c r="B40" s="1483">
        <v>2.3981692384380873</v>
      </c>
      <c r="C40" s="1483">
        <v>1.830820898347199</v>
      </c>
      <c r="D40" s="1483">
        <v>2.32924961790656</v>
      </c>
      <c r="E40" s="1483">
        <v>2.4295373969339336</v>
      </c>
      <c r="F40" s="1483">
        <v>3.9410383665571751</v>
      </c>
      <c r="G40" s="1242"/>
      <c r="H40" s="1242"/>
      <c r="I40" s="1179"/>
      <c r="J40" s="1179"/>
    </row>
    <row r="41" spans="1:10" ht="15" customHeight="1">
      <c r="A41" s="1490" t="s">
        <v>787</v>
      </c>
      <c r="B41" s="1485">
        <v>41.276516144897016</v>
      </c>
      <c r="C41" s="1485">
        <v>45.144937297901485</v>
      </c>
      <c r="D41" s="1485">
        <v>40.929199885569275</v>
      </c>
      <c r="E41" s="1485">
        <v>42.012808231355933</v>
      </c>
      <c r="F41" s="1485">
        <v>42.759815722288039</v>
      </c>
      <c r="G41" s="1242"/>
      <c r="H41" s="1242"/>
      <c r="I41" s="1179"/>
      <c r="J41" s="1179"/>
    </row>
    <row r="42" spans="1:10" ht="15" customHeight="1">
      <c r="A42" s="1486" t="s">
        <v>789</v>
      </c>
      <c r="B42" s="1487"/>
      <c r="C42" s="1487"/>
      <c r="D42" s="1487"/>
      <c r="E42" s="1487"/>
      <c r="F42" s="1488"/>
      <c r="G42" s="1242"/>
      <c r="H42" s="1242"/>
    </row>
    <row r="43" spans="1:10" ht="15" customHeight="1">
      <c r="A43" s="1489" t="s">
        <v>166</v>
      </c>
      <c r="B43" s="1491">
        <v>61.687320114323285</v>
      </c>
      <c r="C43" s="1491">
        <v>56.897853246648744</v>
      </c>
      <c r="D43" s="1491">
        <v>63.999708648721324</v>
      </c>
      <c r="E43" s="1491">
        <v>65.430214567862649</v>
      </c>
      <c r="F43" s="1491">
        <v>65.697051194617387</v>
      </c>
      <c r="G43" s="1242"/>
      <c r="H43" s="1242"/>
      <c r="I43" s="1447" t="s">
        <v>141</v>
      </c>
    </row>
    <row r="44" spans="1:10" ht="15" customHeight="1">
      <c r="A44" s="1492" t="s">
        <v>786</v>
      </c>
      <c r="B44" s="1493">
        <v>14.955332050591515</v>
      </c>
      <c r="C44" s="1493">
        <v>17.390863340106915</v>
      </c>
      <c r="D44" s="1493">
        <v>12.851563059423565</v>
      </c>
      <c r="E44" s="1493">
        <v>13.901680946639832</v>
      </c>
      <c r="F44" s="1493">
        <v>12.50160195147709</v>
      </c>
      <c r="G44" s="1242"/>
      <c r="H44" s="1242" t="s">
        <v>141</v>
      </c>
    </row>
    <row r="45" spans="1:10" ht="15" customHeight="1">
      <c r="A45" s="1490" t="s">
        <v>787</v>
      </c>
      <c r="B45" s="1493">
        <v>23.357347835085189</v>
      </c>
      <c r="C45" s="1493">
        <v>25.711283413244345</v>
      </c>
      <c r="D45" s="1493">
        <v>23.148728291855118</v>
      </c>
      <c r="E45" s="1493">
        <v>20.66810448549753</v>
      </c>
      <c r="F45" s="1493">
        <v>21.801346853905514</v>
      </c>
      <c r="G45" s="1242"/>
      <c r="H45" s="1242"/>
    </row>
    <row r="46" spans="1:10" ht="15" customHeight="1">
      <c r="A46" s="1486" t="s">
        <v>790</v>
      </c>
      <c r="B46" s="1487"/>
      <c r="C46" s="1487"/>
      <c r="D46" s="1487"/>
      <c r="E46" s="1487"/>
      <c r="F46" s="1488"/>
      <c r="G46" s="1242"/>
      <c r="H46" s="1242"/>
    </row>
    <row r="47" spans="1:10" ht="15" customHeight="1">
      <c r="A47" s="1489" t="s">
        <v>166</v>
      </c>
      <c r="B47" s="1491">
        <v>62.221759354931081</v>
      </c>
      <c r="C47" s="1491">
        <v>57.438039968018714</v>
      </c>
      <c r="D47" s="1491">
        <v>64.57785978750708</v>
      </c>
      <c r="E47" s="1491">
        <v>66.289366461194973</v>
      </c>
      <c r="F47" s="1491">
        <v>66.74724335518826</v>
      </c>
      <c r="G47" s="1242"/>
      <c r="H47" s="1242"/>
    </row>
    <row r="48" spans="1:10" ht="15" customHeight="1">
      <c r="A48" s="1492" t="s">
        <v>786</v>
      </c>
      <c r="B48" s="1493">
        <v>16.206923560605173</v>
      </c>
      <c r="C48" s="1493">
        <v>19.56075787777506</v>
      </c>
      <c r="D48" s="1493">
        <v>13.689721635099158</v>
      </c>
      <c r="E48" s="1493">
        <v>14.900035340584314</v>
      </c>
      <c r="F48" s="1493">
        <v>13.226743542850853</v>
      </c>
      <c r="G48" s="1242"/>
      <c r="H48" s="1242"/>
    </row>
    <row r="49" spans="1:8" ht="15" customHeight="1">
      <c r="A49" s="1490" t="s">
        <v>787</v>
      </c>
      <c r="B49" s="1494">
        <v>21.571317084463733</v>
      </c>
      <c r="C49" s="1494">
        <v>23.001202154206212</v>
      </c>
      <c r="D49" s="1494">
        <v>21.732418577393766</v>
      </c>
      <c r="E49" s="1494">
        <v>18.810598198220696</v>
      </c>
      <c r="F49" s="1494">
        <v>20.026013101960896</v>
      </c>
      <c r="G49" s="1242"/>
      <c r="H49" s="1242"/>
    </row>
    <row r="50" spans="1:8" ht="15" customHeight="1">
      <c r="A50" s="1486" t="s">
        <v>791</v>
      </c>
      <c r="B50" s="1487"/>
      <c r="C50" s="1487"/>
      <c r="D50" s="1487"/>
      <c r="E50" s="1487"/>
      <c r="F50" s="1488"/>
      <c r="G50" s="1242"/>
      <c r="H50" s="1242"/>
    </row>
    <row r="51" spans="1:8" ht="15" customHeight="1">
      <c r="A51" s="1489" t="s">
        <v>166</v>
      </c>
      <c r="B51" s="1491">
        <v>61.241711961704496</v>
      </c>
      <c r="C51" s="1491">
        <v>56.475471363476956</v>
      </c>
      <c r="D51" s="1491">
        <v>63.501006154817588</v>
      </c>
      <c r="E51" s="1491">
        <v>64.698428844457027</v>
      </c>
      <c r="F51" s="1491">
        <v>64.799001611440517</v>
      </c>
      <c r="G51" s="1242"/>
      <c r="H51" s="1242"/>
    </row>
    <row r="52" spans="1:8" ht="15" customHeight="1">
      <c r="A52" s="1492" t="s">
        <v>786</v>
      </c>
      <c r="B52" s="1493">
        <v>13.911767150177564</v>
      </c>
      <c r="C52" s="1493">
        <v>15.694183090766483</v>
      </c>
      <c r="D52" s="1493">
        <v>12.128582952778629</v>
      </c>
      <c r="E52" s="1493">
        <v>13.051328991347996</v>
      </c>
      <c r="F52" s="1493">
        <v>11.881512478019742</v>
      </c>
      <c r="G52" s="1242"/>
      <c r="H52" s="1242"/>
    </row>
    <row r="53" spans="1:8" ht="15" customHeight="1">
      <c r="A53" s="1490" t="s">
        <v>787</v>
      </c>
      <c r="B53" s="1494">
        <v>24.846520888117933</v>
      </c>
      <c r="C53" s="1494">
        <v>27.830345545756547</v>
      </c>
      <c r="D53" s="1494">
        <v>24.370410892403793</v>
      </c>
      <c r="E53" s="1494">
        <v>22.250242164194976</v>
      </c>
      <c r="F53" s="1494">
        <v>23.319485910539736</v>
      </c>
      <c r="G53" s="1242"/>
      <c r="H53" s="1242"/>
    </row>
    <row r="54" spans="1:8" ht="15" customHeight="1">
      <c r="A54" s="1486" t="s">
        <v>792</v>
      </c>
      <c r="B54" s="1487"/>
      <c r="C54" s="1487"/>
      <c r="D54" s="1487"/>
      <c r="E54" s="1487"/>
      <c r="F54" s="1488"/>
      <c r="G54" s="1242"/>
      <c r="H54" s="1242"/>
    </row>
    <row r="55" spans="1:8" ht="15" customHeight="1">
      <c r="A55" s="1482" t="s">
        <v>793</v>
      </c>
      <c r="B55" s="1495">
        <v>8.3105093642816339</v>
      </c>
      <c r="C55" s="1495">
        <v>10.904084970789762</v>
      </c>
      <c r="D55" s="1495">
        <v>6.8709234966555508</v>
      </c>
      <c r="E55" s="1495">
        <v>7.4123196908012208</v>
      </c>
      <c r="F55" s="1496">
        <v>7.2435589935887386</v>
      </c>
      <c r="G55" s="1242"/>
      <c r="H55" s="1242"/>
    </row>
    <row r="56" spans="1:8" ht="15" customHeight="1">
      <c r="A56" s="1484" t="s">
        <v>794</v>
      </c>
      <c r="B56" s="1497">
        <v>91.689485894788177</v>
      </c>
      <c r="C56" s="1497">
        <v>89.095915029210232</v>
      </c>
      <c r="D56" s="1497">
        <v>93.129076503344464</v>
      </c>
      <c r="E56" s="1497">
        <v>92.58768030919876</v>
      </c>
      <c r="F56" s="1498">
        <v>92.756441006411265</v>
      </c>
      <c r="G56" s="1242"/>
      <c r="H56" s="1242"/>
    </row>
    <row r="57" spans="1:8">
      <c r="A57" s="1242" t="s">
        <v>795</v>
      </c>
      <c r="B57" s="1242"/>
      <c r="C57" s="1242"/>
      <c r="D57" s="1242"/>
      <c r="E57" s="1242"/>
      <c r="F57" s="1242"/>
      <c r="G57" s="1242"/>
      <c r="H57" s="1242"/>
    </row>
    <row r="58" spans="1:8">
      <c r="A58" s="1242" t="s">
        <v>796</v>
      </c>
      <c r="B58" s="1242"/>
      <c r="C58" s="1242"/>
      <c r="D58" s="1242"/>
      <c r="E58" s="1242"/>
      <c r="F58" s="1242"/>
      <c r="G58" s="1242"/>
      <c r="H58" s="1242"/>
    </row>
    <row r="59" spans="1:8">
      <c r="A59" s="1242" t="s">
        <v>797</v>
      </c>
      <c r="B59" s="1242"/>
      <c r="C59" s="1242"/>
      <c r="D59" s="1242"/>
      <c r="E59" s="1242"/>
      <c r="F59" s="1242"/>
      <c r="G59" s="1242"/>
      <c r="H59" s="1242"/>
    </row>
    <row r="60" spans="1:8">
      <c r="H60" s="1447" t="s">
        <v>141</v>
      </c>
    </row>
    <row r="70" spans="5:6">
      <c r="E70" s="1179"/>
      <c r="F70" s="1179"/>
    </row>
    <row r="73" spans="5:6">
      <c r="F73" s="1179"/>
    </row>
  </sheetData>
  <mergeCells count="7">
    <mergeCell ref="A1:H1"/>
    <mergeCell ref="A2:H2"/>
    <mergeCell ref="A3:H3"/>
    <mergeCell ref="A5:A6"/>
    <mergeCell ref="B5:C5"/>
    <mergeCell ref="D5:E5"/>
    <mergeCell ref="G5:H5"/>
  </mergeCells>
  <printOptions horizontalCentered="1"/>
  <pageMargins left="0.75" right="0.75" top="1" bottom="1" header="0.5" footer="0.5"/>
  <pageSetup scale="65"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C15" sqref="C15"/>
    </sheetView>
  </sheetViews>
  <sheetFormatPr defaultRowHeight="15.75"/>
  <cols>
    <col min="1" max="1" width="9.140625" style="128"/>
    <col min="2" max="2" width="6.85546875" style="128" customWidth="1"/>
    <col min="3" max="3" width="23.140625" style="128" bestFit="1" customWidth="1"/>
    <col min="4" max="8" width="12.140625" style="128" customWidth="1"/>
    <col min="9" max="9" width="8.7109375" style="128" customWidth="1"/>
    <col min="10" max="10" width="9.140625" style="128" customWidth="1"/>
    <col min="11" max="257" width="9.140625" style="128"/>
    <col min="258" max="258" width="5" style="128" customWidth="1"/>
    <col min="259" max="259" width="20.7109375" style="128" customWidth="1"/>
    <col min="260" max="264" width="10.7109375" style="128" customWidth="1"/>
    <col min="265" max="265" width="8.7109375" style="128" customWidth="1"/>
    <col min="266" max="266" width="9.140625" style="128" customWidth="1"/>
    <col min="267" max="513" width="9.140625" style="128"/>
    <col min="514" max="514" width="5" style="128" customWidth="1"/>
    <col min="515" max="515" width="20.7109375" style="128" customWidth="1"/>
    <col min="516" max="520" width="10.7109375" style="128" customWidth="1"/>
    <col min="521" max="521" width="8.7109375" style="128" customWidth="1"/>
    <col min="522" max="522" width="9.140625" style="128" customWidth="1"/>
    <col min="523" max="769" width="9.140625" style="128"/>
    <col min="770" max="770" width="5" style="128" customWidth="1"/>
    <col min="771" max="771" width="20.7109375" style="128" customWidth="1"/>
    <col min="772" max="776" width="10.7109375" style="128" customWidth="1"/>
    <col min="777" max="777" width="8.7109375" style="128" customWidth="1"/>
    <col min="778" max="778" width="9.140625" style="128" customWidth="1"/>
    <col min="779" max="1025" width="9.140625" style="128"/>
    <col min="1026" max="1026" width="5" style="128" customWidth="1"/>
    <col min="1027" max="1027" width="20.7109375" style="128" customWidth="1"/>
    <col min="1028" max="1032" width="10.7109375" style="128" customWidth="1"/>
    <col min="1033" max="1033" width="8.7109375" style="128" customWidth="1"/>
    <col min="1034" max="1034" width="9.140625" style="128" customWidth="1"/>
    <col min="1035" max="1281" width="9.140625" style="128"/>
    <col min="1282" max="1282" width="5" style="128" customWidth="1"/>
    <col min="1283" max="1283" width="20.7109375" style="128" customWidth="1"/>
    <col min="1284" max="1288" width="10.7109375" style="128" customWidth="1"/>
    <col min="1289" max="1289" width="8.7109375" style="128" customWidth="1"/>
    <col min="1290" max="1290" width="9.140625" style="128" customWidth="1"/>
    <col min="1291" max="1537" width="9.140625" style="128"/>
    <col min="1538" max="1538" width="5" style="128" customWidth="1"/>
    <col min="1539" max="1539" width="20.7109375" style="128" customWidth="1"/>
    <col min="1540" max="1544" width="10.7109375" style="128" customWidth="1"/>
    <col min="1545" max="1545" width="8.7109375" style="128" customWidth="1"/>
    <col min="1546" max="1546" width="9.140625" style="128" customWidth="1"/>
    <col min="1547" max="1793" width="9.140625" style="128"/>
    <col min="1794" max="1794" width="5" style="128" customWidth="1"/>
    <col min="1795" max="1795" width="20.7109375" style="128" customWidth="1"/>
    <col min="1796" max="1800" width="10.7109375" style="128" customWidth="1"/>
    <col min="1801" max="1801" width="8.7109375" style="128" customWidth="1"/>
    <col min="1802" max="1802" width="9.140625" style="128" customWidth="1"/>
    <col min="1803" max="2049" width="9.140625" style="128"/>
    <col min="2050" max="2050" width="5" style="128" customWidth="1"/>
    <col min="2051" max="2051" width="20.7109375" style="128" customWidth="1"/>
    <col min="2052" max="2056" width="10.7109375" style="128" customWidth="1"/>
    <col min="2057" max="2057" width="8.7109375" style="128" customWidth="1"/>
    <col min="2058" max="2058" width="9.140625" style="128" customWidth="1"/>
    <col min="2059" max="2305" width="9.140625" style="128"/>
    <col min="2306" max="2306" width="5" style="128" customWidth="1"/>
    <col min="2307" max="2307" width="20.7109375" style="128" customWidth="1"/>
    <col min="2308" max="2312" width="10.7109375" style="128" customWidth="1"/>
    <col min="2313" max="2313" width="8.7109375" style="128" customWidth="1"/>
    <col min="2314" max="2314" width="9.140625" style="128" customWidth="1"/>
    <col min="2315" max="2561" width="9.140625" style="128"/>
    <col min="2562" max="2562" width="5" style="128" customWidth="1"/>
    <col min="2563" max="2563" width="20.7109375" style="128" customWidth="1"/>
    <col min="2564" max="2568" width="10.7109375" style="128" customWidth="1"/>
    <col min="2569" max="2569" width="8.7109375" style="128" customWidth="1"/>
    <col min="2570" max="2570" width="9.140625" style="128" customWidth="1"/>
    <col min="2571" max="2817" width="9.140625" style="128"/>
    <col min="2818" max="2818" width="5" style="128" customWidth="1"/>
    <col min="2819" max="2819" width="20.7109375" style="128" customWidth="1"/>
    <col min="2820" max="2824" width="10.7109375" style="128" customWidth="1"/>
    <col min="2825" max="2825" width="8.7109375" style="128" customWidth="1"/>
    <col min="2826" max="2826" width="9.140625" style="128" customWidth="1"/>
    <col min="2827" max="3073" width="9.140625" style="128"/>
    <col min="3074" max="3074" width="5" style="128" customWidth="1"/>
    <col min="3075" max="3075" width="20.7109375" style="128" customWidth="1"/>
    <col min="3076" max="3080" width="10.7109375" style="128" customWidth="1"/>
    <col min="3081" max="3081" width="8.7109375" style="128" customWidth="1"/>
    <col min="3082" max="3082" width="9.140625" style="128" customWidth="1"/>
    <col min="3083" max="3329" width="9.140625" style="128"/>
    <col min="3330" max="3330" width="5" style="128" customWidth="1"/>
    <col min="3331" max="3331" width="20.7109375" style="128" customWidth="1"/>
    <col min="3332" max="3336" width="10.7109375" style="128" customWidth="1"/>
    <col min="3337" max="3337" width="8.7109375" style="128" customWidth="1"/>
    <col min="3338" max="3338" width="9.140625" style="128" customWidth="1"/>
    <col min="3339" max="3585" width="9.140625" style="128"/>
    <col min="3586" max="3586" width="5" style="128" customWidth="1"/>
    <col min="3587" max="3587" width="20.7109375" style="128" customWidth="1"/>
    <col min="3588" max="3592" width="10.7109375" style="128" customWidth="1"/>
    <col min="3593" max="3593" width="8.7109375" style="128" customWidth="1"/>
    <col min="3594" max="3594" width="9.140625" style="128" customWidth="1"/>
    <col min="3595" max="3841" width="9.140625" style="128"/>
    <col min="3842" max="3842" width="5" style="128" customWidth="1"/>
    <col min="3843" max="3843" width="20.7109375" style="128" customWidth="1"/>
    <col min="3844" max="3848" width="10.7109375" style="128" customWidth="1"/>
    <col min="3849" max="3849" width="8.7109375" style="128" customWidth="1"/>
    <col min="3850" max="3850" width="9.140625" style="128" customWidth="1"/>
    <col min="3851" max="4097" width="9.140625" style="128"/>
    <col min="4098" max="4098" width="5" style="128" customWidth="1"/>
    <col min="4099" max="4099" width="20.7109375" style="128" customWidth="1"/>
    <col min="4100" max="4104" width="10.7109375" style="128" customWidth="1"/>
    <col min="4105" max="4105" width="8.7109375" style="128" customWidth="1"/>
    <col min="4106" max="4106" width="9.140625" style="128" customWidth="1"/>
    <col min="4107" max="4353" width="9.140625" style="128"/>
    <col min="4354" max="4354" width="5" style="128" customWidth="1"/>
    <col min="4355" max="4355" width="20.7109375" style="128" customWidth="1"/>
    <col min="4356" max="4360" width="10.7109375" style="128" customWidth="1"/>
    <col min="4361" max="4361" width="8.7109375" style="128" customWidth="1"/>
    <col min="4362" max="4362" width="9.140625" style="128" customWidth="1"/>
    <col min="4363" max="4609" width="9.140625" style="128"/>
    <col min="4610" max="4610" width="5" style="128" customWidth="1"/>
    <col min="4611" max="4611" width="20.7109375" style="128" customWidth="1"/>
    <col min="4612" max="4616" width="10.7109375" style="128" customWidth="1"/>
    <col min="4617" max="4617" width="8.7109375" style="128" customWidth="1"/>
    <col min="4618" max="4618" width="9.140625" style="128" customWidth="1"/>
    <col min="4619" max="4865" width="9.140625" style="128"/>
    <col min="4866" max="4866" width="5" style="128" customWidth="1"/>
    <col min="4867" max="4867" width="20.7109375" style="128" customWidth="1"/>
    <col min="4868" max="4872" width="10.7109375" style="128" customWidth="1"/>
    <col min="4873" max="4873" width="8.7109375" style="128" customWidth="1"/>
    <col min="4874" max="4874" width="9.140625" style="128" customWidth="1"/>
    <col min="4875" max="5121" width="9.140625" style="128"/>
    <col min="5122" max="5122" width="5" style="128" customWidth="1"/>
    <col min="5123" max="5123" width="20.7109375" style="128" customWidth="1"/>
    <col min="5124" max="5128" width="10.7109375" style="128" customWidth="1"/>
    <col min="5129" max="5129" width="8.7109375" style="128" customWidth="1"/>
    <col min="5130" max="5130" width="9.140625" style="128" customWidth="1"/>
    <col min="5131" max="5377" width="9.140625" style="128"/>
    <col min="5378" max="5378" width="5" style="128" customWidth="1"/>
    <col min="5379" max="5379" width="20.7109375" style="128" customWidth="1"/>
    <col min="5380" max="5384" width="10.7109375" style="128" customWidth="1"/>
    <col min="5385" max="5385" width="8.7109375" style="128" customWidth="1"/>
    <col min="5386" max="5386" width="9.140625" style="128" customWidth="1"/>
    <col min="5387" max="5633" width="9.140625" style="128"/>
    <col min="5634" max="5634" width="5" style="128" customWidth="1"/>
    <col min="5635" max="5635" width="20.7109375" style="128" customWidth="1"/>
    <col min="5636" max="5640" width="10.7109375" style="128" customWidth="1"/>
    <col min="5641" max="5641" width="8.7109375" style="128" customWidth="1"/>
    <col min="5642" max="5642" width="9.140625" style="128" customWidth="1"/>
    <col min="5643" max="5889" width="9.140625" style="128"/>
    <col min="5890" max="5890" width="5" style="128" customWidth="1"/>
    <col min="5891" max="5891" width="20.7109375" style="128" customWidth="1"/>
    <col min="5892" max="5896" width="10.7109375" style="128" customWidth="1"/>
    <col min="5897" max="5897" width="8.7109375" style="128" customWidth="1"/>
    <col min="5898" max="5898" width="9.140625" style="128" customWidth="1"/>
    <col min="5899" max="6145" width="9.140625" style="128"/>
    <col min="6146" max="6146" width="5" style="128" customWidth="1"/>
    <col min="6147" max="6147" width="20.7109375" style="128" customWidth="1"/>
    <col min="6148" max="6152" width="10.7109375" style="128" customWidth="1"/>
    <col min="6153" max="6153" width="8.7109375" style="128" customWidth="1"/>
    <col min="6154" max="6154" width="9.140625" style="128" customWidth="1"/>
    <col min="6155" max="6401" width="9.140625" style="128"/>
    <col min="6402" max="6402" width="5" style="128" customWidth="1"/>
    <col min="6403" max="6403" width="20.7109375" style="128" customWidth="1"/>
    <col min="6404" max="6408" width="10.7109375" style="128" customWidth="1"/>
    <col min="6409" max="6409" width="8.7109375" style="128" customWidth="1"/>
    <col min="6410" max="6410" width="9.140625" style="128" customWidth="1"/>
    <col min="6411" max="6657" width="9.140625" style="128"/>
    <col min="6658" max="6658" width="5" style="128" customWidth="1"/>
    <col min="6659" max="6659" width="20.7109375" style="128" customWidth="1"/>
    <col min="6660" max="6664" width="10.7109375" style="128" customWidth="1"/>
    <col min="6665" max="6665" width="8.7109375" style="128" customWidth="1"/>
    <col min="6666" max="6666" width="9.140625" style="128" customWidth="1"/>
    <col min="6667" max="6913" width="9.140625" style="128"/>
    <col min="6914" max="6914" width="5" style="128" customWidth="1"/>
    <col min="6915" max="6915" width="20.7109375" style="128" customWidth="1"/>
    <col min="6916" max="6920" width="10.7109375" style="128" customWidth="1"/>
    <col min="6921" max="6921" width="8.7109375" style="128" customWidth="1"/>
    <col min="6922" max="6922" width="9.140625" style="128" customWidth="1"/>
    <col min="6923" max="7169" width="9.140625" style="128"/>
    <col min="7170" max="7170" width="5" style="128" customWidth="1"/>
    <col min="7171" max="7171" width="20.7109375" style="128" customWidth="1"/>
    <col min="7172" max="7176" width="10.7109375" style="128" customWidth="1"/>
    <col min="7177" max="7177" width="8.7109375" style="128" customWidth="1"/>
    <col min="7178" max="7178" width="9.140625" style="128" customWidth="1"/>
    <col min="7179" max="7425" width="9.140625" style="128"/>
    <col min="7426" max="7426" width="5" style="128" customWidth="1"/>
    <col min="7427" max="7427" width="20.7109375" style="128" customWidth="1"/>
    <col min="7428" max="7432" width="10.7109375" style="128" customWidth="1"/>
    <col min="7433" max="7433" width="8.7109375" style="128" customWidth="1"/>
    <col min="7434" max="7434" width="9.140625" style="128" customWidth="1"/>
    <col min="7435" max="7681" width="9.140625" style="128"/>
    <col min="7682" max="7682" width="5" style="128" customWidth="1"/>
    <col min="7683" max="7683" width="20.7109375" style="128" customWidth="1"/>
    <col min="7684" max="7688" width="10.7109375" style="128" customWidth="1"/>
    <col min="7689" max="7689" width="8.7109375" style="128" customWidth="1"/>
    <col min="7690" max="7690" width="9.140625" style="128" customWidth="1"/>
    <col min="7691" max="7937" width="9.140625" style="128"/>
    <col min="7938" max="7938" width="5" style="128" customWidth="1"/>
    <col min="7939" max="7939" width="20.7109375" style="128" customWidth="1"/>
    <col min="7940" max="7944" width="10.7109375" style="128" customWidth="1"/>
    <col min="7945" max="7945" width="8.7109375" style="128" customWidth="1"/>
    <col min="7946" max="7946" width="9.140625" style="128" customWidth="1"/>
    <col min="7947" max="8193" width="9.140625" style="128"/>
    <col min="8194" max="8194" width="5" style="128" customWidth="1"/>
    <col min="8195" max="8195" width="20.7109375" style="128" customWidth="1"/>
    <col min="8196" max="8200" width="10.7109375" style="128" customWidth="1"/>
    <col min="8201" max="8201" width="8.7109375" style="128" customWidth="1"/>
    <col min="8202" max="8202" width="9.140625" style="128" customWidth="1"/>
    <col min="8203" max="8449" width="9.140625" style="128"/>
    <col min="8450" max="8450" width="5" style="128" customWidth="1"/>
    <col min="8451" max="8451" width="20.7109375" style="128" customWidth="1"/>
    <col min="8452" max="8456" width="10.7109375" style="128" customWidth="1"/>
    <col min="8457" max="8457" width="8.7109375" style="128" customWidth="1"/>
    <col min="8458" max="8458" width="9.140625" style="128" customWidth="1"/>
    <col min="8459" max="8705" width="9.140625" style="128"/>
    <col min="8706" max="8706" width="5" style="128" customWidth="1"/>
    <col min="8707" max="8707" width="20.7109375" style="128" customWidth="1"/>
    <col min="8708" max="8712" width="10.7109375" style="128" customWidth="1"/>
    <col min="8713" max="8713" width="8.7109375" style="128" customWidth="1"/>
    <col min="8714" max="8714" width="9.140625" style="128" customWidth="1"/>
    <col min="8715" max="8961" width="9.140625" style="128"/>
    <col min="8962" max="8962" width="5" style="128" customWidth="1"/>
    <col min="8963" max="8963" width="20.7109375" style="128" customWidth="1"/>
    <col min="8964" max="8968" width="10.7109375" style="128" customWidth="1"/>
    <col min="8969" max="8969" width="8.7109375" style="128" customWidth="1"/>
    <col min="8970" max="8970" width="9.140625" style="128" customWidth="1"/>
    <col min="8971" max="9217" width="9.140625" style="128"/>
    <col min="9218" max="9218" width="5" style="128" customWidth="1"/>
    <col min="9219" max="9219" width="20.7109375" style="128" customWidth="1"/>
    <col min="9220" max="9224" width="10.7109375" style="128" customWidth="1"/>
    <col min="9225" max="9225" width="8.7109375" style="128" customWidth="1"/>
    <col min="9226" max="9226" width="9.140625" style="128" customWidth="1"/>
    <col min="9227" max="9473" width="9.140625" style="128"/>
    <col min="9474" max="9474" width="5" style="128" customWidth="1"/>
    <col min="9475" max="9475" width="20.7109375" style="128" customWidth="1"/>
    <col min="9476" max="9480" width="10.7109375" style="128" customWidth="1"/>
    <col min="9481" max="9481" width="8.7109375" style="128" customWidth="1"/>
    <col min="9482" max="9482" width="9.140625" style="128" customWidth="1"/>
    <col min="9483" max="9729" width="9.140625" style="128"/>
    <col min="9730" max="9730" width="5" style="128" customWidth="1"/>
    <col min="9731" max="9731" width="20.7109375" style="128" customWidth="1"/>
    <col min="9732" max="9736" width="10.7109375" style="128" customWidth="1"/>
    <col min="9737" max="9737" width="8.7109375" style="128" customWidth="1"/>
    <col min="9738" max="9738" width="9.140625" style="128" customWidth="1"/>
    <col min="9739" max="9985" width="9.140625" style="128"/>
    <col min="9986" max="9986" width="5" style="128" customWidth="1"/>
    <col min="9987" max="9987" width="20.7109375" style="128" customWidth="1"/>
    <col min="9988" max="9992" width="10.7109375" style="128" customWidth="1"/>
    <col min="9993" max="9993" width="8.7109375" style="128" customWidth="1"/>
    <col min="9994" max="9994" width="9.140625" style="128" customWidth="1"/>
    <col min="9995" max="10241" width="9.140625" style="128"/>
    <col min="10242" max="10242" width="5" style="128" customWidth="1"/>
    <col min="10243" max="10243" width="20.7109375" style="128" customWidth="1"/>
    <col min="10244" max="10248" width="10.7109375" style="128" customWidth="1"/>
    <col min="10249" max="10249" width="8.7109375" style="128" customWidth="1"/>
    <col min="10250" max="10250" width="9.140625" style="128" customWidth="1"/>
    <col min="10251" max="10497" width="9.140625" style="128"/>
    <col min="10498" max="10498" width="5" style="128" customWidth="1"/>
    <col min="10499" max="10499" width="20.7109375" style="128" customWidth="1"/>
    <col min="10500" max="10504" width="10.7109375" style="128" customWidth="1"/>
    <col min="10505" max="10505" width="8.7109375" style="128" customWidth="1"/>
    <col min="10506" max="10506" width="9.140625" style="128" customWidth="1"/>
    <col min="10507" max="10753" width="9.140625" style="128"/>
    <col min="10754" max="10754" width="5" style="128" customWidth="1"/>
    <col min="10755" max="10755" width="20.7109375" style="128" customWidth="1"/>
    <col min="10756" max="10760" width="10.7109375" style="128" customWidth="1"/>
    <col min="10761" max="10761" width="8.7109375" style="128" customWidth="1"/>
    <col min="10762" max="10762" width="9.140625" style="128" customWidth="1"/>
    <col min="10763" max="11009" width="9.140625" style="128"/>
    <col min="11010" max="11010" width="5" style="128" customWidth="1"/>
    <col min="11011" max="11011" width="20.7109375" style="128" customWidth="1"/>
    <col min="11012" max="11016" width="10.7109375" style="128" customWidth="1"/>
    <col min="11017" max="11017" width="8.7109375" style="128" customWidth="1"/>
    <col min="11018" max="11018" width="9.140625" style="128" customWidth="1"/>
    <col min="11019" max="11265" width="9.140625" style="128"/>
    <col min="11266" max="11266" width="5" style="128" customWidth="1"/>
    <col min="11267" max="11267" width="20.7109375" style="128" customWidth="1"/>
    <col min="11268" max="11272" width="10.7109375" style="128" customWidth="1"/>
    <col min="11273" max="11273" width="8.7109375" style="128" customWidth="1"/>
    <col min="11274" max="11274" width="9.140625" style="128" customWidth="1"/>
    <col min="11275" max="11521" width="9.140625" style="128"/>
    <col min="11522" max="11522" width="5" style="128" customWidth="1"/>
    <col min="11523" max="11523" width="20.7109375" style="128" customWidth="1"/>
    <col min="11524" max="11528" width="10.7109375" style="128" customWidth="1"/>
    <col min="11529" max="11529" width="8.7109375" style="128" customWidth="1"/>
    <col min="11530" max="11530" width="9.140625" style="128" customWidth="1"/>
    <col min="11531" max="11777" width="9.140625" style="128"/>
    <col min="11778" max="11778" width="5" style="128" customWidth="1"/>
    <col min="11779" max="11779" width="20.7109375" style="128" customWidth="1"/>
    <col min="11780" max="11784" width="10.7109375" style="128" customWidth="1"/>
    <col min="11785" max="11785" width="8.7109375" style="128" customWidth="1"/>
    <col min="11786" max="11786" width="9.140625" style="128" customWidth="1"/>
    <col min="11787" max="12033" width="9.140625" style="128"/>
    <col min="12034" max="12034" width="5" style="128" customWidth="1"/>
    <col min="12035" max="12035" width="20.7109375" style="128" customWidth="1"/>
    <col min="12036" max="12040" width="10.7109375" style="128" customWidth="1"/>
    <col min="12041" max="12041" width="8.7109375" style="128" customWidth="1"/>
    <col min="12042" max="12042" width="9.140625" style="128" customWidth="1"/>
    <col min="12043" max="12289" width="9.140625" style="128"/>
    <col min="12290" max="12290" width="5" style="128" customWidth="1"/>
    <col min="12291" max="12291" width="20.7109375" style="128" customWidth="1"/>
    <col min="12292" max="12296" width="10.7109375" style="128" customWidth="1"/>
    <col min="12297" max="12297" width="8.7109375" style="128" customWidth="1"/>
    <col min="12298" max="12298" width="9.140625" style="128" customWidth="1"/>
    <col min="12299" max="12545" width="9.140625" style="128"/>
    <col min="12546" max="12546" width="5" style="128" customWidth="1"/>
    <col min="12547" max="12547" width="20.7109375" style="128" customWidth="1"/>
    <col min="12548" max="12552" width="10.7109375" style="128" customWidth="1"/>
    <col min="12553" max="12553" width="8.7109375" style="128" customWidth="1"/>
    <col min="12554" max="12554" width="9.140625" style="128" customWidth="1"/>
    <col min="12555" max="12801" width="9.140625" style="128"/>
    <col min="12802" max="12802" width="5" style="128" customWidth="1"/>
    <col min="12803" max="12803" width="20.7109375" style="128" customWidth="1"/>
    <col min="12804" max="12808" width="10.7109375" style="128" customWidth="1"/>
    <col min="12809" max="12809" width="8.7109375" style="128" customWidth="1"/>
    <col min="12810" max="12810" width="9.140625" style="128" customWidth="1"/>
    <col min="12811" max="13057" width="9.140625" style="128"/>
    <col min="13058" max="13058" width="5" style="128" customWidth="1"/>
    <col min="13059" max="13059" width="20.7109375" style="128" customWidth="1"/>
    <col min="13060" max="13064" width="10.7109375" style="128" customWidth="1"/>
    <col min="13065" max="13065" width="8.7109375" style="128" customWidth="1"/>
    <col min="13066" max="13066" width="9.140625" style="128" customWidth="1"/>
    <col min="13067" max="13313" width="9.140625" style="128"/>
    <col min="13314" max="13314" width="5" style="128" customWidth="1"/>
    <col min="13315" max="13315" width="20.7109375" style="128" customWidth="1"/>
    <col min="13316" max="13320" width="10.7109375" style="128" customWidth="1"/>
    <col min="13321" max="13321" width="8.7109375" style="128" customWidth="1"/>
    <col min="13322" max="13322" width="9.140625" style="128" customWidth="1"/>
    <col min="13323" max="13569" width="9.140625" style="128"/>
    <col min="13570" max="13570" width="5" style="128" customWidth="1"/>
    <col min="13571" max="13571" width="20.7109375" style="128" customWidth="1"/>
    <col min="13572" max="13576" width="10.7109375" style="128" customWidth="1"/>
    <col min="13577" max="13577" width="8.7109375" style="128" customWidth="1"/>
    <col min="13578" max="13578" width="9.140625" style="128" customWidth="1"/>
    <col min="13579" max="13825" width="9.140625" style="128"/>
    <col min="13826" max="13826" width="5" style="128" customWidth="1"/>
    <col min="13827" max="13827" width="20.7109375" style="128" customWidth="1"/>
    <col min="13828" max="13832" width="10.7109375" style="128" customWidth="1"/>
    <col min="13833" max="13833" width="8.7109375" style="128" customWidth="1"/>
    <col min="13834" max="13834" width="9.140625" style="128" customWidth="1"/>
    <col min="13835" max="14081" width="9.140625" style="128"/>
    <col min="14082" max="14082" width="5" style="128" customWidth="1"/>
    <col min="14083" max="14083" width="20.7109375" style="128" customWidth="1"/>
    <col min="14084" max="14088" width="10.7109375" style="128" customWidth="1"/>
    <col min="14089" max="14089" width="8.7109375" style="128" customWidth="1"/>
    <col min="14090" max="14090" width="9.140625" style="128" customWidth="1"/>
    <col min="14091" max="14337" width="9.140625" style="128"/>
    <col min="14338" max="14338" width="5" style="128" customWidth="1"/>
    <col min="14339" max="14339" width="20.7109375" style="128" customWidth="1"/>
    <col min="14340" max="14344" width="10.7109375" style="128" customWidth="1"/>
    <col min="14345" max="14345" width="8.7109375" style="128" customWidth="1"/>
    <col min="14346" max="14346" width="9.140625" style="128" customWidth="1"/>
    <col min="14347" max="14593" width="9.140625" style="128"/>
    <col min="14594" max="14594" width="5" style="128" customWidth="1"/>
    <col min="14595" max="14595" width="20.7109375" style="128" customWidth="1"/>
    <col min="14596" max="14600" width="10.7109375" style="128" customWidth="1"/>
    <col min="14601" max="14601" width="8.7109375" style="128" customWidth="1"/>
    <col min="14602" max="14602" width="9.140625" style="128" customWidth="1"/>
    <col min="14603" max="14849" width="9.140625" style="128"/>
    <col min="14850" max="14850" width="5" style="128" customWidth="1"/>
    <col min="14851" max="14851" width="20.7109375" style="128" customWidth="1"/>
    <col min="14852" max="14856" width="10.7109375" style="128" customWidth="1"/>
    <col min="14857" max="14857" width="8.7109375" style="128" customWidth="1"/>
    <col min="14858" max="14858" width="9.140625" style="128" customWidth="1"/>
    <col min="14859" max="15105" width="9.140625" style="128"/>
    <col min="15106" max="15106" width="5" style="128" customWidth="1"/>
    <col min="15107" max="15107" width="20.7109375" style="128" customWidth="1"/>
    <col min="15108" max="15112" width="10.7109375" style="128" customWidth="1"/>
    <col min="15113" max="15113" width="8.7109375" style="128" customWidth="1"/>
    <col min="15114" max="15114" width="9.140625" style="128" customWidth="1"/>
    <col min="15115" max="15361" width="9.140625" style="128"/>
    <col min="15362" max="15362" width="5" style="128" customWidth="1"/>
    <col min="15363" max="15363" width="20.7109375" style="128" customWidth="1"/>
    <col min="15364" max="15368" width="10.7109375" style="128" customWidth="1"/>
    <col min="15369" max="15369" width="8.7109375" style="128" customWidth="1"/>
    <col min="15370" max="15370" width="9.140625" style="128" customWidth="1"/>
    <col min="15371" max="15617" width="9.140625" style="128"/>
    <col min="15618" max="15618" width="5" style="128" customWidth="1"/>
    <col min="15619" max="15619" width="20.7109375" style="128" customWidth="1"/>
    <col min="15620" max="15624" width="10.7109375" style="128" customWidth="1"/>
    <col min="15625" max="15625" width="8.7109375" style="128" customWidth="1"/>
    <col min="15626" max="15626" width="9.140625" style="128" customWidth="1"/>
    <col min="15627" max="15873" width="9.140625" style="128"/>
    <col min="15874" max="15874" width="5" style="128" customWidth="1"/>
    <col min="15875" max="15875" width="20.7109375" style="128" customWidth="1"/>
    <col min="15876" max="15880" width="10.7109375" style="128" customWidth="1"/>
    <col min="15881" max="15881" width="8.7109375" style="128" customWidth="1"/>
    <col min="15882" max="15882" width="9.140625" style="128" customWidth="1"/>
    <col min="15883" max="16129" width="9.140625" style="128"/>
    <col min="16130" max="16130" width="5" style="128" customWidth="1"/>
    <col min="16131" max="16131" width="20.7109375" style="128" customWidth="1"/>
    <col min="16132" max="16136" width="10.7109375" style="128" customWidth="1"/>
    <col min="16137" max="16137" width="8.7109375" style="128" customWidth="1"/>
    <col min="16138" max="16138" width="9.140625" style="128" customWidth="1"/>
    <col min="16139" max="16384" width="9.140625" style="128"/>
  </cols>
  <sheetData>
    <row r="1" spans="2:8" ht="15" customHeight="1">
      <c r="B1" s="1610" t="s">
        <v>798</v>
      </c>
      <c r="C1" s="1611"/>
      <c r="D1" s="1611"/>
      <c r="E1" s="1611"/>
      <c r="F1" s="1611"/>
      <c r="G1" s="1611"/>
      <c r="H1" s="1612"/>
    </row>
    <row r="2" spans="2:8" ht="15" customHeight="1">
      <c r="B2" s="1613" t="s">
        <v>799</v>
      </c>
      <c r="C2" s="1614"/>
      <c r="D2" s="1614"/>
      <c r="E2" s="1614"/>
      <c r="F2" s="1614"/>
      <c r="G2" s="1614"/>
      <c r="H2" s="1615"/>
    </row>
    <row r="3" spans="2:8" ht="15" customHeight="1" thickBot="1">
      <c r="B3" s="1616" t="s">
        <v>69</v>
      </c>
      <c r="C3" s="1617"/>
      <c r="D3" s="1617"/>
      <c r="E3" s="1617"/>
      <c r="F3" s="1617"/>
      <c r="G3" s="1617"/>
      <c r="H3" s="1618"/>
    </row>
    <row r="4" spans="2:8" ht="15" customHeight="1" thickTop="1">
      <c r="B4" s="1336"/>
      <c r="C4" s="1337"/>
      <c r="D4" s="1619" t="str">
        <f>Direction!C6</f>
        <v>Five  Months</v>
      </c>
      <c r="E4" s="1619"/>
      <c r="F4" s="1619"/>
      <c r="G4" s="1620" t="s">
        <v>6</v>
      </c>
      <c r="H4" s="1621"/>
    </row>
    <row r="5" spans="2:8" ht="15" customHeight="1">
      <c r="B5" s="1338"/>
      <c r="C5" s="1339"/>
      <c r="D5" s="1340" t="s">
        <v>7</v>
      </c>
      <c r="E5" s="1341" t="s">
        <v>1247</v>
      </c>
      <c r="F5" s="1341" t="s">
        <v>1245</v>
      </c>
      <c r="G5" s="1341" t="s">
        <v>8</v>
      </c>
      <c r="H5" s="1342" t="s">
        <v>52</v>
      </c>
    </row>
    <row r="6" spans="2:8" ht="15" customHeight="1">
      <c r="B6" s="1229"/>
      <c r="C6" s="1230" t="s">
        <v>800</v>
      </c>
      <c r="D6" s="1230">
        <v>11837.374833999998</v>
      </c>
      <c r="E6" s="1230">
        <v>14218.942406999993</v>
      </c>
      <c r="F6" s="1230">
        <v>12509.939840000003</v>
      </c>
      <c r="G6" s="1230">
        <v>20.119051786376808</v>
      </c>
      <c r="H6" s="1231">
        <v>-12.019196070156724</v>
      </c>
    </row>
    <row r="7" spans="2:8" ht="15" customHeight="1">
      <c r="B7" s="1232">
        <v>1</v>
      </c>
      <c r="C7" s="1233" t="s">
        <v>801</v>
      </c>
      <c r="D7" s="1234">
        <v>63.137730000000005</v>
      </c>
      <c r="E7" s="1234">
        <v>102.800149</v>
      </c>
      <c r="F7" s="1234">
        <v>72.084600000000009</v>
      </c>
      <c r="G7" s="1234">
        <v>62.818886583347222</v>
      </c>
      <c r="H7" s="1235">
        <v>-29.878895408993998</v>
      </c>
    </row>
    <row r="8" spans="2:8" ht="15" customHeight="1">
      <c r="B8" s="1232">
        <v>2</v>
      </c>
      <c r="C8" s="1233" t="s">
        <v>802</v>
      </c>
      <c r="D8" s="1234">
        <v>0</v>
      </c>
      <c r="E8" s="1234">
        <v>2.176E-3</v>
      </c>
      <c r="F8" s="1234">
        <v>29.931955000000002</v>
      </c>
      <c r="G8" s="1234" t="s">
        <v>644</v>
      </c>
      <c r="H8" s="1235" t="s">
        <v>644</v>
      </c>
    </row>
    <row r="9" spans="2:8" ht="15" customHeight="1">
      <c r="B9" s="1232">
        <v>3</v>
      </c>
      <c r="C9" s="1233" t="s">
        <v>803</v>
      </c>
      <c r="D9" s="1234">
        <v>17.798804999999998</v>
      </c>
      <c r="E9" s="1234">
        <v>85.854561000000004</v>
      </c>
      <c r="F9" s="1234">
        <v>23.358279000000003</v>
      </c>
      <c r="G9" s="1234">
        <v>382.36137763181296</v>
      </c>
      <c r="H9" s="1235">
        <v>-72.793199653073756</v>
      </c>
    </row>
    <row r="10" spans="2:8" ht="15" customHeight="1">
      <c r="B10" s="1232">
        <v>4</v>
      </c>
      <c r="C10" s="1233" t="s">
        <v>804</v>
      </c>
      <c r="D10" s="1234">
        <v>0.20100000000000001</v>
      </c>
      <c r="E10" s="1234">
        <v>0</v>
      </c>
      <c r="F10" s="1234">
        <v>0</v>
      </c>
      <c r="G10" s="1234">
        <v>-100</v>
      </c>
      <c r="H10" s="1235" t="s">
        <v>644</v>
      </c>
    </row>
    <row r="11" spans="2:8" ht="15" customHeight="1">
      <c r="B11" s="1232">
        <v>5</v>
      </c>
      <c r="C11" s="1233" t="s">
        <v>805</v>
      </c>
      <c r="D11" s="1234">
        <v>1973.1742400000001</v>
      </c>
      <c r="E11" s="1234">
        <v>1246.5017600000001</v>
      </c>
      <c r="F11" s="1234">
        <v>393.47676100000001</v>
      </c>
      <c r="G11" s="1234">
        <v>-36.827588018785406</v>
      </c>
      <c r="H11" s="1235">
        <v>-68.433517414367714</v>
      </c>
    </row>
    <row r="12" spans="2:8" ht="15" customHeight="1">
      <c r="B12" s="1232">
        <v>6</v>
      </c>
      <c r="C12" s="1233" t="s">
        <v>806</v>
      </c>
      <c r="D12" s="1234">
        <v>0</v>
      </c>
      <c r="E12" s="1234">
        <v>0</v>
      </c>
      <c r="F12" s="1234">
        <v>0.18</v>
      </c>
      <c r="G12" s="1234" t="s">
        <v>644</v>
      </c>
      <c r="H12" s="1235" t="s">
        <v>644</v>
      </c>
    </row>
    <row r="13" spans="2:8" ht="15" customHeight="1">
      <c r="B13" s="1232">
        <v>7</v>
      </c>
      <c r="C13" s="1233" t="s">
        <v>807</v>
      </c>
      <c r="D13" s="1234">
        <v>117.452236</v>
      </c>
      <c r="E13" s="1234">
        <v>263.38009599999998</v>
      </c>
      <c r="F13" s="1234">
        <v>1339.1663599999999</v>
      </c>
      <c r="G13" s="1234">
        <v>124.24442902900546</v>
      </c>
      <c r="H13" s="1235">
        <v>408.45389622760251</v>
      </c>
    </row>
    <row r="14" spans="2:8" ht="15" customHeight="1">
      <c r="B14" s="1232">
        <v>8</v>
      </c>
      <c r="C14" s="1233" t="s">
        <v>808</v>
      </c>
      <c r="D14" s="1234">
        <v>0.26184000000000002</v>
      </c>
      <c r="E14" s="1234">
        <v>5.1087820000000006</v>
      </c>
      <c r="F14" s="1234">
        <v>0.14460000000000001</v>
      </c>
      <c r="G14" s="1234" t="s">
        <v>644</v>
      </c>
      <c r="H14" s="1235">
        <v>-97.169579755017935</v>
      </c>
    </row>
    <row r="15" spans="2:8" ht="15" customHeight="1">
      <c r="B15" s="1232">
        <v>9</v>
      </c>
      <c r="C15" s="1233" t="s">
        <v>809</v>
      </c>
      <c r="D15" s="1234">
        <v>12.03511</v>
      </c>
      <c r="E15" s="1234">
        <v>11.535308000000001</v>
      </c>
      <c r="F15" s="1234">
        <v>157.95867999999999</v>
      </c>
      <c r="G15" s="1234">
        <v>-4.1528660726823432</v>
      </c>
      <c r="H15" s="1235" t="s">
        <v>644</v>
      </c>
    </row>
    <row r="16" spans="2:8" ht="15" customHeight="1">
      <c r="B16" s="1232">
        <v>10</v>
      </c>
      <c r="C16" s="1233" t="s">
        <v>810</v>
      </c>
      <c r="D16" s="1234">
        <v>334.60127299999999</v>
      </c>
      <c r="E16" s="1234">
        <v>354.04404899999997</v>
      </c>
      <c r="F16" s="1234">
        <v>97.461126000000007</v>
      </c>
      <c r="G16" s="1234">
        <v>5.8107298354480577</v>
      </c>
      <c r="H16" s="1235">
        <v>-72.472033840060391</v>
      </c>
    </row>
    <row r="17" spans="2:8" ht="15" customHeight="1">
      <c r="B17" s="1232">
        <v>11</v>
      </c>
      <c r="C17" s="1233" t="s">
        <v>811</v>
      </c>
      <c r="D17" s="1234">
        <v>11.727126</v>
      </c>
      <c r="E17" s="1234">
        <v>16.878928000000002</v>
      </c>
      <c r="F17" s="1234">
        <v>9.5631959999999996</v>
      </c>
      <c r="G17" s="1234">
        <v>43.930644217517568</v>
      </c>
      <c r="H17" s="1235">
        <v>-43.342397100100207</v>
      </c>
    </row>
    <row r="18" spans="2:8" ht="15" customHeight="1">
      <c r="B18" s="1232">
        <v>12</v>
      </c>
      <c r="C18" s="1233" t="s">
        <v>812</v>
      </c>
      <c r="D18" s="1234">
        <v>316.60235600000004</v>
      </c>
      <c r="E18" s="1234">
        <v>459.78247799999997</v>
      </c>
      <c r="F18" s="1234">
        <v>45.755558000000001</v>
      </c>
      <c r="G18" s="1234">
        <v>45.223959735789151</v>
      </c>
      <c r="H18" s="1235">
        <v>-90.048433729133976</v>
      </c>
    </row>
    <row r="19" spans="2:8" ht="15" customHeight="1">
      <c r="B19" s="1232">
        <v>13</v>
      </c>
      <c r="C19" s="1233" t="s">
        <v>813</v>
      </c>
      <c r="D19" s="1234">
        <v>0</v>
      </c>
      <c r="E19" s="1234">
        <v>0</v>
      </c>
      <c r="F19" s="1234">
        <v>296.41243299999996</v>
      </c>
      <c r="G19" s="1234" t="s">
        <v>644</v>
      </c>
      <c r="H19" s="1235" t="s">
        <v>644</v>
      </c>
    </row>
    <row r="20" spans="2:8" ht="15" customHeight="1">
      <c r="B20" s="1232">
        <v>14</v>
      </c>
      <c r="C20" s="1233" t="s">
        <v>814</v>
      </c>
      <c r="D20" s="1234">
        <v>39.562199999999997</v>
      </c>
      <c r="E20" s="1234">
        <v>50.341783999999997</v>
      </c>
      <c r="F20" s="1234">
        <v>18.170361</v>
      </c>
      <c r="G20" s="1234">
        <v>27.24718038936156</v>
      </c>
      <c r="H20" s="1235">
        <v>-63.906004999743352</v>
      </c>
    </row>
    <row r="21" spans="2:8" ht="15" customHeight="1">
      <c r="B21" s="1232">
        <v>15</v>
      </c>
      <c r="C21" s="1233" t="s">
        <v>815</v>
      </c>
      <c r="D21" s="1234">
        <v>198.360174</v>
      </c>
      <c r="E21" s="1234">
        <v>131.854885</v>
      </c>
      <c r="F21" s="1234">
        <v>27.737954000000002</v>
      </c>
      <c r="G21" s="1234">
        <v>-33.527541168621894</v>
      </c>
      <c r="H21" s="1235">
        <v>-78.963271630019619</v>
      </c>
    </row>
    <row r="22" spans="2:8" ht="15" customHeight="1">
      <c r="B22" s="1232">
        <v>16</v>
      </c>
      <c r="C22" s="1233" t="s">
        <v>816</v>
      </c>
      <c r="D22" s="1234">
        <v>6.7409669999999995</v>
      </c>
      <c r="E22" s="1234">
        <v>17.565570999999998</v>
      </c>
      <c r="F22" s="1234">
        <v>4.4312500000000004</v>
      </c>
      <c r="G22" s="1234">
        <v>160.57939461801254</v>
      </c>
      <c r="H22" s="1235">
        <v>-74.773094481244016</v>
      </c>
    </row>
    <row r="23" spans="2:8" ht="15" customHeight="1">
      <c r="B23" s="1232">
        <v>17</v>
      </c>
      <c r="C23" s="1233" t="s">
        <v>817</v>
      </c>
      <c r="D23" s="1234">
        <v>69.771247000000002</v>
      </c>
      <c r="E23" s="1234">
        <v>110.82383300000001</v>
      </c>
      <c r="F23" s="1234">
        <v>99.05390899999999</v>
      </c>
      <c r="G23" s="1234">
        <v>58.838830843886171</v>
      </c>
      <c r="H23" s="1235">
        <v>-10.620390651891654</v>
      </c>
    </row>
    <row r="24" spans="2:8" ht="15" customHeight="1">
      <c r="B24" s="1232">
        <v>18</v>
      </c>
      <c r="C24" s="1233" t="s">
        <v>818</v>
      </c>
      <c r="D24" s="1234">
        <v>633.54777300000012</v>
      </c>
      <c r="E24" s="1234">
        <v>2106.863042</v>
      </c>
      <c r="F24" s="1234">
        <v>344.31422500000002</v>
      </c>
      <c r="G24" s="1234">
        <v>232.549987828621</v>
      </c>
      <c r="H24" s="1235">
        <v>-83.657493717619644</v>
      </c>
    </row>
    <row r="25" spans="2:8" ht="15" customHeight="1">
      <c r="B25" s="1232">
        <v>19</v>
      </c>
      <c r="C25" s="1233" t="s">
        <v>819</v>
      </c>
      <c r="D25" s="1234">
        <v>1399.3836390000001</v>
      </c>
      <c r="E25" s="1234">
        <v>1817.0226020000002</v>
      </c>
      <c r="F25" s="1234">
        <v>1811.6387420000001</v>
      </c>
      <c r="G25" s="1234">
        <v>29.844493772875978</v>
      </c>
      <c r="H25" s="1235">
        <v>-0.29630121243809526</v>
      </c>
    </row>
    <row r="26" spans="2:8" ht="15" customHeight="1">
      <c r="B26" s="1232"/>
      <c r="C26" s="1233" t="s">
        <v>820</v>
      </c>
      <c r="D26" s="1234">
        <v>15.753895</v>
      </c>
      <c r="E26" s="1234">
        <v>32.376317999999998</v>
      </c>
      <c r="F26" s="1234">
        <v>88.466581000000005</v>
      </c>
      <c r="G26" s="1234">
        <v>105.51310009365938</v>
      </c>
      <c r="H26" s="1235">
        <v>173.24472473985463</v>
      </c>
    </row>
    <row r="27" spans="2:8" ht="15" customHeight="1">
      <c r="B27" s="1232"/>
      <c r="C27" s="1233" t="s">
        <v>821</v>
      </c>
      <c r="D27" s="1234">
        <v>1248.4343760000002</v>
      </c>
      <c r="E27" s="1234">
        <v>1563.0035990000001</v>
      </c>
      <c r="F27" s="1234">
        <v>1721.9481610000003</v>
      </c>
      <c r="G27" s="1234">
        <v>25.197097184065356</v>
      </c>
      <c r="H27" s="1235">
        <v>10.169174408919574</v>
      </c>
    </row>
    <row r="28" spans="2:8" ht="15" customHeight="1">
      <c r="B28" s="1232"/>
      <c r="C28" s="1233" t="s">
        <v>822</v>
      </c>
      <c r="D28" s="1234">
        <v>135.195368</v>
      </c>
      <c r="E28" s="1234">
        <v>221.642685</v>
      </c>
      <c r="F28" s="1234">
        <v>1.224</v>
      </c>
      <c r="G28" s="1234">
        <v>63.94251391808038</v>
      </c>
      <c r="H28" s="1235">
        <v>-99.447759803126374</v>
      </c>
    </row>
    <row r="29" spans="2:8" ht="15" customHeight="1">
      <c r="B29" s="1232">
        <v>20</v>
      </c>
      <c r="C29" s="1233" t="s">
        <v>823</v>
      </c>
      <c r="D29" s="1234">
        <v>82.10199999999999</v>
      </c>
      <c r="E29" s="1234">
        <v>29.875202000000002</v>
      </c>
      <c r="F29" s="1234">
        <v>14.4412</v>
      </c>
      <c r="G29" s="1234">
        <v>-63.61208983946797</v>
      </c>
      <c r="H29" s="1235">
        <v>-51.661582070641728</v>
      </c>
    </row>
    <row r="30" spans="2:8" ht="15" customHeight="1">
      <c r="B30" s="1232">
        <v>21</v>
      </c>
      <c r="C30" s="1233" t="s">
        <v>824</v>
      </c>
      <c r="D30" s="1234">
        <v>28.290882999999997</v>
      </c>
      <c r="E30" s="1234">
        <v>25.751499000000003</v>
      </c>
      <c r="F30" s="1234">
        <v>7.8176379999999988</v>
      </c>
      <c r="G30" s="1234">
        <v>-8.9759800003414369</v>
      </c>
      <c r="H30" s="1235">
        <v>-69.642008024464914</v>
      </c>
    </row>
    <row r="31" spans="2:8" ht="15" customHeight="1">
      <c r="B31" s="1232">
        <v>22</v>
      </c>
      <c r="C31" s="1233" t="s">
        <v>825</v>
      </c>
      <c r="D31" s="1234">
        <v>2.5000000000000001E-3</v>
      </c>
      <c r="E31" s="1234">
        <v>15.721746</v>
      </c>
      <c r="F31" s="1234">
        <v>23.776900999999999</v>
      </c>
      <c r="G31" s="1234" t="s">
        <v>644</v>
      </c>
      <c r="H31" s="1235">
        <v>51.235753331722805</v>
      </c>
    </row>
    <row r="32" spans="2:8" ht="15" customHeight="1">
      <c r="B32" s="1232">
        <v>23</v>
      </c>
      <c r="C32" s="1233" t="s">
        <v>826</v>
      </c>
      <c r="D32" s="1234">
        <v>369.42157600000002</v>
      </c>
      <c r="E32" s="1234">
        <v>383.96195099999994</v>
      </c>
      <c r="F32" s="1234">
        <v>468.5598</v>
      </c>
      <c r="G32" s="1234">
        <v>3.9359842371523825</v>
      </c>
      <c r="H32" s="1235">
        <v>22.03287299162622</v>
      </c>
    </row>
    <row r="33" spans="2:8" ht="15" customHeight="1">
      <c r="B33" s="1232">
        <v>24</v>
      </c>
      <c r="C33" s="1233" t="s">
        <v>827</v>
      </c>
      <c r="D33" s="1234">
        <v>3.5682450000000001</v>
      </c>
      <c r="E33" s="1234">
        <v>24.220670999999999</v>
      </c>
      <c r="F33" s="1234">
        <v>5.5228479999999998</v>
      </c>
      <c r="G33" s="1234">
        <v>578.78385592917527</v>
      </c>
      <c r="H33" s="1235">
        <v>-77.197791093401165</v>
      </c>
    </row>
    <row r="34" spans="2:8" ht="15" customHeight="1">
      <c r="B34" s="1232">
        <v>25</v>
      </c>
      <c r="C34" s="1233" t="s">
        <v>828</v>
      </c>
      <c r="D34" s="1234">
        <v>89.368731000000011</v>
      </c>
      <c r="E34" s="1234">
        <v>267.74138599999998</v>
      </c>
      <c r="F34" s="1234">
        <v>206.63043300000001</v>
      </c>
      <c r="G34" s="1234">
        <v>199.59179570313017</v>
      </c>
      <c r="H34" s="1235">
        <v>-22.824619649948318</v>
      </c>
    </row>
    <row r="35" spans="2:8" ht="15" customHeight="1">
      <c r="B35" s="1232">
        <v>26</v>
      </c>
      <c r="C35" s="1233" t="s">
        <v>829</v>
      </c>
      <c r="D35" s="1234">
        <v>228.67545699999999</v>
      </c>
      <c r="E35" s="1234">
        <v>478.30646000000002</v>
      </c>
      <c r="F35" s="1234">
        <v>586.60538699999995</v>
      </c>
      <c r="G35" s="1234">
        <v>109.16388066953772</v>
      </c>
      <c r="H35" s="1235">
        <v>22.642162725546285</v>
      </c>
    </row>
    <row r="36" spans="2:8" ht="15" customHeight="1">
      <c r="B36" s="1232">
        <v>27</v>
      </c>
      <c r="C36" s="1233" t="s">
        <v>830</v>
      </c>
      <c r="D36" s="1234">
        <v>0</v>
      </c>
      <c r="E36" s="1234">
        <v>0.52797000000000005</v>
      </c>
      <c r="F36" s="1234">
        <v>0.96199999999999997</v>
      </c>
      <c r="G36" s="1234" t="s">
        <v>644</v>
      </c>
      <c r="H36" s="1235">
        <v>82.207322385741605</v>
      </c>
    </row>
    <row r="37" spans="2:8" ht="15" customHeight="1">
      <c r="B37" s="1232">
        <v>28</v>
      </c>
      <c r="C37" s="1233" t="s">
        <v>831</v>
      </c>
      <c r="D37" s="1234">
        <v>14.381727</v>
      </c>
      <c r="E37" s="1234">
        <v>6.6865369999999995</v>
      </c>
      <c r="F37" s="1234">
        <v>12.021226999999998</v>
      </c>
      <c r="G37" s="1234">
        <v>-53.506717239174407</v>
      </c>
      <c r="H37" s="1235">
        <v>79.782554108352343</v>
      </c>
    </row>
    <row r="38" spans="2:8" ht="15" customHeight="1">
      <c r="B38" s="1232">
        <v>29</v>
      </c>
      <c r="C38" s="1233" t="s">
        <v>832</v>
      </c>
      <c r="D38" s="1234">
        <v>28.196010999999999</v>
      </c>
      <c r="E38" s="1234">
        <v>31.110536</v>
      </c>
      <c r="F38" s="1234">
        <v>31.495604</v>
      </c>
      <c r="G38" s="1234">
        <v>10.336657195941655</v>
      </c>
      <c r="H38" s="1235">
        <v>1.2377414519634016</v>
      </c>
    </row>
    <row r="39" spans="2:8" ht="15" customHeight="1">
      <c r="B39" s="1232">
        <v>30</v>
      </c>
      <c r="C39" s="1233" t="s">
        <v>833</v>
      </c>
      <c r="D39" s="1234">
        <v>83.120335999999995</v>
      </c>
      <c r="E39" s="1234">
        <v>78.856089999999995</v>
      </c>
      <c r="F39" s="1234">
        <v>16.785485000000001</v>
      </c>
      <c r="G39" s="1234">
        <v>-5.1302078470905172</v>
      </c>
      <c r="H39" s="1235">
        <v>-78.713774674853894</v>
      </c>
    </row>
    <row r="40" spans="2:8" ht="15" customHeight="1">
      <c r="B40" s="1232">
        <v>31</v>
      </c>
      <c r="C40" s="1233" t="s">
        <v>834</v>
      </c>
      <c r="D40" s="1234">
        <v>1328.6309470000001</v>
      </c>
      <c r="E40" s="1234">
        <v>1121.338481</v>
      </c>
      <c r="F40" s="1234">
        <v>1195.597479</v>
      </c>
      <c r="G40" s="1234">
        <v>-15.601959781838502</v>
      </c>
      <c r="H40" s="1235">
        <v>6.6223534872161309</v>
      </c>
    </row>
    <row r="41" spans="2:8" ht="15" customHeight="1">
      <c r="B41" s="1232">
        <v>32</v>
      </c>
      <c r="C41" s="1233" t="s">
        <v>835</v>
      </c>
      <c r="D41" s="1234">
        <v>1.225E-2</v>
      </c>
      <c r="E41" s="1234">
        <v>9.325E-2</v>
      </c>
      <c r="F41" s="1234">
        <v>0</v>
      </c>
      <c r="G41" s="1234">
        <v>661.22448979591832</v>
      </c>
      <c r="H41" s="1235">
        <v>-100</v>
      </c>
    </row>
    <row r="42" spans="2:8" ht="15" customHeight="1">
      <c r="B42" s="1232">
        <v>33</v>
      </c>
      <c r="C42" s="1233" t="s">
        <v>836</v>
      </c>
      <c r="D42" s="1234">
        <v>8.3776000000000003E-2</v>
      </c>
      <c r="E42" s="1234">
        <v>39.538391000000004</v>
      </c>
      <c r="F42" s="1234">
        <v>0</v>
      </c>
      <c r="G42" s="1234" t="s">
        <v>644</v>
      </c>
      <c r="H42" s="1235">
        <v>-100</v>
      </c>
    </row>
    <row r="43" spans="2:8" ht="15" customHeight="1">
      <c r="B43" s="1232">
        <v>34</v>
      </c>
      <c r="C43" s="1233" t="s">
        <v>837</v>
      </c>
      <c r="D43" s="1234">
        <v>91.684644999999989</v>
      </c>
      <c r="E43" s="1234">
        <v>110.47416799999999</v>
      </c>
      <c r="F43" s="1234">
        <v>75.843332000000004</v>
      </c>
      <c r="G43" s="1234">
        <v>20.493642092413623</v>
      </c>
      <c r="H43" s="1235">
        <v>-31.347451288340991</v>
      </c>
    </row>
    <row r="44" spans="2:8" ht="15" customHeight="1">
      <c r="B44" s="1232">
        <v>35</v>
      </c>
      <c r="C44" s="1233" t="s">
        <v>838</v>
      </c>
      <c r="D44" s="1234">
        <v>6.879238</v>
      </c>
      <c r="E44" s="1234">
        <v>18.323682000000002</v>
      </c>
      <c r="F44" s="1234">
        <v>8.6159400000000002</v>
      </c>
      <c r="G44" s="1234">
        <v>166.3620883592049</v>
      </c>
      <c r="H44" s="1235">
        <v>-52.979210182756944</v>
      </c>
    </row>
    <row r="45" spans="2:8" ht="15" customHeight="1">
      <c r="B45" s="1232">
        <v>36</v>
      </c>
      <c r="C45" s="1233" t="s">
        <v>839</v>
      </c>
      <c r="D45" s="1234">
        <v>390.00554</v>
      </c>
      <c r="E45" s="1234">
        <v>658.00542100000007</v>
      </c>
      <c r="F45" s="1234">
        <v>614.91780800000004</v>
      </c>
      <c r="G45" s="1234">
        <v>68.716942072156229</v>
      </c>
      <c r="H45" s="1235">
        <v>-6.5482155047473469</v>
      </c>
    </row>
    <row r="46" spans="2:8" ht="15" customHeight="1">
      <c r="B46" s="1232">
        <v>37</v>
      </c>
      <c r="C46" s="1233" t="s">
        <v>840</v>
      </c>
      <c r="D46" s="1234">
        <v>0</v>
      </c>
      <c r="E46" s="1234">
        <v>0</v>
      </c>
      <c r="F46" s="1234">
        <v>0</v>
      </c>
      <c r="G46" s="1234" t="s">
        <v>644</v>
      </c>
      <c r="H46" s="1235" t="s">
        <v>644</v>
      </c>
    </row>
    <row r="47" spans="2:8" ht="15" customHeight="1">
      <c r="B47" s="1232">
        <v>38</v>
      </c>
      <c r="C47" s="1233" t="s">
        <v>841</v>
      </c>
      <c r="D47" s="1234">
        <v>464.63516099999998</v>
      </c>
      <c r="E47" s="1234">
        <v>679.208573</v>
      </c>
      <c r="F47" s="1234">
        <v>624.74854600000003</v>
      </c>
      <c r="G47" s="1234">
        <v>46.181053439474852</v>
      </c>
      <c r="H47" s="1235">
        <v>-8.0181595411046089</v>
      </c>
    </row>
    <row r="48" spans="2:8" ht="15" customHeight="1">
      <c r="B48" s="1232">
        <v>39</v>
      </c>
      <c r="C48" s="1233" t="s">
        <v>842</v>
      </c>
      <c r="D48" s="1234">
        <v>31.933540999999998</v>
      </c>
      <c r="E48" s="1234">
        <v>84.553185999999997</v>
      </c>
      <c r="F48" s="1234">
        <v>108.93499200000001</v>
      </c>
      <c r="G48" s="1234">
        <v>164.77861005141898</v>
      </c>
      <c r="H48" s="1235">
        <v>28.836058288803002</v>
      </c>
    </row>
    <row r="49" spans="2:8" ht="15" customHeight="1">
      <c r="B49" s="1232">
        <v>40</v>
      </c>
      <c r="C49" s="1233" t="s">
        <v>843</v>
      </c>
      <c r="D49" s="1234">
        <v>2.9038170000000001</v>
      </c>
      <c r="E49" s="1234">
        <v>0.87572000000000005</v>
      </c>
      <c r="F49" s="1234">
        <v>0.193305</v>
      </c>
      <c r="G49" s="1234">
        <v>-69.842452193096193</v>
      </c>
      <c r="H49" s="1235">
        <v>-77.926163613940531</v>
      </c>
    </row>
    <row r="50" spans="2:8" ht="15" customHeight="1">
      <c r="B50" s="1232">
        <v>41</v>
      </c>
      <c r="C50" s="1233" t="s">
        <v>844</v>
      </c>
      <c r="D50" s="1234">
        <v>0</v>
      </c>
      <c r="E50" s="1234">
        <v>0</v>
      </c>
      <c r="F50" s="1234">
        <v>0</v>
      </c>
      <c r="G50" s="1234" t="s">
        <v>644</v>
      </c>
      <c r="H50" s="1235" t="s">
        <v>644</v>
      </c>
    </row>
    <row r="51" spans="2:8" ht="15" customHeight="1">
      <c r="B51" s="1232">
        <v>42</v>
      </c>
      <c r="C51" s="1233" t="s">
        <v>845</v>
      </c>
      <c r="D51" s="1234">
        <v>49.013263999999999</v>
      </c>
      <c r="E51" s="1234">
        <v>101.152794</v>
      </c>
      <c r="F51" s="1234">
        <v>95.199792000000002</v>
      </c>
      <c r="G51" s="1234">
        <v>106.37840809785692</v>
      </c>
      <c r="H51" s="1235">
        <v>-5.8851582488171204</v>
      </c>
    </row>
    <row r="52" spans="2:8" ht="15" customHeight="1">
      <c r="B52" s="1232">
        <v>43</v>
      </c>
      <c r="C52" s="1233" t="s">
        <v>846</v>
      </c>
      <c r="D52" s="1234">
        <v>1187.257519</v>
      </c>
      <c r="E52" s="1234">
        <v>1241.2541179999998</v>
      </c>
      <c r="F52" s="1234">
        <v>1212.2662679999999</v>
      </c>
      <c r="G52" s="1234">
        <v>4.5480106999431769</v>
      </c>
      <c r="H52" s="1235">
        <v>-2.3353678815347934</v>
      </c>
    </row>
    <row r="53" spans="2:8" ht="15" customHeight="1">
      <c r="B53" s="1232">
        <v>44</v>
      </c>
      <c r="C53" s="1233" t="s">
        <v>847</v>
      </c>
      <c r="D53" s="1234">
        <v>42.758342999999996</v>
      </c>
      <c r="E53" s="1234">
        <v>2.165524</v>
      </c>
      <c r="F53" s="1234">
        <v>280.57446099999999</v>
      </c>
      <c r="G53" s="1234">
        <v>-94.935435173435039</v>
      </c>
      <c r="H53" s="1235" t="s">
        <v>644</v>
      </c>
    </row>
    <row r="54" spans="2:8" ht="15" customHeight="1">
      <c r="B54" s="1232">
        <v>45</v>
      </c>
      <c r="C54" s="1233" t="s">
        <v>848</v>
      </c>
      <c r="D54" s="1234">
        <v>193.89590999999999</v>
      </c>
      <c r="E54" s="1234">
        <v>279.79994499999998</v>
      </c>
      <c r="F54" s="1234">
        <v>299.09475700000002</v>
      </c>
      <c r="G54" s="1234">
        <v>44.304201671917696</v>
      </c>
      <c r="H54" s="1235">
        <v>6.8959313054904499</v>
      </c>
    </row>
    <row r="55" spans="2:8" ht="15" customHeight="1">
      <c r="B55" s="1232">
        <v>46</v>
      </c>
      <c r="C55" s="1233" t="s">
        <v>849</v>
      </c>
      <c r="D55" s="1234">
        <v>6.3401839999999998</v>
      </c>
      <c r="E55" s="1234">
        <v>5.3686980000000002</v>
      </c>
      <c r="F55" s="1234">
        <v>0.18931200000000001</v>
      </c>
      <c r="G55" s="1234">
        <v>-15.32267833236385</v>
      </c>
      <c r="H55" s="1235">
        <v>-96.473781911368448</v>
      </c>
    </row>
    <row r="56" spans="2:8" ht="15" customHeight="1">
      <c r="B56" s="1232">
        <v>47</v>
      </c>
      <c r="C56" s="1233" t="s">
        <v>116</v>
      </c>
      <c r="D56" s="1234">
        <v>255.04600500000001</v>
      </c>
      <c r="E56" s="1234">
        <v>65.383595</v>
      </c>
      <c r="F56" s="1234">
        <v>54.939824000000002</v>
      </c>
      <c r="G56" s="1234">
        <v>-74.363999545885846</v>
      </c>
      <c r="H56" s="1235">
        <v>-15.973075509231322</v>
      </c>
    </row>
    <row r="57" spans="2:8" ht="15" customHeight="1">
      <c r="B57" s="1232">
        <v>48</v>
      </c>
      <c r="C57" s="1233" t="s">
        <v>850</v>
      </c>
      <c r="D57" s="1234">
        <v>522.99665900000002</v>
      </c>
      <c r="E57" s="1234">
        <v>695.06418199999996</v>
      </c>
      <c r="F57" s="1234">
        <v>619.50818500000003</v>
      </c>
      <c r="G57" s="1234">
        <v>32.900310171962275</v>
      </c>
      <c r="H57" s="1235">
        <v>-10.870362616383517</v>
      </c>
    </row>
    <row r="58" spans="2:8" ht="15" customHeight="1">
      <c r="B58" s="1232">
        <v>49</v>
      </c>
      <c r="C58" s="1233" t="s">
        <v>851</v>
      </c>
      <c r="D58" s="1234">
        <v>1141.8128529999999</v>
      </c>
      <c r="E58" s="1234">
        <v>993.22262699999987</v>
      </c>
      <c r="F58" s="1234">
        <v>1173.8573270000002</v>
      </c>
      <c r="G58" s="1234">
        <v>-13.013535940639827</v>
      </c>
      <c r="H58" s="1235">
        <v>18.186728240938493</v>
      </c>
    </row>
    <row r="59" spans="2:8" ht="15" customHeight="1">
      <c r="B59" s="1238"/>
      <c r="C59" s="1230" t="s">
        <v>852</v>
      </c>
      <c r="D59" s="1230">
        <v>2038.8018660000016</v>
      </c>
      <c r="E59" s="1230">
        <v>2800.1451120000074</v>
      </c>
      <c r="F59" s="1230">
        <v>5449.8276469999983</v>
      </c>
      <c r="G59" s="1230">
        <v>37.342679477418386</v>
      </c>
      <c r="H59" s="1239">
        <v>94.626615015228651</v>
      </c>
    </row>
    <row r="60" spans="2:8" ht="15" customHeight="1" thickBot="1">
      <c r="B60" s="1240"/>
      <c r="C60" s="1241" t="s">
        <v>853</v>
      </c>
      <c r="D60" s="1236">
        <v>13876.1767</v>
      </c>
      <c r="E60" s="1236">
        <v>17019.087519000001</v>
      </c>
      <c r="F60" s="1236">
        <v>17959.767487000001</v>
      </c>
      <c r="G60" s="1236">
        <v>22.649688649467834</v>
      </c>
      <c r="H60" s="1237">
        <v>5.5272056562952088</v>
      </c>
    </row>
    <row r="61" spans="2:8" ht="16.5" thickTop="1">
      <c r="B61" s="1622" t="s">
        <v>854</v>
      </c>
      <c r="C61" s="1622"/>
      <c r="D61" s="1622"/>
      <c r="E61" s="1622"/>
      <c r="F61" s="1622"/>
      <c r="G61" s="1622"/>
      <c r="H61" s="1622"/>
    </row>
    <row r="62" spans="2:8" ht="15" customHeight="1">
      <c r="B62" s="1609" t="s">
        <v>1093</v>
      </c>
      <c r="C62" s="1609"/>
      <c r="D62" s="1609"/>
      <c r="E62" s="1609"/>
      <c r="F62" s="1609"/>
      <c r="G62" s="1609"/>
      <c r="H62" s="1609"/>
    </row>
    <row r="63" spans="2:8" ht="15" customHeight="1">
      <c r="B63" s="672"/>
      <c r="C63" s="672"/>
      <c r="D63" s="672"/>
      <c r="E63" s="672"/>
      <c r="F63" s="672"/>
      <c r="G63" s="672"/>
      <c r="H63" s="672"/>
    </row>
  </sheetData>
  <mergeCells count="7">
    <mergeCell ref="B62:H62"/>
    <mergeCell ref="B1:H1"/>
    <mergeCell ref="B2:H2"/>
    <mergeCell ref="B3:H3"/>
    <mergeCell ref="D4:F4"/>
    <mergeCell ref="G4:H4"/>
    <mergeCell ref="B61:H61"/>
  </mergeCells>
  <printOptions horizontalCentered="1"/>
  <pageMargins left="0.75" right="0.75" top="1" bottom="1"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34</vt:i4>
      </vt:variant>
    </vt:vector>
  </HeadingPairs>
  <TitlesOfParts>
    <vt:vector size="80" baseType="lpstr">
      <vt:lpstr>Cover </vt:lpstr>
      <vt:lpstr>CPI_new</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'CPI_Nep &amp; Ind.'!Print_Area</vt:lpstr>
      <vt:lpstr>CPI_new!Print_Area</vt:lpstr>
      <vt:lpstr>'CPI_Y-O-Y'!Print_Area</vt:lpstr>
      <vt:lpstr>'Customwise Trade'!Print_Area</vt:lpstr>
      <vt:lpstr>Direction!Print_Area</vt:lpstr>
      <vt:lpstr>'Exchange Rate.'!Print_Area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'X-China'!Print_Area</vt:lpstr>
      <vt:lpstr>'X-India'!Print_Area</vt:lpstr>
      <vt:lpstr>'X-Other'!Print_Area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2018-01-19T05:37:20Z</dcterms:modified>
</cp:coreProperties>
</file>